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Orgs/Donors Capital Fund/"/>
    </mc:Choice>
  </mc:AlternateContent>
  <xr:revisionPtr revIDLastSave="0" documentId="13_ncr:1_{E81E1F37-776C-E44B-982A-9BDFA96973C3}" xr6:coauthVersionLast="40" xr6:coauthVersionMax="40" xr10:uidLastSave="{00000000-0000-0000-0000-000000000000}"/>
  <bookViews>
    <workbookView xWindow="25600" yWindow="-10140" windowWidth="38400" windowHeight="21140" tabRatio="500" xr2:uid="{00000000-000D-0000-FFFF-FFFF00000000}"/>
  </bookViews>
  <sheets>
    <sheet name="Summary" sheetId="6" r:id="rId1"/>
    <sheet name="Data" sheetId="1" r:id="rId2"/>
    <sheet name="Resources" sheetId="2" r:id="rId3"/>
  </sheets>
  <definedNames>
    <definedName name="_xlnm._FilterDatabase" localSheetId="1" hidden="1">Data!$A$1:$K$3596</definedName>
    <definedName name="_xlnm._FilterDatabase" localSheetId="2" hidden="1">Resources!$A$1:$D$543</definedName>
  </definedNames>
  <calcPr calcId="191029"/>
  <pivotCaches>
    <pivotCache cacheId="37" r:id="rId4"/>
    <pivotCache cacheId="44" r:id="rId5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11" i="6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2" i="1"/>
  <c r="C540" i="2" l="1"/>
  <c r="C541" i="2"/>
  <c r="C542" i="2"/>
  <c r="H3566" i="1" s="1"/>
  <c r="C543" i="2"/>
  <c r="H3596" i="1" s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H3533" i="1"/>
  <c r="H2796" i="1" l="1"/>
  <c r="H2198" i="1"/>
  <c r="C539" i="2"/>
  <c r="H405" i="1" s="1"/>
  <c r="C538" i="2"/>
  <c r="C537" i="2"/>
  <c r="H398" i="1" s="1"/>
  <c r="C536" i="2"/>
  <c r="H2659" i="1" s="1"/>
  <c r="C535" i="2"/>
  <c r="C534" i="2"/>
  <c r="H2996" i="1" s="1"/>
  <c r="C533" i="2"/>
  <c r="H2995" i="1" s="1"/>
  <c r="C532" i="2"/>
  <c r="H1161" i="1" s="1"/>
  <c r="C531" i="2"/>
  <c r="C530" i="2"/>
  <c r="H2994" i="1" s="1"/>
  <c r="C529" i="2"/>
  <c r="H391" i="1" s="1"/>
  <c r="C528" i="2"/>
  <c r="H1603" i="1" s="1"/>
  <c r="C527" i="2"/>
  <c r="H2993" i="1" s="1"/>
  <c r="C526" i="2"/>
  <c r="C525" i="2"/>
  <c r="C524" i="2"/>
  <c r="H390" i="1" s="1"/>
  <c r="C523" i="2"/>
  <c r="H385" i="1" s="1"/>
  <c r="C522" i="2"/>
  <c r="H2237" i="1" s="1"/>
  <c r="C521" i="2"/>
  <c r="H2655" i="1" s="1"/>
  <c r="C520" i="2"/>
  <c r="H382" i="1" s="1"/>
  <c r="C519" i="2"/>
  <c r="C518" i="2"/>
  <c r="H380" i="1" s="1"/>
  <c r="C517" i="2"/>
  <c r="C516" i="2"/>
  <c r="H809" i="1" s="1"/>
  <c r="C515" i="2"/>
  <c r="C514" i="2"/>
  <c r="H377" i="1" s="1"/>
  <c r="C513" i="2"/>
  <c r="C512" i="2"/>
  <c r="H1154" i="1" s="1"/>
  <c r="C511" i="2"/>
  <c r="C510" i="2"/>
  <c r="C509" i="2"/>
  <c r="C508" i="2"/>
  <c r="C507" i="2"/>
  <c r="H2990" i="1" s="1"/>
  <c r="C506" i="2"/>
  <c r="H2828" i="1" s="1"/>
  <c r="C505" i="2"/>
  <c r="H2230" i="1" s="1"/>
  <c r="C504" i="2"/>
  <c r="H2989" i="1" s="1"/>
  <c r="C503" i="2"/>
  <c r="H2988" i="1" s="1"/>
  <c r="C502" i="2"/>
  <c r="H376" i="1" s="1"/>
  <c r="C501" i="2"/>
  <c r="H3192" i="1" s="1"/>
  <c r="C500" i="2"/>
  <c r="H2919" i="1" s="1"/>
  <c r="C499" i="2"/>
  <c r="C498" i="2"/>
  <c r="H373" i="1" s="1"/>
  <c r="C497" i="2"/>
  <c r="H806" i="1" s="1"/>
  <c r="C496" i="2"/>
  <c r="H372" i="1" s="1"/>
  <c r="C495" i="2"/>
  <c r="H2825" i="1" s="1"/>
  <c r="C494" i="2"/>
  <c r="H2433" i="1" s="1"/>
  <c r="C493" i="2"/>
  <c r="C492" i="2"/>
  <c r="C491" i="2"/>
  <c r="H2227" i="1" s="1"/>
  <c r="C490" i="2"/>
  <c r="C489" i="2"/>
  <c r="H2226" i="1" s="1"/>
  <c r="C488" i="2"/>
  <c r="C487" i="2"/>
  <c r="H2918" i="1" s="1"/>
  <c r="C486" i="2"/>
  <c r="C485" i="2"/>
  <c r="C484" i="2"/>
  <c r="H2428" i="1" s="1"/>
  <c r="C483" i="2"/>
  <c r="C482" i="2"/>
  <c r="C481" i="2"/>
  <c r="H2221" i="1" s="1"/>
  <c r="C480" i="2"/>
  <c r="C479" i="2"/>
  <c r="H2001" i="1" s="1"/>
  <c r="C478" i="2"/>
  <c r="C477" i="2"/>
  <c r="H369" i="1" s="1"/>
  <c r="C476" i="2"/>
  <c r="C475" i="2"/>
  <c r="H365" i="1" s="1"/>
  <c r="C474" i="2"/>
  <c r="C473" i="2"/>
  <c r="H2817" i="1" s="1"/>
  <c r="C472" i="2"/>
  <c r="H1146" i="1" s="1"/>
  <c r="C471" i="2"/>
  <c r="H2420" i="1" s="1"/>
  <c r="C470" i="2"/>
  <c r="H2816" i="1" s="1"/>
  <c r="C469" i="2"/>
  <c r="H2815" i="1" s="1"/>
  <c r="C468" i="2"/>
  <c r="H362" i="1" s="1"/>
  <c r="C467" i="2"/>
  <c r="C466" i="2"/>
  <c r="H1143" i="1" s="1"/>
  <c r="C465" i="2"/>
  <c r="C464" i="2"/>
  <c r="H358" i="1" s="1"/>
  <c r="C463" i="2"/>
  <c r="C462" i="2"/>
  <c r="C461" i="2"/>
  <c r="C460" i="2"/>
  <c r="H354" i="1" s="1"/>
  <c r="C459" i="2"/>
  <c r="C458" i="2"/>
  <c r="C457" i="2"/>
  <c r="H2982" i="1" s="1"/>
  <c r="C456" i="2"/>
  <c r="C455" i="2"/>
  <c r="C454" i="2"/>
  <c r="C453" i="2"/>
  <c r="C452" i="2"/>
  <c r="C451" i="2"/>
  <c r="C450" i="2"/>
  <c r="C449" i="2"/>
  <c r="H2978" i="1" s="1"/>
  <c r="C448" i="2"/>
  <c r="H338" i="1" s="1"/>
  <c r="C447" i="2"/>
  <c r="C446" i="2"/>
  <c r="C445" i="2"/>
  <c r="H2904" i="1" s="1"/>
  <c r="C444" i="2"/>
  <c r="C443" i="2"/>
  <c r="H2977" i="1" s="1"/>
  <c r="C442" i="2"/>
  <c r="C441" i="2"/>
  <c r="C440" i="2"/>
  <c r="C439" i="2"/>
  <c r="H3360" i="1" s="1"/>
  <c r="C438" i="2"/>
  <c r="H332" i="1" s="1"/>
  <c r="C437" i="2"/>
  <c r="H2407" i="1" s="1"/>
  <c r="C436" i="2"/>
  <c r="H1536" i="1" s="1"/>
  <c r="C435" i="2"/>
  <c r="C434" i="2"/>
  <c r="C433" i="2"/>
  <c r="C432" i="2"/>
  <c r="C431" i="2"/>
  <c r="H1938" i="1" s="1"/>
  <c r="C430" i="2"/>
  <c r="H2975" i="1" s="1"/>
  <c r="C429" i="2"/>
  <c r="H2405" i="1" s="1"/>
  <c r="C428" i="2"/>
  <c r="H2974" i="1" s="1"/>
  <c r="C427" i="2"/>
  <c r="H2627" i="1" s="1"/>
  <c r="C426" i="2"/>
  <c r="C425" i="2"/>
  <c r="C424" i="2"/>
  <c r="C423" i="2"/>
  <c r="C422" i="2"/>
  <c r="H2973" i="1" s="1"/>
  <c r="C421" i="2"/>
  <c r="H2403" i="1" s="1"/>
  <c r="C420" i="2"/>
  <c r="H3385" i="1" s="1"/>
  <c r="C419" i="2"/>
  <c r="H2972" i="1" s="1"/>
  <c r="C418" i="2"/>
  <c r="C417" i="2"/>
  <c r="H330" i="1" s="1"/>
  <c r="C416" i="2"/>
  <c r="C415" i="2"/>
  <c r="H329" i="1" s="1"/>
  <c r="C414" i="2"/>
  <c r="H2798" i="1" s="1"/>
  <c r="C413" i="2"/>
  <c r="H2797" i="1" s="1"/>
  <c r="C412" i="2"/>
  <c r="H328" i="1" s="1"/>
  <c r="C411" i="2"/>
  <c r="C410" i="2"/>
  <c r="C409" i="2"/>
  <c r="C408" i="2"/>
  <c r="H720" i="1" s="1"/>
  <c r="C407" i="2"/>
  <c r="H2794" i="1" s="1"/>
  <c r="C406" i="2"/>
  <c r="C405" i="2"/>
  <c r="C404" i="2"/>
  <c r="C403" i="2"/>
  <c r="H2194" i="1" s="1"/>
  <c r="C402" i="2"/>
  <c r="C401" i="2"/>
  <c r="H3525" i="1" s="1"/>
  <c r="C400" i="2"/>
  <c r="H325" i="1" s="1"/>
  <c r="C399" i="2"/>
  <c r="H324" i="1" s="1"/>
  <c r="C398" i="2"/>
  <c r="C397" i="2"/>
  <c r="H317" i="1" s="1"/>
  <c r="C396" i="2"/>
  <c r="H1496" i="1" s="1"/>
  <c r="C395" i="2"/>
  <c r="H1077" i="1" s="1"/>
  <c r="C394" i="2"/>
  <c r="H1076" i="1" s="1"/>
  <c r="C393" i="2"/>
  <c r="C392" i="2"/>
  <c r="H701" i="1" s="1"/>
  <c r="C391" i="2"/>
  <c r="C390" i="2"/>
  <c r="C389" i="2"/>
  <c r="H3386" i="1" s="1"/>
  <c r="C388" i="2"/>
  <c r="H313" i="1" s="1"/>
  <c r="C387" i="2"/>
  <c r="H1074" i="1" s="1"/>
  <c r="C386" i="2"/>
  <c r="C385" i="2"/>
  <c r="C384" i="2"/>
  <c r="H300" i="1" s="1"/>
  <c r="C383" i="2"/>
  <c r="H2388" i="1" s="1"/>
  <c r="C382" i="2"/>
  <c r="H3234" i="1" s="1"/>
  <c r="C381" i="2"/>
  <c r="C380" i="2"/>
  <c r="C379" i="2"/>
  <c r="C378" i="2"/>
  <c r="H2185" i="1" s="1"/>
  <c r="C377" i="2"/>
  <c r="C376" i="2"/>
  <c r="C375" i="2"/>
  <c r="H297" i="1" s="1"/>
  <c r="C374" i="2"/>
  <c r="C373" i="2"/>
  <c r="C372" i="2"/>
  <c r="H2384" i="1" s="1"/>
  <c r="C371" i="2"/>
  <c r="C370" i="2"/>
  <c r="C369" i="2"/>
  <c r="H3376" i="1" s="1"/>
  <c r="C368" i="2"/>
  <c r="H1066" i="1" s="1"/>
  <c r="C367" i="2"/>
  <c r="C366" i="2"/>
  <c r="C365" i="2"/>
  <c r="H2602" i="1" s="1"/>
  <c r="C364" i="2"/>
  <c r="H2601" i="1" s="1"/>
  <c r="C363" i="2"/>
  <c r="C362" i="2"/>
  <c r="C361" i="2"/>
  <c r="C360" i="2"/>
  <c r="C359" i="2"/>
  <c r="H2597" i="1" s="1"/>
  <c r="C358" i="2"/>
  <c r="H281" i="1" s="1"/>
  <c r="C357" i="2"/>
  <c r="H1474" i="1" s="1"/>
  <c r="C356" i="2"/>
  <c r="H280" i="1" s="1"/>
  <c r="C355" i="2"/>
  <c r="C354" i="2"/>
  <c r="H2376" i="1" s="1"/>
  <c r="C353" i="2"/>
  <c r="H278" i="1" s="1"/>
  <c r="C352" i="2"/>
  <c r="C351" i="2"/>
  <c r="C350" i="2"/>
  <c r="C349" i="2"/>
  <c r="H3022" i="1" s="1"/>
  <c r="C348" i="2"/>
  <c r="H277" i="1" s="1"/>
  <c r="C347" i="2"/>
  <c r="H2892" i="1" s="1"/>
  <c r="C346" i="2"/>
  <c r="C345" i="2"/>
  <c r="C344" i="2"/>
  <c r="H2769" i="1" s="1"/>
  <c r="C343" i="2"/>
  <c r="H2964" i="1" s="1"/>
  <c r="C342" i="2"/>
  <c r="C341" i="2"/>
  <c r="H2963" i="1" s="1"/>
  <c r="C340" i="2"/>
  <c r="H2962" i="1" s="1"/>
  <c r="C339" i="2"/>
  <c r="C338" i="2"/>
  <c r="H274" i="1" s="1"/>
  <c r="C337" i="2"/>
  <c r="H1051" i="1" s="1"/>
  <c r="C336" i="2"/>
  <c r="H269" i="1" s="1"/>
  <c r="C335" i="2"/>
  <c r="H3521" i="1" s="1"/>
  <c r="C334" i="2"/>
  <c r="H268" i="1" s="1"/>
  <c r="C333" i="2"/>
  <c r="C332" i="2"/>
  <c r="C331" i="2"/>
  <c r="H659" i="1" s="1"/>
  <c r="C330" i="2"/>
  <c r="H2584" i="1" s="1"/>
  <c r="C329" i="2"/>
  <c r="H2583" i="1" s="1"/>
  <c r="C328" i="2"/>
  <c r="H657" i="1" s="1"/>
  <c r="C327" i="2"/>
  <c r="C326" i="2"/>
  <c r="C325" i="2"/>
  <c r="C324" i="2"/>
  <c r="H1447" i="1" s="1"/>
  <c r="C323" i="2"/>
  <c r="H653" i="1" s="1"/>
  <c r="C322" i="2"/>
  <c r="C321" i="2"/>
  <c r="C320" i="2"/>
  <c r="H651" i="1" s="1"/>
  <c r="C319" i="2"/>
  <c r="H649" i="1" s="1"/>
  <c r="C318" i="2"/>
  <c r="C317" i="2"/>
  <c r="H646" i="1" s="1"/>
  <c r="C316" i="2"/>
  <c r="H643" i="1" s="1"/>
  <c r="C315" i="2"/>
  <c r="H2956" i="1" s="1"/>
  <c r="C314" i="2"/>
  <c r="H638" i="1" s="1"/>
  <c r="C313" i="2"/>
  <c r="H2574" i="1" s="1"/>
  <c r="C312" i="2"/>
  <c r="H3018" i="1" s="1"/>
  <c r="C311" i="2"/>
  <c r="H2882" i="1" s="1"/>
  <c r="C310" i="2"/>
  <c r="H2955" i="1" s="1"/>
  <c r="C309" i="2"/>
  <c r="C308" i="2"/>
  <c r="H2954" i="1" s="1"/>
  <c r="C307" i="2"/>
  <c r="C306" i="2"/>
  <c r="H2358" i="1" s="1"/>
  <c r="C305" i="2"/>
  <c r="H2754" i="1" s="1"/>
  <c r="C304" i="2"/>
  <c r="H1422" i="1" s="1"/>
  <c r="C303" i="2"/>
  <c r="C302" i="2"/>
  <c r="H239" i="1" s="1"/>
  <c r="C301" i="2"/>
  <c r="H1024" i="1" s="1"/>
  <c r="C300" i="2"/>
  <c r="C299" i="2"/>
  <c r="H3299" i="1" s="1"/>
  <c r="C298" i="2"/>
  <c r="H3387" i="1" s="1"/>
  <c r="C297" i="2"/>
  <c r="C296" i="2"/>
  <c r="H2880" i="1" s="1"/>
  <c r="C295" i="2"/>
  <c r="H2570" i="1" s="1"/>
  <c r="C294" i="2"/>
  <c r="C293" i="2"/>
  <c r="H2569" i="1" s="1"/>
  <c r="C292" i="2"/>
  <c r="H2751" i="1" s="1"/>
  <c r="C291" i="2"/>
  <c r="H236" i="1" s="1"/>
  <c r="C290" i="2"/>
  <c r="H628" i="1" s="1"/>
  <c r="C289" i="2"/>
  <c r="H2951" i="1" s="1"/>
  <c r="C288" i="2"/>
  <c r="H2750" i="1" s="1"/>
  <c r="C287" i="2"/>
  <c r="H2950" i="1" s="1"/>
  <c r="C286" i="2"/>
  <c r="C285" i="2"/>
  <c r="H625" i="1" s="1"/>
  <c r="C284" i="2"/>
  <c r="C283" i="2"/>
  <c r="H622" i="1" s="1"/>
  <c r="C282" i="2"/>
  <c r="H226" i="1" s="1"/>
  <c r="C281" i="2"/>
  <c r="C280" i="2"/>
  <c r="H3071" i="1" s="1"/>
  <c r="C279" i="2"/>
  <c r="C278" i="2"/>
  <c r="H620" i="1" s="1"/>
  <c r="C277" i="2"/>
  <c r="H224" i="1" s="1"/>
  <c r="C276" i="2"/>
  <c r="H617" i="1" s="1"/>
  <c r="C275" i="2"/>
  <c r="H614" i="1" s="1"/>
  <c r="C274" i="2"/>
  <c r="H3515" i="1" s="1"/>
  <c r="C273" i="2"/>
  <c r="C272" i="2"/>
  <c r="H1013" i="1" s="1"/>
  <c r="C271" i="2"/>
  <c r="H613" i="1" s="1"/>
  <c r="C270" i="2"/>
  <c r="H2745" i="1" s="1"/>
  <c r="C269" i="2"/>
  <c r="C268" i="2"/>
  <c r="H2145" i="1" s="1"/>
  <c r="C267" i="2"/>
  <c r="H214" i="1" s="1"/>
  <c r="C266" i="2"/>
  <c r="H2346" i="1" s="1"/>
  <c r="C265" i="2"/>
  <c r="H2743" i="1" s="1"/>
  <c r="C264" i="2"/>
  <c r="H1814" i="1" s="1"/>
  <c r="C263" i="2"/>
  <c r="H2143" i="1" s="1"/>
  <c r="C262" i="2"/>
  <c r="H610" i="1" s="1"/>
  <c r="C261" i="2"/>
  <c r="H608" i="1" s="1"/>
  <c r="C260" i="2"/>
  <c r="H2343" i="1" s="1"/>
  <c r="C259" i="2"/>
  <c r="H1388" i="1" s="1"/>
  <c r="C258" i="2"/>
  <c r="H606" i="1" s="1"/>
  <c r="C257" i="2"/>
  <c r="H2946" i="1" s="1"/>
  <c r="C256" i="2"/>
  <c r="H1382" i="1" s="1"/>
  <c r="C255" i="2"/>
  <c r="C254" i="2"/>
  <c r="H598" i="1" s="1"/>
  <c r="C253" i="2"/>
  <c r="H593" i="1" s="1"/>
  <c r="C252" i="2"/>
  <c r="H1783" i="1" s="1"/>
  <c r="C251" i="2"/>
  <c r="C250" i="2"/>
  <c r="C249" i="2"/>
  <c r="H996" i="1" s="1"/>
  <c r="C248" i="2"/>
  <c r="C247" i="2"/>
  <c r="H2134" i="1" s="1"/>
  <c r="C246" i="2"/>
  <c r="H995" i="1" s="1"/>
  <c r="C245" i="2"/>
  <c r="H2873" i="1" s="1"/>
  <c r="C244" i="2"/>
  <c r="H2944" i="1" s="1"/>
  <c r="C243" i="2"/>
  <c r="C242" i="2"/>
  <c r="H1355" i="1" s="1"/>
  <c r="C241" i="2"/>
  <c r="C240" i="2"/>
  <c r="H2736" i="1" s="1"/>
  <c r="C239" i="2"/>
  <c r="H2552" i="1" s="1"/>
  <c r="C238" i="2"/>
  <c r="H2551" i="1" s="1"/>
  <c r="C237" i="2"/>
  <c r="H2735" i="1" s="1"/>
  <c r="C236" i="2"/>
  <c r="H2131" i="1" s="1"/>
  <c r="C235" i="2"/>
  <c r="C234" i="2"/>
  <c r="H2130" i="1" s="1"/>
  <c r="C233" i="2"/>
  <c r="H585" i="1" s="1"/>
  <c r="C232" i="2"/>
  <c r="C231" i="2"/>
  <c r="C230" i="2"/>
  <c r="H2733" i="1" s="1"/>
  <c r="C229" i="2"/>
  <c r="H2942" i="1" s="1"/>
  <c r="C228" i="2"/>
  <c r="C227" i="2"/>
  <c r="H1352" i="1" s="1"/>
  <c r="C226" i="2"/>
  <c r="C225" i="2"/>
  <c r="H2547" i="1" s="1"/>
  <c r="C224" i="2"/>
  <c r="C223" i="2"/>
  <c r="C222" i="2"/>
  <c r="C221" i="2"/>
  <c r="H2125" i="1" s="1"/>
  <c r="C220" i="2"/>
  <c r="C219" i="2"/>
  <c r="H582" i="1" s="1"/>
  <c r="C218" i="2"/>
  <c r="C217" i="2"/>
  <c r="H1770" i="1" s="1"/>
  <c r="C216" i="2"/>
  <c r="C215" i="2"/>
  <c r="H580" i="1" s="1"/>
  <c r="C214" i="2"/>
  <c r="C213" i="2"/>
  <c r="H2119" i="1" s="1"/>
  <c r="C212" i="2"/>
  <c r="C211" i="2"/>
  <c r="C210" i="2"/>
  <c r="C209" i="2"/>
  <c r="C208" i="2"/>
  <c r="H2328" i="1" s="1"/>
  <c r="C207" i="2"/>
  <c r="C206" i="2"/>
  <c r="H574" i="1" s="1"/>
  <c r="C205" i="2"/>
  <c r="H3241" i="1" s="1"/>
  <c r="C204" i="2"/>
  <c r="H573" i="1" s="1"/>
  <c r="C203" i="2"/>
  <c r="H2116" i="1" s="1"/>
  <c r="C202" i="2"/>
  <c r="C201" i="2"/>
  <c r="C200" i="2"/>
  <c r="H1755" i="1" s="1"/>
  <c r="C199" i="2"/>
  <c r="H165" i="1" s="1"/>
  <c r="C198" i="2"/>
  <c r="C197" i="2"/>
  <c r="H569" i="1" s="1"/>
  <c r="C196" i="2"/>
  <c r="H566" i="1" s="1"/>
  <c r="C195" i="2"/>
  <c r="H564" i="1" s="1"/>
  <c r="C194" i="2"/>
  <c r="C193" i="2"/>
  <c r="C192" i="2"/>
  <c r="C191" i="2"/>
  <c r="H561" i="1" s="1"/>
  <c r="C190" i="2"/>
  <c r="H2530" i="1" s="1"/>
  <c r="C189" i="2"/>
  <c r="H2866" i="1" s="1"/>
  <c r="C188" i="2"/>
  <c r="H2724" i="1" s="1"/>
  <c r="C187" i="2"/>
  <c r="H544" i="1" s="1"/>
  <c r="C186" i="2"/>
  <c r="H3011" i="1" s="1"/>
  <c r="C185" i="2"/>
  <c r="C184" i="2"/>
  <c r="H542" i="1" s="1"/>
  <c r="C183" i="2"/>
  <c r="H538" i="1" s="1"/>
  <c r="C182" i="2"/>
  <c r="H2316" i="1" s="1"/>
  <c r="C181" i="2"/>
  <c r="C180" i="2"/>
  <c r="C179" i="2"/>
  <c r="C178" i="2"/>
  <c r="H534" i="1" s="1"/>
  <c r="C177" i="2"/>
  <c r="H939" i="1" s="1"/>
  <c r="C176" i="2"/>
  <c r="C175" i="2"/>
  <c r="C174" i="2"/>
  <c r="H530" i="1" s="1"/>
  <c r="C173" i="2"/>
  <c r="C172" i="2"/>
  <c r="H528" i="1" s="1"/>
  <c r="C171" i="2"/>
  <c r="H2864" i="1" s="1"/>
  <c r="C170" i="2"/>
  <c r="C169" i="2"/>
  <c r="C168" i="2"/>
  <c r="C167" i="2"/>
  <c r="H1268" i="1" s="1"/>
  <c r="C166" i="2"/>
  <c r="H2519" i="1" s="1"/>
  <c r="C165" i="2"/>
  <c r="H2716" i="1" s="1"/>
  <c r="C164" i="2"/>
  <c r="H3009" i="1" s="1"/>
  <c r="C163" i="2"/>
  <c r="H523" i="1" s="1"/>
  <c r="C162" i="2"/>
  <c r="H522" i="1" s="1"/>
  <c r="C161" i="2"/>
  <c r="C160" i="2"/>
  <c r="C159" i="2"/>
  <c r="H520" i="1" s="1"/>
  <c r="C158" i="2"/>
  <c r="H1267" i="1" s="1"/>
  <c r="C157" i="2"/>
  <c r="C156" i="2"/>
  <c r="H3471" i="1" s="1"/>
  <c r="C155" i="2"/>
  <c r="C154" i="2"/>
  <c r="C153" i="2"/>
  <c r="H2515" i="1" s="1"/>
  <c r="C152" i="2"/>
  <c r="C151" i="2"/>
  <c r="H509" i="1" s="1"/>
  <c r="C150" i="2"/>
  <c r="C149" i="2"/>
  <c r="H2305" i="1" s="1"/>
  <c r="C148" i="2"/>
  <c r="H504" i="1" s="1"/>
  <c r="C147" i="2"/>
  <c r="H500" i="1" s="1"/>
  <c r="C146" i="2"/>
  <c r="H2088" i="1" s="1"/>
  <c r="C145" i="2"/>
  <c r="H118" i="1" s="1"/>
  <c r="C144" i="2"/>
  <c r="H2937" i="1" s="1"/>
  <c r="C143" i="2"/>
  <c r="H2087" i="1" s="1"/>
  <c r="C142" i="2"/>
  <c r="H116" i="1" s="1"/>
  <c r="C141" i="2"/>
  <c r="H2509" i="1" s="1"/>
  <c r="C140" i="2"/>
  <c r="C139" i="2"/>
  <c r="C138" i="2"/>
  <c r="C137" i="2"/>
  <c r="H497" i="1" s="1"/>
  <c r="C136" i="2"/>
  <c r="C135" i="2"/>
  <c r="C134" i="2"/>
  <c r="C133" i="2"/>
  <c r="C132" i="2"/>
  <c r="H2505" i="1" s="1"/>
  <c r="C131" i="2"/>
  <c r="C130" i="2"/>
  <c r="H113" i="1" s="1"/>
  <c r="C129" i="2"/>
  <c r="H493" i="1" s="1"/>
  <c r="C128" i="2"/>
  <c r="C127" i="2"/>
  <c r="C126" i="2"/>
  <c r="C125" i="2"/>
  <c r="H2856" i="1" s="1"/>
  <c r="C124" i="2"/>
  <c r="C123" i="2"/>
  <c r="H1678" i="1" s="1"/>
  <c r="C122" i="2"/>
  <c r="C121" i="2"/>
  <c r="C120" i="2"/>
  <c r="H109" i="1" s="1"/>
  <c r="C119" i="2"/>
  <c r="C118" i="2"/>
  <c r="C117" i="2"/>
  <c r="H485" i="1" s="1"/>
  <c r="C116" i="2"/>
  <c r="H2935" i="1" s="1"/>
  <c r="C115" i="2"/>
  <c r="H2497" i="1" s="1"/>
  <c r="C114" i="2"/>
  <c r="H105" i="1" s="1"/>
  <c r="C113" i="2"/>
  <c r="H2290" i="1" s="1"/>
  <c r="C112" i="2"/>
  <c r="H2075" i="1" s="1"/>
  <c r="C111" i="2"/>
  <c r="H2289" i="1" s="1"/>
  <c r="C110" i="2"/>
  <c r="C109" i="2"/>
  <c r="C108" i="2"/>
  <c r="C107" i="2"/>
  <c r="H1672" i="1" s="1"/>
  <c r="C106" i="2"/>
  <c r="H2694" i="1" s="1"/>
  <c r="C105" i="2"/>
  <c r="H484" i="1" s="1"/>
  <c r="C104" i="2"/>
  <c r="H2934" i="1" s="1"/>
  <c r="C103" i="2"/>
  <c r="H2933" i="1" s="1"/>
  <c r="C102" i="2"/>
  <c r="H2492" i="1" s="1"/>
  <c r="C101" i="2"/>
  <c r="H3257" i="1" s="1"/>
  <c r="C100" i="2"/>
  <c r="H101" i="1" s="1"/>
  <c r="C99" i="2"/>
  <c r="H3500" i="1" s="1"/>
  <c r="C98" i="2"/>
  <c r="H482" i="1" s="1"/>
  <c r="C97" i="2"/>
  <c r="C96" i="2"/>
  <c r="C95" i="2"/>
  <c r="C94" i="2"/>
  <c r="C93" i="2"/>
  <c r="H481" i="1" s="1"/>
  <c r="C92" i="2"/>
  <c r="H3117" i="1" s="1"/>
  <c r="C91" i="2"/>
  <c r="C90" i="2"/>
  <c r="H98" i="1" s="1"/>
  <c r="C89" i="2"/>
  <c r="C88" i="2"/>
  <c r="H3006" i="1" s="1"/>
  <c r="C87" i="2"/>
  <c r="H2483" i="1" s="1"/>
  <c r="C86" i="2"/>
  <c r="H474" i="1" s="1"/>
  <c r="C85" i="2"/>
  <c r="H884" i="1" s="1"/>
  <c r="C84" i="2"/>
  <c r="H472" i="1" s="1"/>
  <c r="C83" i="2"/>
  <c r="C82" i="2"/>
  <c r="H469" i="1" s="1"/>
  <c r="C81" i="2"/>
  <c r="H3403" i="1" s="1"/>
  <c r="C80" i="2"/>
  <c r="H468" i="1" s="1"/>
  <c r="C79" i="2"/>
  <c r="C78" i="2"/>
  <c r="H466" i="1" s="1"/>
  <c r="C77" i="2"/>
  <c r="C76" i="2"/>
  <c r="C75" i="2"/>
  <c r="H1653" i="1" s="1"/>
  <c r="C74" i="2"/>
  <c r="H86" i="1" s="1"/>
  <c r="C73" i="2"/>
  <c r="H464" i="1" s="1"/>
  <c r="C72" i="2"/>
  <c r="C71" i="2"/>
  <c r="H2476" i="1" s="1"/>
  <c r="C70" i="2"/>
  <c r="H462" i="1" s="1"/>
  <c r="C69" i="2"/>
  <c r="C68" i="2"/>
  <c r="H454" i="1" s="1"/>
  <c r="C67" i="2"/>
  <c r="C66" i="2"/>
  <c r="H446" i="1" s="1"/>
  <c r="C65" i="2"/>
  <c r="H868" i="1" s="1"/>
  <c r="C64" i="2"/>
  <c r="C63" i="2"/>
  <c r="C62" i="2"/>
  <c r="H2678" i="1" s="1"/>
  <c r="C61" i="2"/>
  <c r="H2472" i="1" s="1"/>
  <c r="C60" i="2"/>
  <c r="C59" i="2"/>
  <c r="C58" i="2"/>
  <c r="H58" i="1" s="1"/>
  <c r="C57" i="2"/>
  <c r="H443" i="1" s="1"/>
  <c r="C56" i="2"/>
  <c r="H2468" i="1" s="1"/>
  <c r="C55" i="2"/>
  <c r="H57" i="1" s="1"/>
  <c r="C54" i="2"/>
  <c r="H2467" i="1" s="1"/>
  <c r="C53" i="2"/>
  <c r="H2676" i="1" s="1"/>
  <c r="C52" i="2"/>
  <c r="C51" i="2"/>
  <c r="C50" i="2"/>
  <c r="H861" i="1" s="1"/>
  <c r="C49" i="2"/>
  <c r="H48" i="1" s="1"/>
  <c r="C48" i="2"/>
  <c r="C47" i="2"/>
  <c r="C46" i="2"/>
  <c r="H437" i="1" s="1"/>
  <c r="C45" i="2"/>
  <c r="H2051" i="1" s="1"/>
  <c r="C44" i="2"/>
  <c r="H1209" i="1" s="1"/>
  <c r="C43" i="2"/>
  <c r="C42" i="2"/>
  <c r="H2049" i="1" s="1"/>
  <c r="C41" i="2"/>
  <c r="H433" i="1" s="1"/>
  <c r="C40" i="2"/>
  <c r="H44" i="1" s="1"/>
  <c r="C39" i="2"/>
  <c r="H432" i="1" s="1"/>
  <c r="C38" i="2"/>
  <c r="C37" i="2"/>
  <c r="C36" i="2"/>
  <c r="H856" i="1" s="1"/>
  <c r="C35" i="2"/>
  <c r="H42" i="1" s="1"/>
  <c r="C34" i="2"/>
  <c r="H41" i="1" s="1"/>
  <c r="C33" i="2"/>
  <c r="H2460" i="1" s="1"/>
  <c r="C32" i="2"/>
  <c r="C31" i="2"/>
  <c r="H38" i="1" s="1"/>
  <c r="C30" i="2"/>
  <c r="H428" i="1" s="1"/>
  <c r="C29" i="2"/>
  <c r="H1200" i="1" s="1"/>
  <c r="C28" i="2"/>
  <c r="C27" i="2"/>
  <c r="C26" i="2"/>
  <c r="H425" i="1" s="1"/>
  <c r="C25" i="2"/>
  <c r="H25" i="1" s="1"/>
  <c r="C24" i="2"/>
  <c r="H24" i="1" s="1"/>
  <c r="C23" i="2"/>
  <c r="H1192" i="1" s="1"/>
  <c r="C22" i="2"/>
  <c r="H2669" i="1" s="1"/>
  <c r="C21" i="2"/>
  <c r="C20" i="2"/>
  <c r="C19" i="2"/>
  <c r="C18" i="2"/>
  <c r="H416" i="1" s="1"/>
  <c r="C17" i="2"/>
  <c r="C16" i="2"/>
  <c r="H2038" i="1" s="1"/>
  <c r="C15" i="2"/>
  <c r="C14" i="2"/>
  <c r="H3232" i="1" s="1"/>
  <c r="C13" i="2"/>
  <c r="H414" i="1" s="1"/>
  <c r="C12" i="2"/>
  <c r="H3507" i="1" s="1"/>
  <c r="C11" i="2"/>
  <c r="C10" i="2"/>
  <c r="C9" i="2"/>
  <c r="C8" i="2"/>
  <c r="H2250" i="1" s="1"/>
  <c r="C7" i="2"/>
  <c r="H2840" i="1" s="1"/>
  <c r="C6" i="2"/>
  <c r="H2249" i="1" s="1"/>
  <c r="C5" i="2"/>
  <c r="C4" i="2"/>
  <c r="H406" i="1" s="1"/>
  <c r="C3" i="2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H3280" i="1" l="1"/>
  <c r="H3486" i="1"/>
  <c r="H3093" i="1"/>
  <c r="H1620" i="1"/>
  <c r="H1623" i="1"/>
  <c r="H1622" i="1"/>
  <c r="H1621" i="1"/>
  <c r="H1178" i="1"/>
  <c r="H1174" i="1"/>
  <c r="H838" i="1"/>
  <c r="H1177" i="1"/>
  <c r="H1173" i="1"/>
  <c r="H837" i="1"/>
  <c r="H1176" i="1"/>
  <c r="H836" i="1"/>
  <c r="H1179" i="1"/>
  <c r="H835" i="1"/>
  <c r="H1175" i="1"/>
  <c r="H410" i="1"/>
  <c r="H409" i="1"/>
  <c r="H408" i="1"/>
  <c r="H4" i="1"/>
  <c r="H3317" i="1"/>
  <c r="H3459" i="1"/>
  <c r="H3339" i="1"/>
  <c r="H3458" i="1"/>
  <c r="H2841" i="1"/>
  <c r="H2450" i="1"/>
  <c r="H1624" i="1"/>
  <c r="H1627" i="1"/>
  <c r="H2035" i="1"/>
  <c r="H1626" i="1"/>
  <c r="H1182" i="1"/>
  <c r="H842" i="1"/>
  <c r="H1185" i="1"/>
  <c r="H1181" i="1"/>
  <c r="H841" i="1"/>
  <c r="H1184" i="1"/>
  <c r="H1180" i="1"/>
  <c r="H2251" i="1"/>
  <c r="H1625" i="1"/>
  <c r="H839" i="1"/>
  <c r="H1183" i="1"/>
  <c r="H843" i="1"/>
  <c r="H840" i="1"/>
  <c r="H411" i="1"/>
  <c r="H15" i="1"/>
  <c r="H11" i="1"/>
  <c r="H7" i="1"/>
  <c r="H14" i="1"/>
  <c r="H10" i="1"/>
  <c r="H6" i="1"/>
  <c r="H413" i="1"/>
  <c r="H13" i="1"/>
  <c r="H9" i="1"/>
  <c r="H5" i="1"/>
  <c r="H412" i="1"/>
  <c r="H16" i="1"/>
  <c r="H12" i="1"/>
  <c r="H8" i="1"/>
  <c r="H2258" i="1"/>
  <c r="H2456" i="1"/>
  <c r="H3106" i="1"/>
  <c r="H427" i="1"/>
  <c r="H426" i="1"/>
  <c r="H37" i="1"/>
  <c r="H36" i="1"/>
  <c r="H3357" i="1"/>
  <c r="H3072" i="1"/>
  <c r="H39" i="1"/>
  <c r="H429" i="1"/>
  <c r="H40" i="1"/>
  <c r="H3546" i="1"/>
  <c r="H3146" i="1"/>
  <c r="H3042" i="1"/>
  <c r="H3002" i="1"/>
  <c r="H2846" i="1"/>
  <c r="H2674" i="1"/>
  <c r="H2927" i="1"/>
  <c r="H2050" i="1"/>
  <c r="H2465" i="1"/>
  <c r="H2268" i="1"/>
  <c r="H858" i="1"/>
  <c r="H1208" i="1"/>
  <c r="H1207" i="1"/>
  <c r="H435" i="1"/>
  <c r="H434" i="1"/>
  <c r="H46" i="1"/>
  <c r="H2270" i="1"/>
  <c r="H2053" i="1"/>
  <c r="H1646" i="1"/>
  <c r="H1213" i="1"/>
  <c r="H1645" i="1"/>
  <c r="H1212" i="1"/>
  <c r="H860" i="1"/>
  <c r="H3469" i="1"/>
  <c r="H3417" i="1"/>
  <c r="H3393" i="1"/>
  <c r="H3309" i="1"/>
  <c r="H3468" i="1"/>
  <c r="H3392" i="1"/>
  <c r="H3467" i="1"/>
  <c r="H3283" i="1"/>
  <c r="H3259" i="1"/>
  <c r="H3239" i="1"/>
  <c r="H3418" i="1"/>
  <c r="H3278" i="1"/>
  <c r="H3200" i="1"/>
  <c r="H3180" i="1"/>
  <c r="H2054" i="1"/>
  <c r="H1648" i="1"/>
  <c r="H1647" i="1"/>
  <c r="H1650" i="1"/>
  <c r="H1218" i="1"/>
  <c r="H1214" i="1"/>
  <c r="H862" i="1"/>
  <c r="H1649" i="1"/>
  <c r="H1217" i="1"/>
  <c r="H865" i="1"/>
  <c r="H1216" i="1"/>
  <c r="H863" i="1"/>
  <c r="H1215" i="1"/>
  <c r="H864" i="1"/>
  <c r="H439" i="1"/>
  <c r="H55" i="1"/>
  <c r="H51" i="1"/>
  <c r="H442" i="1"/>
  <c r="H438" i="1"/>
  <c r="H54" i="1"/>
  <c r="H50" i="1"/>
  <c r="H441" i="1"/>
  <c r="H53" i="1"/>
  <c r="H49" i="1"/>
  <c r="H440" i="1"/>
  <c r="H56" i="1"/>
  <c r="H52" i="1"/>
  <c r="H3463" i="1"/>
  <c r="H2677" i="1"/>
  <c r="H2847" i="1"/>
  <c r="H2470" i="1"/>
  <c r="H2273" i="1"/>
  <c r="H2056" i="1"/>
  <c r="H1651" i="1"/>
  <c r="H1220" i="1"/>
  <c r="H867" i="1"/>
  <c r="H59" i="1"/>
  <c r="H62" i="1"/>
  <c r="H445" i="1"/>
  <c r="H61" i="1"/>
  <c r="H60" i="1"/>
  <c r="H3003" i="1"/>
  <c r="H2928" i="1"/>
  <c r="H2474" i="1"/>
  <c r="H2058" i="1"/>
  <c r="H3247" i="1"/>
  <c r="H3216" i="1"/>
  <c r="H90" i="1"/>
  <c r="H3244" i="1"/>
  <c r="H3116" i="1"/>
  <c r="H881" i="1"/>
  <c r="H880" i="1"/>
  <c r="H470" i="1"/>
  <c r="H2853" i="1"/>
  <c r="H2689" i="1"/>
  <c r="H2486" i="1"/>
  <c r="H2691" i="1"/>
  <c r="H2488" i="1"/>
  <c r="H1232" i="1"/>
  <c r="H3585" i="1"/>
  <c r="H3552" i="1"/>
  <c r="H3149" i="1"/>
  <c r="H2698" i="1"/>
  <c r="H2855" i="1"/>
  <c r="H2498" i="1"/>
  <c r="H2078" i="1"/>
  <c r="H2293" i="1"/>
  <c r="H1240" i="1"/>
  <c r="H895" i="1"/>
  <c r="H107" i="1"/>
  <c r="H486" i="1"/>
  <c r="H2702" i="1"/>
  <c r="H1679" i="1"/>
  <c r="H2082" i="1"/>
  <c r="H2504" i="1"/>
  <c r="H2299" i="1"/>
  <c r="H3480" i="1"/>
  <c r="H3380" i="1"/>
  <c r="H3479" i="1"/>
  <c r="H3291" i="1"/>
  <c r="H3255" i="1"/>
  <c r="H3478" i="1"/>
  <c r="H3394" i="1"/>
  <c r="H3100" i="1"/>
  <c r="H3080" i="1"/>
  <c r="H3099" i="1"/>
  <c r="H927" i="1"/>
  <c r="H986" i="1"/>
  <c r="H982" i="1"/>
  <c r="H985" i="1"/>
  <c r="H988" i="1"/>
  <c r="H984" i="1"/>
  <c r="H987" i="1"/>
  <c r="H983" i="1"/>
  <c r="H2870" i="1"/>
  <c r="H2732" i="1"/>
  <c r="H2126" i="1"/>
  <c r="H2545" i="1"/>
  <c r="H2333" i="1"/>
  <c r="H2943" i="1"/>
  <c r="H990" i="1"/>
  <c r="H1353" i="1"/>
  <c r="H3555" i="1"/>
  <c r="H3157" i="1"/>
  <c r="H994" i="1"/>
  <c r="H2338" i="1"/>
  <c r="H2553" i="1"/>
  <c r="H2133" i="1"/>
  <c r="H1778" i="1"/>
  <c r="H3066" i="1"/>
  <c r="H2556" i="1"/>
  <c r="H2340" i="1"/>
  <c r="H2136" i="1"/>
  <c r="H1782" i="1"/>
  <c r="H1781" i="1"/>
  <c r="H999" i="1"/>
  <c r="H3135" i="1"/>
  <c r="H2876" i="1"/>
  <c r="H2739" i="1"/>
  <c r="H2558" i="1"/>
  <c r="H2139" i="1"/>
  <c r="H1800" i="1"/>
  <c r="H1796" i="1"/>
  <c r="H1799" i="1"/>
  <c r="H1795" i="1"/>
  <c r="H1798" i="1"/>
  <c r="H1794" i="1"/>
  <c r="H1797" i="1"/>
  <c r="H1378" i="1"/>
  <c r="H1374" i="1"/>
  <c r="H1370" i="1"/>
  <c r="H1381" i="1"/>
  <c r="H1377" i="1"/>
  <c r="H1373" i="1"/>
  <c r="H1380" i="1"/>
  <c r="H1376" i="1"/>
  <c r="H1372" i="1"/>
  <c r="H1379" i="1"/>
  <c r="H1801" i="1"/>
  <c r="H1375" i="1"/>
  <c r="H1371" i="1"/>
  <c r="H3588" i="1"/>
  <c r="H3558" i="1"/>
  <c r="H3446" i="1"/>
  <c r="H3165" i="1"/>
  <c r="H2770" i="1"/>
  <c r="H2891" i="1"/>
  <c r="H2590" i="1"/>
  <c r="H2170" i="1"/>
  <c r="H2372" i="1"/>
  <c r="H1468" i="1"/>
  <c r="H1053" i="1"/>
  <c r="H671" i="1"/>
  <c r="H2777" i="1"/>
  <c r="H2380" i="1"/>
  <c r="H2599" i="1"/>
  <c r="H3447" i="1"/>
  <c r="H3367" i="1"/>
  <c r="H3294" i="1"/>
  <c r="H3140" i="1"/>
  <c r="H2897" i="1"/>
  <c r="H2779" i="1"/>
  <c r="H2382" i="1"/>
  <c r="H2603" i="1"/>
  <c r="H1900" i="1"/>
  <c r="H1480" i="1"/>
  <c r="H1903" i="1"/>
  <c r="H1479" i="1"/>
  <c r="H2179" i="1"/>
  <c r="H1902" i="1"/>
  <c r="H1478" i="1"/>
  <c r="H1477" i="1"/>
  <c r="H1065" i="1"/>
  <c r="H1901" i="1"/>
  <c r="H1064" i="1"/>
  <c r="H676" i="1"/>
  <c r="H679" i="1"/>
  <c r="H675" i="1"/>
  <c r="H678" i="1"/>
  <c r="H677" i="1"/>
  <c r="H3361" i="1"/>
  <c r="H2979" i="1"/>
  <c r="H3057" i="1"/>
  <c r="H3037" i="1"/>
  <c r="H2917" i="1"/>
  <c r="H2986" i="1"/>
  <c r="H2646" i="1"/>
  <c r="H2823" i="1"/>
  <c r="H2429" i="1"/>
  <c r="H2224" i="1"/>
  <c r="H1594" i="1"/>
  <c r="H2651" i="1"/>
  <c r="H2009" i="1"/>
  <c r="H2436" i="1"/>
  <c r="H2232" i="1"/>
  <c r="H2652" i="1"/>
  <c r="H2234" i="1"/>
  <c r="H2437" i="1"/>
  <c r="H2012" i="1"/>
  <c r="H2829" i="1"/>
  <c r="H2235" i="1"/>
  <c r="H2658" i="1"/>
  <c r="H2240" i="1"/>
  <c r="H20" i="1"/>
  <c r="H28" i="1"/>
  <c r="H32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8" i="1"/>
  <c r="H232" i="1"/>
  <c r="H240" i="1"/>
  <c r="H244" i="1"/>
  <c r="H248" i="1"/>
  <c r="H252" i="1"/>
  <c r="H256" i="1"/>
  <c r="H260" i="1"/>
  <c r="H264" i="1"/>
  <c r="H272" i="1"/>
  <c r="H276" i="1"/>
  <c r="H284" i="1"/>
  <c r="H288" i="1"/>
  <c r="H292" i="1"/>
  <c r="H296" i="1"/>
  <c r="H304" i="1"/>
  <c r="H308" i="1"/>
  <c r="H312" i="1"/>
  <c r="H316" i="1"/>
  <c r="H320" i="1"/>
  <c r="H336" i="1"/>
  <c r="H340" i="1"/>
  <c r="H344" i="1"/>
  <c r="H348" i="1"/>
  <c r="H352" i="1"/>
  <c r="H356" i="1"/>
  <c r="H360" i="1"/>
  <c r="H364" i="1"/>
  <c r="H368" i="1"/>
  <c r="H384" i="1"/>
  <c r="H388" i="1"/>
  <c r="H392" i="1"/>
  <c r="H396" i="1"/>
  <c r="H400" i="1"/>
  <c r="H404" i="1"/>
  <c r="H420" i="1"/>
  <c r="H424" i="1"/>
  <c r="H436" i="1"/>
  <c r="H444" i="1"/>
  <c r="H448" i="1"/>
  <c r="H452" i="1"/>
  <c r="H456" i="1"/>
  <c r="H460" i="1"/>
  <c r="H476" i="1"/>
  <c r="H480" i="1"/>
  <c r="H488" i="1"/>
  <c r="H492" i="1"/>
  <c r="H496" i="1"/>
  <c r="H508" i="1"/>
  <c r="H512" i="1"/>
  <c r="H516" i="1"/>
  <c r="H524" i="1"/>
  <c r="H532" i="1"/>
  <c r="H536" i="1"/>
  <c r="H540" i="1"/>
  <c r="H548" i="1"/>
  <c r="H552" i="1"/>
  <c r="H556" i="1"/>
  <c r="H560" i="1"/>
  <c r="H568" i="1"/>
  <c r="H572" i="1"/>
  <c r="H576" i="1"/>
  <c r="H584" i="1"/>
  <c r="H588" i="1"/>
  <c r="H592" i="1"/>
  <c r="H596" i="1"/>
  <c r="H600" i="1"/>
  <c r="H604" i="1"/>
  <c r="H612" i="1"/>
  <c r="H616" i="1"/>
  <c r="H624" i="1"/>
  <c r="H632" i="1"/>
  <c r="H636" i="1"/>
  <c r="H641" i="1"/>
  <c r="H669" i="1"/>
  <c r="H2719" i="1"/>
  <c r="H2522" i="1"/>
  <c r="H2312" i="1"/>
  <c r="H2529" i="1"/>
  <c r="H2319" i="1"/>
  <c r="H3069" i="1"/>
  <c r="H3290" i="1"/>
  <c r="H2322" i="1"/>
  <c r="H1747" i="1"/>
  <c r="H970" i="1"/>
  <c r="H2111" i="1"/>
  <c r="H1329" i="1"/>
  <c r="H1328" i="1"/>
  <c r="H1327" i="1"/>
  <c r="H971" i="1"/>
  <c r="H3489" i="1"/>
  <c r="H3433" i="1"/>
  <c r="H3383" i="1"/>
  <c r="H3434" i="1"/>
  <c r="H3382" i="1"/>
  <c r="H3342" i="1"/>
  <c r="H3222" i="1"/>
  <c r="H3127" i="1"/>
  <c r="H1343" i="1"/>
  <c r="H2949" i="1"/>
  <c r="H1017" i="1"/>
  <c r="H3484" i="1"/>
  <c r="H3186" i="1"/>
  <c r="H2153" i="1"/>
  <c r="H1840" i="1"/>
  <c r="H1420" i="1"/>
  <c r="H2355" i="1"/>
  <c r="H1839" i="1"/>
  <c r="H1838" i="1"/>
  <c r="H1022" i="1"/>
  <c r="H1841" i="1"/>
  <c r="H1419" i="1"/>
  <c r="H1837" i="1"/>
  <c r="H3120" i="1"/>
  <c r="H3019" i="1"/>
  <c r="H2959" i="1"/>
  <c r="H2761" i="1"/>
  <c r="H2887" i="1"/>
  <c r="H2366" i="1"/>
  <c r="H2580" i="1"/>
  <c r="H2164" i="1"/>
  <c r="H1870" i="1"/>
  <c r="H1042" i="1"/>
  <c r="H1869" i="1"/>
  <c r="H2614" i="1"/>
  <c r="H2789" i="1"/>
  <c r="H3381" i="1"/>
  <c r="H1504" i="1"/>
  <c r="H1503" i="1"/>
  <c r="H1505" i="1"/>
  <c r="H1084" i="1"/>
  <c r="H1083" i="1"/>
  <c r="H718" i="1"/>
  <c r="H1941" i="1"/>
  <c r="H1942" i="1"/>
  <c r="H1540" i="1"/>
  <c r="H1539" i="1"/>
  <c r="H2207" i="1"/>
  <c r="H1538" i="1"/>
  <c r="H1943" i="1"/>
  <c r="H2910" i="1"/>
  <c r="H2637" i="1"/>
  <c r="H2811" i="1"/>
  <c r="H2213" i="1"/>
  <c r="H2415" i="1"/>
  <c r="H1569" i="1"/>
  <c r="H1137" i="1"/>
  <c r="H781" i="1"/>
  <c r="H2925" i="1"/>
  <c r="H3040" i="1"/>
  <c r="H3000" i="1"/>
  <c r="H2842" i="1"/>
  <c r="H2666" i="1"/>
  <c r="H2453" i="1"/>
  <c r="H2039" i="1"/>
  <c r="H2255" i="1"/>
  <c r="H3542" i="1"/>
  <c r="H3145" i="1"/>
  <c r="H3061" i="1"/>
  <c r="H3041" i="1"/>
  <c r="H3001" i="1"/>
  <c r="H3217" i="1"/>
  <c r="H2668" i="1"/>
  <c r="H2926" i="1"/>
  <c r="H2843" i="1"/>
  <c r="H2042" i="1"/>
  <c r="H2457" i="1"/>
  <c r="H1632" i="1"/>
  <c r="H2259" i="1"/>
  <c r="H1190" i="1"/>
  <c r="H1633" i="1"/>
  <c r="H849" i="1"/>
  <c r="H847" i="1"/>
  <c r="H1191" i="1"/>
  <c r="H848" i="1"/>
  <c r="H2265" i="1"/>
  <c r="H2463" i="1"/>
  <c r="H2848" i="1"/>
  <c r="H2679" i="1"/>
  <c r="H2682" i="1"/>
  <c r="H2477" i="1"/>
  <c r="H2277" i="1"/>
  <c r="H2061" i="1"/>
  <c r="H2684" i="1"/>
  <c r="H2479" i="1"/>
  <c r="H2279" i="1"/>
  <c r="H1660" i="1"/>
  <c r="H1656" i="1"/>
  <c r="H1659" i="1"/>
  <c r="H1655" i="1"/>
  <c r="H1658" i="1"/>
  <c r="H1654" i="1"/>
  <c r="H2063" i="1"/>
  <c r="H1222" i="1"/>
  <c r="H876" i="1"/>
  <c r="H1657" i="1"/>
  <c r="H3549" i="1"/>
  <c r="H3573" i="1"/>
  <c r="H3195" i="1"/>
  <c r="H3153" i="1"/>
  <c r="H3045" i="1"/>
  <c r="H3005" i="1"/>
  <c r="H2685" i="1"/>
  <c r="H2931" i="1"/>
  <c r="H2851" i="1"/>
  <c r="H2065" i="1"/>
  <c r="H2480" i="1"/>
  <c r="H2280" i="1"/>
  <c r="H1662" i="1"/>
  <c r="H878" i="1"/>
  <c r="H1224" i="1"/>
  <c r="H879" i="1"/>
  <c r="H1223" i="1"/>
  <c r="H3133" i="1"/>
  <c r="H3113" i="1"/>
  <c r="H3242" i="1"/>
  <c r="H2686" i="1"/>
  <c r="H2066" i="1"/>
  <c r="H2481" i="1"/>
  <c r="H2281" i="1"/>
  <c r="H1664" i="1"/>
  <c r="H1663" i="1"/>
  <c r="H882" i="1"/>
  <c r="H1225" i="1"/>
  <c r="H883" i="1"/>
  <c r="H3567" i="1"/>
  <c r="H3595" i="1"/>
  <c r="H3530" i="1"/>
  <c r="H3534" i="1"/>
  <c r="H3441" i="1"/>
  <c r="H3353" i="1"/>
  <c r="H3293" i="1"/>
  <c r="H3249" i="1"/>
  <c r="H3372" i="1"/>
  <c r="H3375" i="1"/>
  <c r="H3335" i="1"/>
  <c r="H3287" i="1"/>
  <c r="H3374" i="1"/>
  <c r="H3109" i="1"/>
  <c r="H3105" i="1"/>
  <c r="H3008" i="1"/>
  <c r="H3155" i="1"/>
  <c r="H3248" i="1"/>
  <c r="H3154" i="1"/>
  <c r="H3074" i="1"/>
  <c r="H3046" i="1"/>
  <c r="H2861" i="1"/>
  <c r="H2713" i="1"/>
  <c r="H2938" i="1"/>
  <c r="H2513" i="1"/>
  <c r="H2097" i="1"/>
  <c r="H2304" i="1"/>
  <c r="H1700" i="1"/>
  <c r="H1699" i="1"/>
  <c r="H1702" i="1"/>
  <c r="H1698" i="1"/>
  <c r="H1701" i="1"/>
  <c r="H1262" i="1"/>
  <c r="H1258" i="1"/>
  <c r="H1254" i="1"/>
  <c r="H922" i="1"/>
  <c r="H918" i="1"/>
  <c r="H914" i="1"/>
  <c r="H910" i="1"/>
  <c r="H1697" i="1"/>
  <c r="H1261" i="1"/>
  <c r="H1257" i="1"/>
  <c r="H1253" i="1"/>
  <c r="H925" i="1"/>
  <c r="H921" i="1"/>
  <c r="H917" i="1"/>
  <c r="H913" i="1"/>
  <c r="H909" i="1"/>
  <c r="H1260" i="1"/>
  <c r="H1256" i="1"/>
  <c r="H1252" i="1"/>
  <c r="H924" i="1"/>
  <c r="H920" i="1"/>
  <c r="H916" i="1"/>
  <c r="H912" i="1"/>
  <c r="H1251" i="1"/>
  <c r="H915" i="1"/>
  <c r="H911" i="1"/>
  <c r="H1259" i="1"/>
  <c r="H923" i="1"/>
  <c r="H1255" i="1"/>
  <c r="H919" i="1"/>
  <c r="H2100" i="1"/>
  <c r="H2307" i="1"/>
  <c r="H1266" i="1"/>
  <c r="H1265" i="1"/>
  <c r="H1264" i="1"/>
  <c r="H1263" i="1"/>
  <c r="H2862" i="1"/>
  <c r="H2517" i="1"/>
  <c r="H2309" i="1"/>
  <c r="H2101" i="1"/>
  <c r="H2310" i="1"/>
  <c r="H2102" i="1"/>
  <c r="H2720" i="1"/>
  <c r="H2106" i="1"/>
  <c r="H2313" i="1"/>
  <c r="H2523" i="1"/>
  <c r="H3568" i="1"/>
  <c r="H3275" i="1"/>
  <c r="H3196" i="1"/>
  <c r="H2314" i="1"/>
  <c r="H2525" i="1"/>
  <c r="H2108" i="1"/>
  <c r="H1711" i="1"/>
  <c r="H941" i="1"/>
  <c r="H1276" i="1"/>
  <c r="H3233" i="1"/>
  <c r="H3264" i="1"/>
  <c r="H3355" i="1"/>
  <c r="H2729" i="1"/>
  <c r="H2538" i="1"/>
  <c r="H2118" i="1"/>
  <c r="H1764" i="1"/>
  <c r="H1765" i="1"/>
  <c r="H2871" i="1"/>
  <c r="H2546" i="1"/>
  <c r="H2334" i="1"/>
  <c r="H2548" i="1"/>
  <c r="H2128" i="1"/>
  <c r="H2549" i="1"/>
  <c r="H2335" i="1"/>
  <c r="H3273" i="1"/>
  <c r="H3220" i="1"/>
  <c r="H2885" i="1"/>
  <c r="H2760" i="1"/>
  <c r="H2578" i="1"/>
  <c r="H2365" i="1"/>
  <c r="H2161" i="1"/>
  <c r="H1864" i="1"/>
  <c r="H1440" i="1"/>
  <c r="H1863" i="1"/>
  <c r="H1862" i="1"/>
  <c r="H1442" i="1"/>
  <c r="H1861" i="1"/>
  <c r="H1443" i="1"/>
  <c r="H1441" i="1"/>
  <c r="H1040" i="1"/>
  <c r="H3020" i="1"/>
  <c r="H2960" i="1"/>
  <c r="H3051" i="1"/>
  <c r="H2762" i="1"/>
  <c r="H2888" i="1"/>
  <c r="H2581" i="1"/>
  <c r="H1884" i="1"/>
  <c r="H1456" i="1"/>
  <c r="H1886" i="1"/>
  <c r="H1458" i="1"/>
  <c r="H1457" i="1"/>
  <c r="H1885" i="1"/>
  <c r="H3495" i="1"/>
  <c r="H3371" i="1"/>
  <c r="H3343" i="1"/>
  <c r="H3025" i="1"/>
  <c r="H2968" i="1"/>
  <c r="H2969" i="1"/>
  <c r="H3026" i="1"/>
  <c r="H2785" i="1"/>
  <c r="H2609" i="1"/>
  <c r="H3477" i="1"/>
  <c r="H3421" i="1"/>
  <c r="H3476" i="1"/>
  <c r="H3432" i="1"/>
  <c r="H3475" i="1"/>
  <c r="H3279" i="1"/>
  <c r="H3474" i="1"/>
  <c r="H2618" i="1"/>
  <c r="H2792" i="1"/>
  <c r="H2396" i="1"/>
  <c r="H2192" i="1"/>
  <c r="H1924" i="1"/>
  <c r="H1502" i="1"/>
  <c r="H1081" i="1"/>
  <c r="H1080" i="1"/>
  <c r="H716" i="1"/>
  <c r="H712" i="1"/>
  <c r="H708" i="1"/>
  <c r="H715" i="1"/>
  <c r="H711" i="1"/>
  <c r="H707" i="1"/>
  <c r="H714" i="1"/>
  <c r="H710" i="1"/>
  <c r="H706" i="1"/>
  <c r="H713" i="1"/>
  <c r="H709" i="1"/>
  <c r="H3574" i="1"/>
  <c r="H3205" i="1"/>
  <c r="H1088" i="1"/>
  <c r="H722" i="1"/>
  <c r="H1937" i="1"/>
  <c r="H2203" i="1"/>
  <c r="H3029" i="1"/>
  <c r="H2976" i="1"/>
  <c r="H2803" i="1"/>
  <c r="H2905" i="1"/>
  <c r="H2632" i="1"/>
  <c r="H2807" i="1"/>
  <c r="H2410" i="1"/>
  <c r="H2209" i="1"/>
  <c r="H1945" i="1"/>
  <c r="H1947" i="1"/>
  <c r="H1544" i="1"/>
  <c r="H1946" i="1"/>
  <c r="H1543" i="1"/>
  <c r="H1944" i="1"/>
  <c r="H1542" i="1"/>
  <c r="H1541" i="1"/>
  <c r="H1101" i="1"/>
  <c r="H1948" i="1"/>
  <c r="H1545" i="1"/>
  <c r="H1118" i="1"/>
  <c r="H751" i="1"/>
  <c r="H1949" i="1"/>
  <c r="H1548" i="1"/>
  <c r="H3084" i="1"/>
  <c r="H1570" i="1"/>
  <c r="H1138" i="1"/>
  <c r="H1139" i="1"/>
  <c r="H783" i="1"/>
  <c r="H782" i="1"/>
  <c r="H1998" i="1"/>
  <c r="H1997" i="1"/>
  <c r="H2424" i="1"/>
  <c r="H2000" i="1"/>
  <c r="H1583" i="1"/>
  <c r="H1999" i="1"/>
  <c r="H1582" i="1"/>
  <c r="H1581" i="1"/>
  <c r="H2644" i="1"/>
  <c r="H2426" i="1"/>
  <c r="H2222" i="1"/>
  <c r="H3108" i="1"/>
  <c r="H801" i="1"/>
  <c r="H2987" i="1"/>
  <c r="H2648" i="1"/>
  <c r="H2431" i="1"/>
  <c r="H1595" i="1"/>
  <c r="H3593" i="1"/>
  <c r="H3350" i="1"/>
  <c r="H1153" i="1"/>
  <c r="H807" i="1"/>
  <c r="H3274" i="1"/>
  <c r="H3143" i="1"/>
  <c r="H1156" i="1"/>
  <c r="H811" i="1"/>
  <c r="H810" i="1"/>
  <c r="H2992" i="1"/>
  <c r="H2241" i="1"/>
  <c r="H2016" i="1"/>
  <c r="H1602" i="1"/>
  <c r="H2015" i="1"/>
  <c r="H3565" i="1"/>
  <c r="H3059" i="1"/>
  <c r="H3039" i="1"/>
  <c r="H3174" i="1"/>
  <c r="H2998" i="1"/>
  <c r="H2834" i="1"/>
  <c r="H2923" i="1"/>
  <c r="H2661" i="1"/>
  <c r="H2026" i="1"/>
  <c r="H2445" i="1"/>
  <c r="H2244" i="1"/>
  <c r="H2027" i="1"/>
  <c r="H1608" i="1"/>
  <c r="H826" i="1"/>
  <c r="H825" i="1"/>
  <c r="H1164" i="1"/>
  <c r="H1609" i="1"/>
  <c r="H1163" i="1"/>
  <c r="H17" i="1"/>
  <c r="H21" i="1"/>
  <c r="H29" i="1"/>
  <c r="H33" i="1"/>
  <c r="H45" i="1"/>
  <c r="H65" i="1"/>
  <c r="H69" i="1"/>
  <c r="H73" i="1"/>
  <c r="H77" i="1"/>
  <c r="H81" i="1"/>
  <c r="H85" i="1"/>
  <c r="H89" i="1"/>
  <c r="H93" i="1"/>
  <c r="H97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  <c r="H237" i="1"/>
  <c r="H241" i="1"/>
  <c r="H245" i="1"/>
  <c r="H249" i="1"/>
  <c r="H253" i="1"/>
  <c r="H257" i="1"/>
  <c r="H261" i="1"/>
  <c r="H265" i="1"/>
  <c r="H273" i="1"/>
  <c r="H285" i="1"/>
  <c r="H289" i="1"/>
  <c r="H293" i="1"/>
  <c r="H301" i="1"/>
  <c r="H305" i="1"/>
  <c r="H309" i="1"/>
  <c r="H321" i="1"/>
  <c r="H333" i="1"/>
  <c r="H337" i="1"/>
  <c r="H341" i="1"/>
  <c r="H345" i="1"/>
  <c r="H349" i="1"/>
  <c r="H353" i="1"/>
  <c r="H357" i="1"/>
  <c r="H361" i="1"/>
  <c r="H381" i="1"/>
  <c r="H389" i="1"/>
  <c r="H393" i="1"/>
  <c r="H397" i="1"/>
  <c r="H401" i="1"/>
  <c r="H417" i="1"/>
  <c r="H421" i="1"/>
  <c r="H449" i="1"/>
  <c r="H453" i="1"/>
  <c r="H457" i="1"/>
  <c r="H461" i="1"/>
  <c r="H465" i="1"/>
  <c r="H473" i="1"/>
  <c r="H477" i="1"/>
  <c r="H489" i="1"/>
  <c r="H501" i="1"/>
  <c r="H505" i="1"/>
  <c r="H513" i="1"/>
  <c r="H517" i="1"/>
  <c r="H521" i="1"/>
  <c r="H525" i="1"/>
  <c r="H529" i="1"/>
  <c r="H533" i="1"/>
  <c r="H537" i="1"/>
  <c r="H541" i="1"/>
  <c r="H545" i="1"/>
  <c r="H549" i="1"/>
  <c r="H553" i="1"/>
  <c r="H557" i="1"/>
  <c r="H565" i="1"/>
  <c r="H577" i="1"/>
  <c r="H581" i="1"/>
  <c r="H589" i="1"/>
  <c r="H597" i="1"/>
  <c r="H601" i="1"/>
  <c r="H605" i="1"/>
  <c r="H609" i="1"/>
  <c r="H621" i="1"/>
  <c r="H629" i="1"/>
  <c r="H633" i="1"/>
  <c r="H637" i="1"/>
  <c r="H642" i="1"/>
  <c r="H647" i="1"/>
  <c r="H673" i="1"/>
  <c r="H2300" i="1"/>
  <c r="H2083" i="1"/>
  <c r="H1689" i="1"/>
  <c r="H2302" i="1"/>
  <c r="H2085" i="1"/>
  <c r="H3060" i="1"/>
  <c r="H2838" i="1"/>
  <c r="H2710" i="1"/>
  <c r="H2837" i="1"/>
  <c r="H2709" i="1"/>
  <c r="H2860" i="1"/>
  <c r="H2836" i="1"/>
  <c r="H2712" i="1"/>
  <c r="H2839" i="1"/>
  <c r="H2711" i="1"/>
  <c r="H2094" i="1"/>
  <c r="H2090" i="1"/>
  <c r="H2093" i="1"/>
  <c r="H2089" i="1"/>
  <c r="H2512" i="1"/>
  <c r="H2096" i="1"/>
  <c r="H2092" i="1"/>
  <c r="H2511" i="1"/>
  <c r="H2091" i="1"/>
  <c r="H1696" i="1"/>
  <c r="H1695" i="1"/>
  <c r="H1694" i="1"/>
  <c r="H2095" i="1"/>
  <c r="H1693" i="1"/>
  <c r="H2721" i="1"/>
  <c r="H2524" i="1"/>
  <c r="H3531" i="1"/>
  <c r="H3405" i="1"/>
  <c r="H3269" i="1"/>
  <c r="H3404" i="1"/>
  <c r="H3364" i="1"/>
  <c r="H3284" i="1"/>
  <c r="H3483" i="1"/>
  <c r="H3359" i="1"/>
  <c r="H3331" i="1"/>
  <c r="H3243" i="1"/>
  <c r="H3227" i="1"/>
  <c r="H3207" i="1"/>
  <c r="H3506" i="1"/>
  <c r="H3482" i="1"/>
  <c r="H3370" i="1"/>
  <c r="H3358" i="1"/>
  <c r="H3129" i="1"/>
  <c r="H3125" i="1"/>
  <c r="H3073" i="1"/>
  <c r="H3144" i="1"/>
  <c r="H3088" i="1"/>
  <c r="H3270" i="1"/>
  <c r="H2110" i="1"/>
  <c r="H2320" i="1"/>
  <c r="H1744" i="1"/>
  <c r="H1740" i="1"/>
  <c r="H1736" i="1"/>
  <c r="H1732" i="1"/>
  <c r="H1728" i="1"/>
  <c r="H1724" i="1"/>
  <c r="H1720" i="1"/>
  <c r="H1743" i="1"/>
  <c r="H1739" i="1"/>
  <c r="H1735" i="1"/>
  <c r="H1731" i="1"/>
  <c r="H1727" i="1"/>
  <c r="H1723" i="1"/>
  <c r="H1719" i="1"/>
  <c r="H1746" i="1"/>
  <c r="H1742" i="1"/>
  <c r="H1738" i="1"/>
  <c r="H1734" i="1"/>
  <c r="H1730" i="1"/>
  <c r="H1726" i="1"/>
  <c r="H1722" i="1"/>
  <c r="H1718" i="1"/>
  <c r="H1733" i="1"/>
  <c r="H1326" i="1"/>
  <c r="H1322" i="1"/>
  <c r="H1318" i="1"/>
  <c r="H1314" i="1"/>
  <c r="H1310" i="1"/>
  <c r="H1306" i="1"/>
  <c r="H1302" i="1"/>
  <c r="H1298" i="1"/>
  <c r="H1294" i="1"/>
  <c r="H1290" i="1"/>
  <c r="H1286" i="1"/>
  <c r="H966" i="1"/>
  <c r="H962" i="1"/>
  <c r="H958" i="1"/>
  <c r="H954" i="1"/>
  <c r="H1745" i="1"/>
  <c r="H1729" i="1"/>
  <c r="H1325" i="1"/>
  <c r="H1321" i="1"/>
  <c r="H1317" i="1"/>
  <c r="H1313" i="1"/>
  <c r="H1309" i="1"/>
  <c r="H1305" i="1"/>
  <c r="H1301" i="1"/>
  <c r="H1297" i="1"/>
  <c r="H1293" i="1"/>
  <c r="H1289" i="1"/>
  <c r="H969" i="1"/>
  <c r="H965" i="1"/>
  <c r="H961" i="1"/>
  <c r="H957" i="1"/>
  <c r="H953" i="1"/>
  <c r="H1741" i="1"/>
  <c r="H1725" i="1"/>
  <c r="H1324" i="1"/>
  <c r="H1320" i="1"/>
  <c r="H1316" i="1"/>
  <c r="H1312" i="1"/>
  <c r="H1308" i="1"/>
  <c r="H1304" i="1"/>
  <c r="H1300" i="1"/>
  <c r="H1296" i="1"/>
  <c r="H1292" i="1"/>
  <c r="H1288" i="1"/>
  <c r="H968" i="1"/>
  <c r="H964" i="1"/>
  <c r="H960" i="1"/>
  <c r="H956" i="1"/>
  <c r="H1315" i="1"/>
  <c r="H1299" i="1"/>
  <c r="H963" i="1"/>
  <c r="H1737" i="1"/>
  <c r="H1311" i="1"/>
  <c r="H1295" i="1"/>
  <c r="H959" i="1"/>
  <c r="H1721" i="1"/>
  <c r="H1323" i="1"/>
  <c r="H1307" i="1"/>
  <c r="H1291" i="1"/>
  <c r="H955" i="1"/>
  <c r="H1319" i="1"/>
  <c r="H1303" i="1"/>
  <c r="H1287" i="1"/>
  <c r="H967" i="1"/>
  <c r="H3182" i="1"/>
  <c r="H2113" i="1"/>
  <c r="H2324" i="1"/>
  <c r="H2535" i="1"/>
  <c r="H1338" i="1"/>
  <c r="H978" i="1"/>
  <c r="H1337" i="1"/>
  <c r="H1336" i="1"/>
  <c r="H1335" i="1"/>
  <c r="H3519" i="1"/>
  <c r="H2163" i="1"/>
  <c r="H1041" i="1"/>
  <c r="H652" i="1"/>
  <c r="H3591" i="1"/>
  <c r="H3520" i="1"/>
  <c r="H663" i="1"/>
  <c r="H3465" i="1"/>
  <c r="H3464" i="1"/>
  <c r="H3416" i="1"/>
  <c r="H3328" i="1"/>
  <c r="H3308" i="1"/>
  <c r="H3307" i="1"/>
  <c r="H3466" i="1"/>
  <c r="H3124" i="1"/>
  <c r="H2768" i="1"/>
  <c r="H2370" i="1"/>
  <c r="H2169" i="1"/>
  <c r="H2588" i="1"/>
  <c r="H1892" i="1"/>
  <c r="H1888" i="1"/>
  <c r="H1464" i="1"/>
  <c r="H1460" i="1"/>
  <c r="H1891" i="1"/>
  <c r="H1887" i="1"/>
  <c r="H1467" i="1"/>
  <c r="H1463" i="1"/>
  <c r="H1459" i="1"/>
  <c r="H1890" i="1"/>
  <c r="H1466" i="1"/>
  <c r="H1462" i="1"/>
  <c r="H1893" i="1"/>
  <c r="H1461" i="1"/>
  <c r="H1889" i="1"/>
  <c r="H1465" i="1"/>
  <c r="H2772" i="1"/>
  <c r="H2172" i="1"/>
  <c r="H1057" i="1"/>
  <c r="H1897" i="1"/>
  <c r="H2901" i="1"/>
  <c r="H2788" i="1"/>
  <c r="H2613" i="1"/>
  <c r="H2391" i="1"/>
  <c r="H3412" i="1"/>
  <c r="H3315" i="1"/>
  <c r="H3338" i="1"/>
  <c r="H2617" i="1"/>
  <c r="H2791" i="1"/>
  <c r="H2395" i="1"/>
  <c r="H1500" i="1"/>
  <c r="H1923" i="1"/>
  <c r="H1499" i="1"/>
  <c r="H1498" i="1"/>
  <c r="H2191" i="1"/>
  <c r="H1501" i="1"/>
  <c r="H1497" i="1"/>
  <c r="H1079" i="1"/>
  <c r="H705" i="1"/>
  <c r="H3526" i="1"/>
  <c r="H2622" i="1"/>
  <c r="H2793" i="1"/>
  <c r="H2196" i="1"/>
  <c r="H2399" i="1"/>
  <c r="H1927" i="1"/>
  <c r="H1509" i="1"/>
  <c r="H1086" i="1"/>
  <c r="H719" i="1"/>
  <c r="H3289" i="1"/>
  <c r="H3272" i="1"/>
  <c r="H3238" i="1"/>
  <c r="H3306" i="1"/>
  <c r="H3172" i="1"/>
  <c r="H2914" i="1"/>
  <c r="H2642" i="1"/>
  <c r="H2820" i="1"/>
  <c r="H1994" i="1"/>
  <c r="H1993" i="1"/>
  <c r="H2423" i="1"/>
  <c r="H1995" i="1"/>
  <c r="H1580" i="1"/>
  <c r="H1579" i="1"/>
  <c r="H1578" i="1"/>
  <c r="H1150" i="1"/>
  <c r="H2219" i="1"/>
  <c r="H1996" i="1"/>
  <c r="H1149" i="1"/>
  <c r="H1148" i="1"/>
  <c r="H800" i="1"/>
  <c r="H799" i="1"/>
  <c r="H1147" i="1"/>
  <c r="H798" i="1"/>
  <c r="H797" i="1"/>
  <c r="H3337" i="1"/>
  <c r="H3336" i="1"/>
  <c r="H3323" i="1"/>
  <c r="H3303" i="1"/>
  <c r="H3213" i="1"/>
  <c r="H3163" i="1"/>
  <c r="H3314" i="1"/>
  <c r="H2879" i="1"/>
  <c r="H2747" i="1"/>
  <c r="H2565" i="1"/>
  <c r="H2349" i="1"/>
  <c r="H1820" i="1"/>
  <c r="H1400" i="1"/>
  <c r="H1396" i="1"/>
  <c r="H1819" i="1"/>
  <c r="H2147" i="1"/>
  <c r="H1822" i="1"/>
  <c r="H1818" i="1"/>
  <c r="H1398" i="1"/>
  <c r="H1394" i="1"/>
  <c r="H1397" i="1"/>
  <c r="H1014" i="1"/>
  <c r="H1395" i="1"/>
  <c r="H1821" i="1"/>
  <c r="H1817" i="1"/>
  <c r="H1399" i="1"/>
  <c r="H1015" i="1"/>
  <c r="H2749" i="1"/>
  <c r="H2354" i="1"/>
  <c r="H2567" i="1"/>
  <c r="H1832" i="1"/>
  <c r="H1412" i="1"/>
  <c r="H2151" i="1"/>
  <c r="H1835" i="1"/>
  <c r="H1831" i="1"/>
  <c r="H1834" i="1"/>
  <c r="H1414" i="1"/>
  <c r="H1413" i="1"/>
  <c r="H1411" i="1"/>
  <c r="H1833" i="1"/>
  <c r="H1415" i="1"/>
  <c r="H2753" i="1"/>
  <c r="H2357" i="1"/>
  <c r="H2155" i="1"/>
  <c r="H3401" i="1"/>
  <c r="H3245" i="1"/>
  <c r="H3327" i="1"/>
  <c r="H3219" i="1"/>
  <c r="H2764" i="1"/>
  <c r="H2166" i="1"/>
  <c r="H2585" i="1"/>
  <c r="H2368" i="1"/>
  <c r="H1880" i="1"/>
  <c r="H1876" i="1"/>
  <c r="H1872" i="1"/>
  <c r="H1879" i="1"/>
  <c r="H1875" i="1"/>
  <c r="H1451" i="1"/>
  <c r="H1878" i="1"/>
  <c r="H1874" i="1"/>
  <c r="H1450" i="1"/>
  <c r="H1877" i="1"/>
  <c r="H1046" i="1"/>
  <c r="H1873" i="1"/>
  <c r="H1049" i="1"/>
  <c r="H1048" i="1"/>
  <c r="H1881" i="1"/>
  <c r="H660" i="1"/>
  <c r="H662" i="1"/>
  <c r="H658" i="1"/>
  <c r="H1047" i="1"/>
  <c r="H2374" i="1"/>
  <c r="H2592" i="1"/>
  <c r="H2774" i="1"/>
  <c r="H2377" i="1"/>
  <c r="H2595" i="1"/>
  <c r="H2175" i="1"/>
  <c r="H2967" i="1"/>
  <c r="H2778" i="1"/>
  <c r="H2896" i="1"/>
  <c r="H2178" i="1"/>
  <c r="H2381" i="1"/>
  <c r="H2600" i="1"/>
  <c r="H3449" i="1"/>
  <c r="H3409" i="1"/>
  <c r="H3448" i="1"/>
  <c r="H3304" i="1"/>
  <c r="H3276" i="1"/>
  <c r="H3411" i="1"/>
  <c r="H3410" i="1"/>
  <c r="H3390" i="1"/>
  <c r="H3168" i="1"/>
  <c r="H3122" i="1"/>
  <c r="H2898" i="1"/>
  <c r="H2782" i="1"/>
  <c r="H2386" i="1"/>
  <c r="H2182" i="1"/>
  <c r="H2607" i="1"/>
  <c r="H1908" i="1"/>
  <c r="H1484" i="1"/>
  <c r="H1907" i="1"/>
  <c r="H1483" i="1"/>
  <c r="H1910" i="1"/>
  <c r="H1906" i="1"/>
  <c r="H1482" i="1"/>
  <c r="H1909" i="1"/>
  <c r="H1070" i="1"/>
  <c r="H1069" i="1"/>
  <c r="H1068" i="1"/>
  <c r="H688" i="1"/>
  <c r="H684" i="1"/>
  <c r="H680" i="1"/>
  <c r="H687" i="1"/>
  <c r="H683" i="1"/>
  <c r="H1067" i="1"/>
  <c r="H686" i="1"/>
  <c r="H682" i="1"/>
  <c r="H685" i="1"/>
  <c r="H681" i="1"/>
  <c r="H3589" i="1"/>
  <c r="H3522" i="1"/>
  <c r="H2615" i="1"/>
  <c r="H2392" i="1"/>
  <c r="H2188" i="1"/>
  <c r="H1912" i="1"/>
  <c r="H1491" i="1"/>
  <c r="H1075" i="1"/>
  <c r="H700" i="1"/>
  <c r="H2800" i="1"/>
  <c r="H2624" i="1"/>
  <c r="H3340" i="1"/>
  <c r="H3431" i="1"/>
  <c r="H3319" i="1"/>
  <c r="H3462" i="1"/>
  <c r="H3179" i="1"/>
  <c r="H3178" i="1"/>
  <c r="H3098" i="1"/>
  <c r="H2629" i="1"/>
  <c r="H2804" i="1"/>
  <c r="H2903" i="1"/>
  <c r="H2206" i="1"/>
  <c r="H2408" i="1"/>
  <c r="H1098" i="1"/>
  <c r="H1537" i="1"/>
  <c r="H736" i="1"/>
  <c r="H732" i="1"/>
  <c r="H739" i="1"/>
  <c r="H735" i="1"/>
  <c r="H731" i="1"/>
  <c r="H1099" i="1"/>
  <c r="H738" i="1"/>
  <c r="H734" i="1"/>
  <c r="H737" i="1"/>
  <c r="H733" i="1"/>
  <c r="H2806" i="1"/>
  <c r="H2631" i="1"/>
  <c r="H2208" i="1"/>
  <c r="H2980" i="1"/>
  <c r="H3031" i="1"/>
  <c r="H2906" i="1"/>
  <c r="H2634" i="1"/>
  <c r="H2808" i="1"/>
  <c r="H2448" i="1"/>
  <c r="H2247" i="1"/>
  <c r="H3263" i="1"/>
  <c r="H2253" i="1"/>
  <c r="H3326" i="1"/>
  <c r="H3063" i="1"/>
  <c r="H2667" i="1"/>
  <c r="H2454" i="1"/>
  <c r="H2256" i="1"/>
  <c r="H2040" i="1"/>
  <c r="H1630" i="1"/>
  <c r="H846" i="1"/>
  <c r="H1189" i="1"/>
  <c r="H1629" i="1"/>
  <c r="H1188" i="1"/>
  <c r="H3261" i="1"/>
  <c r="H3398" i="1"/>
  <c r="H3224" i="1"/>
  <c r="H2261" i="1"/>
  <c r="H1635" i="1"/>
  <c r="H1194" i="1"/>
  <c r="H853" i="1"/>
  <c r="H852" i="1"/>
  <c r="H1195" i="1"/>
  <c r="H851" i="1"/>
  <c r="H3424" i="1"/>
  <c r="H2670" i="1"/>
  <c r="H854" i="1"/>
  <c r="H2844" i="1"/>
  <c r="H2671" i="1"/>
  <c r="H2461" i="1"/>
  <c r="H2045" i="1"/>
  <c r="H2263" i="1"/>
  <c r="H1201" i="1"/>
  <c r="H855" i="1"/>
  <c r="H3544" i="1"/>
  <c r="H3509" i="1"/>
  <c r="H2266" i="1"/>
  <c r="H2464" i="1"/>
  <c r="H1206" i="1"/>
  <c r="H2047" i="1"/>
  <c r="H1205" i="1"/>
  <c r="H857" i="1"/>
  <c r="H3545" i="1"/>
  <c r="H3147" i="1"/>
  <c r="H2276" i="1"/>
  <c r="H2060" i="1"/>
  <c r="H3548" i="1"/>
  <c r="H3440" i="1"/>
  <c r="H3152" i="1"/>
  <c r="H3044" i="1"/>
  <c r="H3004" i="1"/>
  <c r="H2930" i="1"/>
  <c r="H2850" i="1"/>
  <c r="H2683" i="1"/>
  <c r="H2478" i="1"/>
  <c r="H2278" i="1"/>
  <c r="H2062" i="1"/>
  <c r="H1221" i="1"/>
  <c r="H875" i="1"/>
  <c r="H3532" i="1"/>
  <c r="H2064" i="1"/>
  <c r="H1661" i="1"/>
  <c r="H3311" i="1"/>
  <c r="H2687" i="1"/>
  <c r="H2484" i="1"/>
  <c r="H2068" i="1"/>
  <c r="H886" i="1"/>
  <c r="H2283" i="1"/>
  <c r="H1665" i="1"/>
  <c r="H1229" i="1"/>
  <c r="H1228" i="1"/>
  <c r="H2070" i="1"/>
  <c r="H1668" i="1"/>
  <c r="H1667" i="1"/>
  <c r="H1666" i="1"/>
  <c r="H890" i="1"/>
  <c r="H889" i="1"/>
  <c r="H2692" i="1"/>
  <c r="H2490" i="1"/>
  <c r="H2071" i="1"/>
  <c r="H891" i="1"/>
  <c r="H3572" i="1"/>
  <c r="H3194" i="1"/>
  <c r="H2493" i="1"/>
  <c r="H2073" i="1"/>
  <c r="H1671" i="1"/>
  <c r="H2287" i="1"/>
  <c r="H893" i="1"/>
  <c r="H1235" i="1"/>
  <c r="H2695" i="1"/>
  <c r="H2494" i="1"/>
  <c r="H3592" i="1"/>
  <c r="H3351" i="1"/>
  <c r="H2697" i="1"/>
  <c r="H2292" i="1"/>
  <c r="H2076" i="1"/>
  <c r="H1674" i="1"/>
  <c r="H894" i="1"/>
  <c r="H2499" i="1"/>
  <c r="H1677" i="1"/>
  <c r="H3408" i="1"/>
  <c r="H3388" i="1"/>
  <c r="H3368" i="1"/>
  <c r="H3439" i="1"/>
  <c r="H3399" i="1"/>
  <c r="H3251" i="1"/>
  <c r="H3438" i="1"/>
  <c r="H3097" i="1"/>
  <c r="H3139" i="1"/>
  <c r="H2858" i="1"/>
  <c r="H2703" i="1"/>
  <c r="H2502" i="1"/>
  <c r="H2297" i="1"/>
  <c r="H2081" i="1"/>
  <c r="H1684" i="1"/>
  <c r="H1687" i="1"/>
  <c r="H1683" i="1"/>
  <c r="H1686" i="1"/>
  <c r="H1685" i="1"/>
  <c r="H1246" i="1"/>
  <c r="H902" i="1"/>
  <c r="H1245" i="1"/>
  <c r="H901" i="1"/>
  <c r="H1248" i="1"/>
  <c r="H1244" i="1"/>
  <c r="H900" i="1"/>
  <c r="H1247" i="1"/>
  <c r="H903" i="1"/>
  <c r="H2705" i="1"/>
  <c r="H2506" i="1"/>
  <c r="H3535" i="1"/>
  <c r="H3580" i="1"/>
  <c r="H3510" i="1"/>
  <c r="H907" i="1"/>
  <c r="H3384" i="1"/>
  <c r="H3435" i="1"/>
  <c r="H3494" i="1"/>
  <c r="H3104" i="1"/>
  <c r="H3091" i="1"/>
  <c r="H3075" i="1"/>
  <c r="H1270" i="1"/>
  <c r="H1269" i="1"/>
  <c r="H2521" i="1"/>
  <c r="H2104" i="1"/>
  <c r="H1712" i="1"/>
  <c r="H1713" i="1"/>
  <c r="H2315" i="1"/>
  <c r="H2723" i="1"/>
  <c r="H2318" i="1"/>
  <c r="H2528" i="1"/>
  <c r="H1717" i="1"/>
  <c r="H1285" i="1"/>
  <c r="H2726" i="1"/>
  <c r="H2532" i="1"/>
  <c r="H3513" i="1"/>
  <c r="H2727" i="1"/>
  <c r="H2534" i="1"/>
  <c r="H2112" i="1"/>
  <c r="H1752" i="1"/>
  <c r="H1748" i="1"/>
  <c r="H2323" i="1"/>
  <c r="H1751" i="1"/>
  <c r="H1754" i="1"/>
  <c r="H1750" i="1"/>
  <c r="H1749" i="1"/>
  <c r="H1334" i="1"/>
  <c r="H1330" i="1"/>
  <c r="H1333" i="1"/>
  <c r="H977" i="1"/>
  <c r="H1332" i="1"/>
  <c r="H976" i="1"/>
  <c r="H1753" i="1"/>
  <c r="H1331" i="1"/>
  <c r="H975" i="1"/>
  <c r="H2114" i="1"/>
  <c r="H2325" i="1"/>
  <c r="H2536" i="1"/>
  <c r="H1756" i="1"/>
  <c r="H1757" i="1"/>
  <c r="H979" i="1"/>
  <c r="H1339" i="1"/>
  <c r="H3594" i="1"/>
  <c r="H3265" i="1"/>
  <c r="H981" i="1"/>
  <c r="H3089" i="1"/>
  <c r="H2734" i="1"/>
  <c r="H2872" i="1"/>
  <c r="H2550" i="1"/>
  <c r="H2129" i="1"/>
  <c r="H2336" i="1"/>
  <c r="H1776" i="1"/>
  <c r="H1354" i="1"/>
  <c r="H1777" i="1"/>
  <c r="H993" i="1"/>
  <c r="H992" i="1"/>
  <c r="H991" i="1"/>
  <c r="H2337" i="1"/>
  <c r="H2132" i="1"/>
  <c r="H3481" i="1"/>
  <c r="H3422" i="1"/>
  <c r="H3185" i="1"/>
  <c r="H3137" i="1"/>
  <c r="H3260" i="1"/>
  <c r="H3184" i="1"/>
  <c r="H3136" i="1"/>
  <c r="H3330" i="1"/>
  <c r="H3114" i="1"/>
  <c r="H2137" i="1"/>
  <c r="H1788" i="1"/>
  <c r="H1784" i="1"/>
  <c r="H1787" i="1"/>
  <c r="H1786" i="1"/>
  <c r="H1362" i="1"/>
  <c r="H1358" i="1"/>
  <c r="H1361" i="1"/>
  <c r="H1001" i="1"/>
  <c r="H1360" i="1"/>
  <c r="H1000" i="1"/>
  <c r="H1363" i="1"/>
  <c r="H1359" i="1"/>
  <c r="H1785" i="1"/>
  <c r="H3014" i="1"/>
  <c r="H2741" i="1"/>
  <c r="H2947" i="1"/>
  <c r="H2141" i="1"/>
  <c r="H2560" i="1"/>
  <c r="H2344" i="1"/>
  <c r="H1810" i="1"/>
  <c r="H1389" i="1"/>
  <c r="H1006" i="1"/>
  <c r="H1007" i="1"/>
  <c r="H2348" i="1"/>
  <c r="H2563" i="1"/>
  <c r="H2746" i="1"/>
  <c r="H2564" i="1"/>
  <c r="H3575" i="1"/>
  <c r="H3221" i="1"/>
  <c r="H3206" i="1"/>
  <c r="H2350" i="1"/>
  <c r="H2148" i="1"/>
  <c r="H1823" i="1"/>
  <c r="H1401" i="1"/>
  <c r="H1016" i="1"/>
  <c r="H3518" i="1"/>
  <c r="H2149" i="1"/>
  <c r="H2352" i="1"/>
  <c r="H1824" i="1"/>
  <c r="H1404" i="1"/>
  <c r="H2351" i="1"/>
  <c r="H1406" i="1"/>
  <c r="H1402" i="1"/>
  <c r="H1405" i="1"/>
  <c r="H1825" i="1"/>
  <c r="H1403" i="1"/>
  <c r="H3356" i="1"/>
  <c r="H3300" i="1"/>
  <c r="H3292" i="1"/>
  <c r="H3115" i="1"/>
  <c r="H3298" i="1"/>
  <c r="H3126" i="1"/>
  <c r="H3070" i="1"/>
  <c r="H1836" i="1"/>
  <c r="H1416" i="1"/>
  <c r="H1018" i="1"/>
  <c r="H1021" i="1"/>
  <c r="H1417" i="1"/>
  <c r="H1020" i="1"/>
  <c r="H1019" i="1"/>
  <c r="H3557" i="1"/>
  <c r="H3161" i="1"/>
  <c r="H3016" i="1"/>
  <c r="H2952" i="1"/>
  <c r="H3050" i="1"/>
  <c r="H2881" i="1"/>
  <c r="H2752" i="1"/>
  <c r="H2154" i="1"/>
  <c r="H2356" i="1"/>
  <c r="H2571" i="1"/>
  <c r="H1421" i="1"/>
  <c r="H1023" i="1"/>
  <c r="H3076" i="1"/>
  <c r="H2756" i="1"/>
  <c r="H2573" i="1"/>
  <c r="H2360" i="1"/>
  <c r="H2156" i="1"/>
  <c r="H1842" i="1"/>
  <c r="H1025" i="1"/>
  <c r="H1423" i="1"/>
  <c r="H3457" i="1"/>
  <c r="H2758" i="1"/>
  <c r="H2883" i="1"/>
  <c r="H2576" i="1"/>
  <c r="H2363" i="1"/>
  <c r="H1856" i="1"/>
  <c r="H1436" i="1"/>
  <c r="H1859" i="1"/>
  <c r="H1858" i="1"/>
  <c r="H1438" i="1"/>
  <c r="H1437" i="1"/>
  <c r="H1857" i="1"/>
  <c r="H1435" i="1"/>
  <c r="H2159" i="1"/>
  <c r="H1035" i="1"/>
  <c r="H2162" i="1"/>
  <c r="H1444" i="1"/>
  <c r="H1867" i="1"/>
  <c r="H1866" i="1"/>
  <c r="H1446" i="1"/>
  <c r="H1445" i="1"/>
  <c r="H1865" i="1"/>
  <c r="H3579" i="1"/>
  <c r="H3021" i="1"/>
  <c r="H2961" i="1"/>
  <c r="H3214" i="1"/>
  <c r="H3164" i="1"/>
  <c r="H3052" i="1"/>
  <c r="H2889" i="1"/>
  <c r="H2763" i="1"/>
  <c r="H2582" i="1"/>
  <c r="H2165" i="1"/>
  <c r="H2367" i="1"/>
  <c r="H1448" i="1"/>
  <c r="H1871" i="1"/>
  <c r="H1045" i="1"/>
  <c r="H1044" i="1"/>
  <c r="H1043" i="1"/>
  <c r="H656" i="1"/>
  <c r="H1449" i="1"/>
  <c r="H2765" i="1"/>
  <c r="H2586" i="1"/>
  <c r="H2766" i="1"/>
  <c r="H1452" i="1"/>
  <c r="H2167" i="1"/>
  <c r="H1050" i="1"/>
  <c r="H664" i="1"/>
  <c r="H3329" i="1"/>
  <c r="H2771" i="1"/>
  <c r="H2373" i="1"/>
  <c r="H2591" i="1"/>
  <c r="H2171" i="1"/>
  <c r="H1896" i="1"/>
  <c r="H1895" i="1"/>
  <c r="H1894" i="1"/>
  <c r="H1470" i="1"/>
  <c r="H1054" i="1"/>
  <c r="H1469" i="1"/>
  <c r="H1056" i="1"/>
  <c r="H672" i="1"/>
  <c r="H1055" i="1"/>
  <c r="H2773" i="1"/>
  <c r="H2593" i="1"/>
  <c r="H2173" i="1"/>
  <c r="H2375" i="1"/>
  <c r="H1471" i="1"/>
  <c r="H3560" i="1"/>
  <c r="H2965" i="1"/>
  <c r="H3167" i="1"/>
  <c r="H3023" i="1"/>
  <c r="H2893" i="1"/>
  <c r="H2775" i="1"/>
  <c r="H2378" i="1"/>
  <c r="H2596" i="1"/>
  <c r="H2176" i="1"/>
  <c r="H1473" i="1"/>
  <c r="H1060" i="1"/>
  <c r="H1059" i="1"/>
  <c r="H674" i="1"/>
  <c r="H3121" i="1"/>
  <c r="H3053" i="1"/>
  <c r="H3024" i="1"/>
  <c r="H2966" i="1"/>
  <c r="H2776" i="1"/>
  <c r="H2895" i="1"/>
  <c r="H2598" i="1"/>
  <c r="H2177" i="1"/>
  <c r="H2379" i="1"/>
  <c r="H1899" i="1"/>
  <c r="H1475" i="1"/>
  <c r="H1898" i="1"/>
  <c r="H1062" i="1"/>
  <c r="H1061" i="1"/>
  <c r="H3266" i="1"/>
  <c r="H2899" i="1"/>
  <c r="H2783" i="1"/>
  <c r="H2608" i="1"/>
  <c r="H2387" i="1"/>
  <c r="H2183" i="1"/>
  <c r="H1485" i="1"/>
  <c r="H690" i="1"/>
  <c r="H689" i="1"/>
  <c r="H1072" i="1"/>
  <c r="H1071" i="1"/>
  <c r="H691" i="1"/>
  <c r="H3561" i="1"/>
  <c r="H3169" i="1"/>
  <c r="H3027" i="1"/>
  <c r="H2900" i="1"/>
  <c r="H2970" i="1"/>
  <c r="H2611" i="1"/>
  <c r="H2186" i="1"/>
  <c r="H2389" i="1"/>
  <c r="H1486" i="1"/>
  <c r="H1073" i="1"/>
  <c r="H692" i="1"/>
  <c r="H3493" i="1"/>
  <c r="H3397" i="1"/>
  <c r="H3396" i="1"/>
  <c r="H3211" i="1"/>
  <c r="H3366" i="1"/>
  <c r="H3230" i="1"/>
  <c r="H3103" i="1"/>
  <c r="H3190" i="1"/>
  <c r="H3102" i="1"/>
  <c r="H696" i="1"/>
  <c r="H699" i="1"/>
  <c r="H695" i="1"/>
  <c r="H698" i="1"/>
  <c r="H694" i="1"/>
  <c r="H697" i="1"/>
  <c r="H693" i="1"/>
  <c r="H3539" i="1"/>
  <c r="H3524" i="1"/>
  <c r="H2619" i="1"/>
  <c r="H2397" i="1"/>
  <c r="H2193" i="1"/>
  <c r="H1082" i="1"/>
  <c r="H717" i="1"/>
  <c r="H2620" i="1"/>
  <c r="H2398" i="1"/>
  <c r="H2195" i="1"/>
  <c r="H3527" i="1"/>
  <c r="H1520" i="1"/>
  <c r="H1516" i="1"/>
  <c r="H1519" i="1"/>
  <c r="H1515" i="1"/>
  <c r="H1522" i="1"/>
  <c r="H1518" i="1"/>
  <c r="H1514" i="1"/>
  <c r="H1090" i="1"/>
  <c r="H1521" i="1"/>
  <c r="H1093" i="1"/>
  <c r="H1089" i="1"/>
  <c r="H1517" i="1"/>
  <c r="H1092" i="1"/>
  <c r="H1091" i="1"/>
  <c r="H724" i="1"/>
  <c r="H723" i="1"/>
  <c r="H726" i="1"/>
  <c r="H1513" i="1"/>
  <c r="H725" i="1"/>
  <c r="H2801" i="1"/>
  <c r="H2625" i="1"/>
  <c r="H2201" i="1"/>
  <c r="H2628" i="1"/>
  <c r="H2406" i="1"/>
  <c r="H2205" i="1"/>
  <c r="H1940" i="1"/>
  <c r="H1535" i="1"/>
  <c r="H1534" i="1"/>
  <c r="H1097" i="1"/>
  <c r="H1096" i="1"/>
  <c r="H730" i="1"/>
  <c r="H2633" i="1"/>
  <c r="H2411" i="1"/>
  <c r="H3030" i="1"/>
  <c r="H2210" i="1"/>
  <c r="H3032" i="1"/>
  <c r="H2907" i="1"/>
  <c r="H3365" i="1"/>
  <c r="H3297" i="1"/>
  <c r="H3285" i="1"/>
  <c r="H3081" i="1"/>
  <c r="H3228" i="1"/>
  <c r="H3188" i="1"/>
  <c r="H3187" i="1"/>
  <c r="H3083" i="1"/>
  <c r="H3256" i="1"/>
  <c r="H3082" i="1"/>
  <c r="H1552" i="1"/>
  <c r="H1551" i="1"/>
  <c r="H1550" i="1"/>
  <c r="H1122" i="1"/>
  <c r="H1553" i="1"/>
  <c r="H1121" i="1"/>
  <c r="H1549" i="1"/>
  <c r="H1120" i="1"/>
  <c r="H1123" i="1"/>
  <c r="H764" i="1"/>
  <c r="H760" i="1"/>
  <c r="H756" i="1"/>
  <c r="H752" i="1"/>
  <c r="H1119" i="1"/>
  <c r="H763" i="1"/>
  <c r="H759" i="1"/>
  <c r="H755" i="1"/>
  <c r="H762" i="1"/>
  <c r="H758" i="1"/>
  <c r="H754" i="1"/>
  <c r="H761" i="1"/>
  <c r="H757" i="1"/>
  <c r="H753" i="1"/>
  <c r="H2984" i="1"/>
  <c r="H3035" i="1"/>
  <c r="H2638" i="1"/>
  <c r="H2812" i="1"/>
  <c r="H2911" i="1"/>
  <c r="H2214" i="1"/>
  <c r="H2416" i="1"/>
  <c r="H1982" i="1"/>
  <c r="H1978" i="1"/>
  <c r="H1981" i="1"/>
  <c r="H1979" i="1"/>
  <c r="H1983" i="1"/>
  <c r="H1980" i="1"/>
  <c r="H3583" i="1"/>
  <c r="H3537" i="1"/>
  <c r="H3528" i="1"/>
  <c r="H2818" i="1"/>
  <c r="H2218" i="1"/>
  <c r="H1990" i="1"/>
  <c r="H2421" i="1"/>
  <c r="H1989" i="1"/>
  <c r="H1992" i="1"/>
  <c r="H1991" i="1"/>
  <c r="H796" i="1"/>
  <c r="H795" i="1"/>
  <c r="H794" i="1"/>
  <c r="H2985" i="1"/>
  <c r="H3056" i="1"/>
  <c r="H3036" i="1"/>
  <c r="H2822" i="1"/>
  <c r="H2645" i="1"/>
  <c r="H2916" i="1"/>
  <c r="H2006" i="1"/>
  <c r="H2005" i="1"/>
  <c r="H2427" i="1"/>
  <c r="H2003" i="1"/>
  <c r="H1592" i="1"/>
  <c r="H1588" i="1"/>
  <c r="H1591" i="1"/>
  <c r="H1587" i="1"/>
  <c r="H2223" i="1"/>
  <c r="H1590" i="1"/>
  <c r="H1586" i="1"/>
  <c r="H2004" i="1"/>
  <c r="H1589" i="1"/>
  <c r="H1593" i="1"/>
  <c r="H2827" i="1"/>
  <c r="H2434" i="1"/>
  <c r="H2229" i="1"/>
  <c r="H2007" i="1"/>
  <c r="H1598" i="1"/>
  <c r="H2010" i="1"/>
  <c r="H2233" i="1"/>
  <c r="H2011" i="1"/>
  <c r="H3064" i="1"/>
  <c r="H1155" i="1"/>
  <c r="H808" i="1"/>
  <c r="H2653" i="1"/>
  <c r="H2438" i="1"/>
  <c r="H3563" i="1"/>
  <c r="H3173" i="1"/>
  <c r="H2921" i="1"/>
  <c r="H2991" i="1"/>
  <c r="H3058" i="1"/>
  <c r="H3038" i="1"/>
  <c r="H2656" i="1"/>
  <c r="H2831" i="1"/>
  <c r="H2238" i="1"/>
  <c r="H2440" i="1"/>
  <c r="H1599" i="1"/>
  <c r="H1157" i="1"/>
  <c r="H812" i="1"/>
  <c r="H2442" i="1"/>
  <c r="H2017" i="1"/>
  <c r="H1160" i="1"/>
  <c r="H2242" i="1"/>
  <c r="H2018" i="1"/>
  <c r="H2443" i="1"/>
  <c r="H3590" i="1"/>
  <c r="H3584" i="1"/>
  <c r="H3538" i="1"/>
  <c r="H3529" i="1"/>
  <c r="H2662" i="1"/>
  <c r="H2446" i="1"/>
  <c r="H2030" i="1"/>
  <c r="H2245" i="1"/>
  <c r="H2029" i="1"/>
  <c r="H2032" i="1"/>
  <c r="H2028" i="1"/>
  <c r="H1612" i="1"/>
  <c r="H1611" i="1"/>
  <c r="H1614" i="1"/>
  <c r="H1610" i="1"/>
  <c r="H1166" i="1"/>
  <c r="H1165" i="1"/>
  <c r="H829" i="1"/>
  <c r="H2031" i="1"/>
  <c r="H1613" i="1"/>
  <c r="H1167" i="1"/>
  <c r="H828" i="1"/>
  <c r="H827" i="1"/>
  <c r="H18" i="1"/>
  <c r="H22" i="1"/>
  <c r="H26" i="1"/>
  <c r="H30" i="1"/>
  <c r="H34" i="1"/>
  <c r="H66" i="1"/>
  <c r="H70" i="1"/>
  <c r="H74" i="1"/>
  <c r="H78" i="1"/>
  <c r="H82" i="1"/>
  <c r="H94" i="1"/>
  <c r="H102" i="1"/>
  <c r="H106" i="1"/>
  <c r="H110" i="1"/>
  <c r="H114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8" i="1"/>
  <c r="H222" i="1"/>
  <c r="H230" i="1"/>
  <c r="H234" i="1"/>
  <c r="H238" i="1"/>
  <c r="H242" i="1"/>
  <c r="H246" i="1"/>
  <c r="H250" i="1"/>
  <c r="H254" i="1"/>
  <c r="H258" i="1"/>
  <c r="H262" i="1"/>
  <c r="H266" i="1"/>
  <c r="H270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4" i="1"/>
  <c r="H342" i="1"/>
  <c r="H346" i="1"/>
  <c r="H350" i="1"/>
  <c r="H366" i="1"/>
  <c r="H370" i="1"/>
  <c r="H374" i="1"/>
  <c r="H378" i="1"/>
  <c r="H386" i="1"/>
  <c r="H394" i="1"/>
  <c r="H402" i="1"/>
  <c r="H418" i="1"/>
  <c r="H422" i="1"/>
  <c r="H430" i="1"/>
  <c r="H450" i="1"/>
  <c r="H458" i="1"/>
  <c r="H478" i="1"/>
  <c r="H490" i="1"/>
  <c r="H494" i="1"/>
  <c r="H498" i="1"/>
  <c r="H502" i="1"/>
  <c r="H506" i="1"/>
  <c r="H510" i="1"/>
  <c r="H514" i="1"/>
  <c r="H518" i="1"/>
  <c r="H526" i="1"/>
  <c r="H546" i="1"/>
  <c r="H550" i="1"/>
  <c r="H554" i="1"/>
  <c r="H558" i="1"/>
  <c r="H562" i="1"/>
  <c r="H570" i="1"/>
  <c r="H578" i="1"/>
  <c r="H586" i="1"/>
  <c r="H590" i="1"/>
  <c r="H594" i="1"/>
  <c r="H602" i="1"/>
  <c r="H618" i="1"/>
  <c r="H626" i="1"/>
  <c r="H630" i="1"/>
  <c r="H634" i="1"/>
  <c r="H654" i="1"/>
  <c r="H661" i="1"/>
  <c r="H3581" i="1"/>
  <c r="H3536" i="1"/>
  <c r="H3511" i="1"/>
  <c r="H2714" i="1"/>
  <c r="H2099" i="1"/>
  <c r="H926" i="1"/>
  <c r="H3345" i="1"/>
  <c r="H3504" i="1"/>
  <c r="H3332" i="1"/>
  <c r="H3423" i="1"/>
  <c r="H3189" i="1"/>
  <c r="H3085" i="1"/>
  <c r="H3094" i="1"/>
  <c r="H1282" i="1"/>
  <c r="H1278" i="1"/>
  <c r="H946" i="1"/>
  <c r="H942" i="1"/>
  <c r="H1281" i="1"/>
  <c r="H1277" i="1"/>
  <c r="H949" i="1"/>
  <c r="H945" i="1"/>
  <c r="H1280" i="1"/>
  <c r="H948" i="1"/>
  <c r="H944" i="1"/>
  <c r="H1283" i="1"/>
  <c r="H947" i="1"/>
  <c r="H1279" i="1"/>
  <c r="H943" i="1"/>
  <c r="H3321" i="1"/>
  <c r="H2728" i="1"/>
  <c r="H2537" i="1"/>
  <c r="H2117" i="1"/>
  <c r="H2327" i="1"/>
  <c r="H1759" i="1"/>
  <c r="H1340" i="1"/>
  <c r="H3013" i="1"/>
  <c r="H2941" i="1"/>
  <c r="H3175" i="1"/>
  <c r="H3047" i="1"/>
  <c r="H2869" i="1"/>
  <c r="H2731" i="1"/>
  <c r="H2542" i="1"/>
  <c r="H2332" i="1"/>
  <c r="H2123" i="1"/>
  <c r="H1772" i="1"/>
  <c r="H1771" i="1"/>
  <c r="H1774" i="1"/>
  <c r="H1350" i="1"/>
  <c r="H1346" i="1"/>
  <c r="H1349" i="1"/>
  <c r="H989" i="1"/>
  <c r="H1773" i="1"/>
  <c r="H1348" i="1"/>
  <c r="H1347" i="1"/>
  <c r="H3131" i="1"/>
  <c r="H2744" i="1"/>
  <c r="H2562" i="1"/>
  <c r="H2144" i="1"/>
  <c r="H1392" i="1"/>
  <c r="H1815" i="1"/>
  <c r="H1010" i="1"/>
  <c r="H2347" i="1"/>
  <c r="H1393" i="1"/>
  <c r="H1011" i="1"/>
  <c r="H2146" i="1"/>
  <c r="H1816" i="1"/>
  <c r="H1012" i="1"/>
  <c r="H3485" i="1"/>
  <c r="H3320" i="1"/>
  <c r="H3017" i="1"/>
  <c r="H2953" i="1"/>
  <c r="H2755" i="1"/>
  <c r="H2572" i="1"/>
  <c r="H2359" i="1"/>
  <c r="H3267" i="1"/>
  <c r="H3246" i="1"/>
  <c r="H3067" i="1"/>
  <c r="H3142" i="1"/>
  <c r="H1038" i="1"/>
  <c r="H1037" i="1"/>
  <c r="H648" i="1"/>
  <c r="H1039" i="1"/>
  <c r="H3470" i="1"/>
  <c r="H3402" i="1"/>
  <c r="H3181" i="1"/>
  <c r="H3202" i="1"/>
  <c r="H3201" i="1"/>
  <c r="H2890" i="1"/>
  <c r="H2767" i="1"/>
  <c r="H2369" i="1"/>
  <c r="H2168" i="1"/>
  <c r="H2587" i="1"/>
  <c r="H1883" i="1"/>
  <c r="H1455" i="1"/>
  <c r="H1882" i="1"/>
  <c r="H1454" i="1"/>
  <c r="H1453" i="1"/>
  <c r="H1052" i="1"/>
  <c r="H668" i="1"/>
  <c r="H667" i="1"/>
  <c r="H670" i="1"/>
  <c r="H666" i="1"/>
  <c r="H3324" i="1"/>
  <c r="H3286" i="1"/>
  <c r="H2894" i="1"/>
  <c r="H2780" i="1"/>
  <c r="H2604" i="1"/>
  <c r="H2180" i="1"/>
  <c r="H2383" i="1"/>
  <c r="H1904" i="1"/>
  <c r="H1905" i="1"/>
  <c r="H1481" i="1"/>
  <c r="H2606" i="1"/>
  <c r="H2385" i="1"/>
  <c r="H2181" i="1"/>
  <c r="H3473" i="1"/>
  <c r="H2799" i="1"/>
  <c r="H2623" i="1"/>
  <c r="H2402" i="1"/>
  <c r="H2200" i="1"/>
  <c r="H1936" i="1"/>
  <c r="H1932" i="1"/>
  <c r="H1524" i="1"/>
  <c r="H1935" i="1"/>
  <c r="H1931" i="1"/>
  <c r="H1527" i="1"/>
  <c r="H1523" i="1"/>
  <c r="H1934" i="1"/>
  <c r="H1930" i="1"/>
  <c r="H1526" i="1"/>
  <c r="H1525" i="1"/>
  <c r="H1094" i="1"/>
  <c r="H1933" i="1"/>
  <c r="H727" i="1"/>
  <c r="H1532" i="1"/>
  <c r="H1528" i="1"/>
  <c r="H1531" i="1"/>
  <c r="H1530" i="1"/>
  <c r="H1529" i="1"/>
  <c r="H3564" i="1"/>
  <c r="H3577" i="1"/>
  <c r="H3341" i="1"/>
  <c r="H3208" i="1"/>
  <c r="H3240" i="1"/>
  <c r="H2418" i="1"/>
  <c r="H1977" i="1"/>
  <c r="H2216" i="1"/>
  <c r="H1572" i="1"/>
  <c r="H1976" i="1"/>
  <c r="H1975" i="1"/>
  <c r="H1573" i="1"/>
  <c r="H1142" i="1"/>
  <c r="H1141" i="1"/>
  <c r="H786" i="1"/>
  <c r="H785" i="1"/>
  <c r="H1596" i="1"/>
  <c r="H1597" i="1"/>
  <c r="H1151" i="1"/>
  <c r="H3453" i="1"/>
  <c r="H3456" i="1"/>
  <c r="H3452" i="1"/>
  <c r="H3316" i="1"/>
  <c r="H3455" i="1"/>
  <c r="H3451" i="1"/>
  <c r="H3215" i="1"/>
  <c r="H3454" i="1"/>
  <c r="H3414" i="1"/>
  <c r="H3378" i="1"/>
  <c r="H3141" i="1"/>
  <c r="H2997" i="1"/>
  <c r="H3226" i="1"/>
  <c r="H2833" i="1"/>
  <c r="H2922" i="1"/>
  <c r="H2660" i="1"/>
  <c r="H2022" i="1"/>
  <c r="H2025" i="1"/>
  <c r="H2021" i="1"/>
  <c r="H2444" i="1"/>
  <c r="H2024" i="1"/>
  <c r="H2020" i="1"/>
  <c r="H1604" i="1"/>
  <c r="H2243" i="1"/>
  <c r="H2023" i="1"/>
  <c r="H1607" i="1"/>
  <c r="H2019" i="1"/>
  <c r="H1606" i="1"/>
  <c r="H1605" i="1"/>
  <c r="H1162" i="1"/>
  <c r="H822" i="1"/>
  <c r="H821" i="1"/>
  <c r="H823" i="1"/>
  <c r="H820" i="1"/>
  <c r="H819" i="1"/>
  <c r="H824" i="1"/>
  <c r="H1616" i="1"/>
  <c r="H1615" i="1"/>
  <c r="H830" i="1"/>
  <c r="H2252" i="1"/>
  <c r="H2036" i="1"/>
  <c r="H3501" i="1"/>
  <c r="H2665" i="1"/>
  <c r="H2254" i="1"/>
  <c r="H2037" i="1"/>
  <c r="H2452" i="1"/>
  <c r="H2451" i="1"/>
  <c r="H1186" i="1"/>
  <c r="H1187" i="1"/>
  <c r="H844" i="1"/>
  <c r="H3570" i="1"/>
  <c r="H3204" i="1"/>
  <c r="H2458" i="1"/>
  <c r="H2260" i="1"/>
  <c r="H2043" i="1"/>
  <c r="H1634" i="1"/>
  <c r="H850" i="1"/>
  <c r="H1193" i="1"/>
  <c r="H2673" i="1"/>
  <c r="H2267" i="1"/>
  <c r="H2675" i="1"/>
  <c r="H2466" i="1"/>
  <c r="H2271" i="1"/>
  <c r="H2274" i="1"/>
  <c r="H2057" i="1"/>
  <c r="H2471" i="1"/>
  <c r="H1652" i="1"/>
  <c r="H3425" i="1"/>
  <c r="H3373" i="1"/>
  <c r="H3407" i="1"/>
  <c r="H3426" i="1"/>
  <c r="H3406" i="1"/>
  <c r="H3148" i="1"/>
  <c r="H3096" i="1"/>
  <c r="H3250" i="1"/>
  <c r="H3282" i="1"/>
  <c r="H2681" i="1"/>
  <c r="H2475" i="1"/>
  <c r="H2059" i="1"/>
  <c r="H2275" i="1"/>
  <c r="H870" i="1"/>
  <c r="H871" i="1"/>
  <c r="H2854" i="1"/>
  <c r="H2489" i="1"/>
  <c r="H3068" i="1"/>
  <c r="H2693" i="1"/>
  <c r="H2286" i="1"/>
  <c r="H2072" i="1"/>
  <c r="H2491" i="1"/>
  <c r="H1670" i="1"/>
  <c r="H892" i="1"/>
  <c r="H2074" i="1"/>
  <c r="H2288" i="1"/>
  <c r="H3553" i="1"/>
  <c r="H3151" i="1"/>
  <c r="H3212" i="1"/>
  <c r="H897" i="1"/>
  <c r="H896" i="1"/>
  <c r="H2700" i="1"/>
  <c r="H2295" i="1"/>
  <c r="H2080" i="1"/>
  <c r="H1680" i="1"/>
  <c r="H1682" i="1"/>
  <c r="H1242" i="1"/>
  <c r="H1681" i="1"/>
  <c r="H1243" i="1"/>
  <c r="H1691" i="1"/>
  <c r="H1690" i="1"/>
  <c r="H2707" i="1"/>
  <c r="H2508" i="1"/>
  <c r="H3571" i="1"/>
  <c r="H3209" i="1"/>
  <c r="H933" i="1"/>
  <c r="H3576" i="1"/>
  <c r="H3253" i="1"/>
  <c r="H3199" i="1"/>
  <c r="H3065" i="1"/>
  <c r="H3010" i="1"/>
  <c r="H2722" i="1"/>
  <c r="H2939" i="1"/>
  <c r="H2865" i="1"/>
  <c r="H2526" i="1"/>
  <c r="H2317" i="1"/>
  <c r="H2109" i="1"/>
  <c r="H2527" i="1"/>
  <c r="H1716" i="1"/>
  <c r="H1715" i="1"/>
  <c r="H1714" i="1"/>
  <c r="H950" i="1"/>
  <c r="H1284" i="1"/>
  <c r="H952" i="1"/>
  <c r="H951" i="1"/>
  <c r="H3012" i="1"/>
  <c r="H2940" i="1"/>
  <c r="H2725" i="1"/>
  <c r="H2867" i="1"/>
  <c r="H2531" i="1"/>
  <c r="H3554" i="1"/>
  <c r="H3156" i="1"/>
  <c r="H974" i="1"/>
  <c r="H973" i="1"/>
  <c r="H972" i="1"/>
  <c r="H3514" i="1"/>
  <c r="H2730" i="1"/>
  <c r="H2121" i="1"/>
  <c r="H2540" i="1"/>
  <c r="H1768" i="1"/>
  <c r="H1767" i="1"/>
  <c r="H2331" i="1"/>
  <c r="H1344" i="1"/>
  <c r="H1769" i="1"/>
  <c r="H2544" i="1"/>
  <c r="H2124" i="1"/>
  <c r="H2543" i="1"/>
  <c r="H2554" i="1"/>
  <c r="H2339" i="1"/>
  <c r="H3445" i="1"/>
  <c r="H3429" i="1"/>
  <c r="H3369" i="1"/>
  <c r="H3444" i="1"/>
  <c r="H3235" i="1"/>
  <c r="H3236" i="1"/>
  <c r="H3198" i="1"/>
  <c r="H3132" i="1"/>
  <c r="H3111" i="1"/>
  <c r="H3162" i="1"/>
  <c r="H3134" i="1"/>
  <c r="H2757" i="1"/>
  <c r="H2362" i="1"/>
  <c r="H2158" i="1"/>
  <c r="H2575" i="1"/>
  <c r="H1852" i="1"/>
  <c r="H1848" i="1"/>
  <c r="H1432" i="1"/>
  <c r="H1428" i="1"/>
  <c r="H1855" i="1"/>
  <c r="H1851" i="1"/>
  <c r="H1847" i="1"/>
  <c r="H1854" i="1"/>
  <c r="H1850" i="1"/>
  <c r="H1434" i="1"/>
  <c r="H1430" i="1"/>
  <c r="H1429" i="1"/>
  <c r="H1034" i="1"/>
  <c r="H1030" i="1"/>
  <c r="H1427" i="1"/>
  <c r="H1033" i="1"/>
  <c r="H1853" i="1"/>
  <c r="H1433" i="1"/>
  <c r="H1032" i="1"/>
  <c r="H644" i="1"/>
  <c r="H640" i="1"/>
  <c r="H1431" i="1"/>
  <c r="H1849" i="1"/>
  <c r="H1031" i="1"/>
  <c r="H3107" i="1"/>
  <c r="H2664" i="1"/>
  <c r="H2034" i="1"/>
  <c r="H2449" i="1"/>
  <c r="H2248" i="1"/>
  <c r="H1619" i="1"/>
  <c r="H1618" i="1"/>
  <c r="H1170" i="1"/>
  <c r="H834" i="1"/>
  <c r="H1169" i="1"/>
  <c r="H833" i="1"/>
  <c r="H1172" i="1"/>
  <c r="H1168" i="1"/>
  <c r="H1171" i="1"/>
  <c r="H831" i="1"/>
  <c r="H832" i="1"/>
  <c r="H2999" i="1"/>
  <c r="H2924" i="1"/>
  <c r="H1628" i="1"/>
  <c r="H845" i="1"/>
  <c r="H2257" i="1"/>
  <c r="H2041" i="1"/>
  <c r="H2455" i="1"/>
  <c r="H1631" i="1"/>
  <c r="H3354" i="1"/>
  <c r="H2262" i="1"/>
  <c r="H2044" i="1"/>
  <c r="H2459" i="1"/>
  <c r="H1640" i="1"/>
  <c r="H1636" i="1"/>
  <c r="H1639" i="1"/>
  <c r="H1638" i="1"/>
  <c r="H1637" i="1"/>
  <c r="H1198" i="1"/>
  <c r="H1197" i="1"/>
  <c r="H1196" i="1"/>
  <c r="H1199" i="1"/>
  <c r="H3543" i="1"/>
  <c r="H3191" i="1"/>
  <c r="H2845" i="1"/>
  <c r="H2462" i="1"/>
  <c r="H2046" i="1"/>
  <c r="H2264" i="1"/>
  <c r="H1643" i="1"/>
  <c r="H1642" i="1"/>
  <c r="H1202" i="1"/>
  <c r="H1204" i="1"/>
  <c r="H1203" i="1"/>
  <c r="H1641" i="1"/>
  <c r="H2672" i="1"/>
  <c r="H2048" i="1"/>
  <c r="H3578" i="1"/>
  <c r="H3193" i="1"/>
  <c r="H3334" i="1"/>
  <c r="H2269" i="1"/>
  <c r="H2052" i="1"/>
  <c r="H1644" i="1"/>
  <c r="H1210" i="1"/>
  <c r="H1211" i="1"/>
  <c r="H859" i="1"/>
  <c r="H3547" i="1"/>
  <c r="H3176" i="1"/>
  <c r="H2469" i="1"/>
  <c r="H2272" i="1"/>
  <c r="H2055" i="1"/>
  <c r="H866" i="1"/>
  <c r="H1219" i="1"/>
  <c r="H2929" i="1"/>
  <c r="H3043" i="1"/>
  <c r="H2849" i="1"/>
  <c r="H2680" i="1"/>
  <c r="H2473" i="1"/>
  <c r="H869" i="1"/>
  <c r="H3349" i="1"/>
  <c r="H3281" i="1"/>
  <c r="H3492" i="1"/>
  <c r="H3312" i="1"/>
  <c r="H3491" i="1"/>
  <c r="H3490" i="1"/>
  <c r="H3210" i="1"/>
  <c r="H3101" i="1"/>
  <c r="H3128" i="1"/>
  <c r="H874" i="1"/>
  <c r="H873" i="1"/>
  <c r="H872" i="1"/>
  <c r="H3497" i="1"/>
  <c r="H3437" i="1"/>
  <c r="H3496" i="1"/>
  <c r="H3436" i="1"/>
  <c r="H3499" i="1"/>
  <c r="H3498" i="1"/>
  <c r="H3301" i="1"/>
  <c r="H3268" i="1"/>
  <c r="H877" i="1"/>
  <c r="H3550" i="1"/>
  <c r="H3150" i="1"/>
  <c r="H2482" i="1"/>
  <c r="H2282" i="1"/>
  <c r="H2067" i="1"/>
  <c r="H1226" i="1"/>
  <c r="H885" i="1"/>
  <c r="H1227" i="1"/>
  <c r="H3551" i="1"/>
  <c r="H3177" i="1"/>
  <c r="H3007" i="1"/>
  <c r="H2932" i="1"/>
  <c r="H2852" i="1"/>
  <c r="H2688" i="1"/>
  <c r="H2485" i="1"/>
  <c r="H2069" i="1"/>
  <c r="H2284" i="1"/>
  <c r="H1230" i="1"/>
  <c r="H887" i="1"/>
  <c r="H1231" i="1"/>
  <c r="H888" i="1"/>
  <c r="H2690" i="1"/>
  <c r="H2285" i="1"/>
  <c r="H2487" i="1"/>
  <c r="H3352" i="1"/>
  <c r="H1669" i="1"/>
  <c r="H1234" i="1"/>
  <c r="H1233" i="1"/>
  <c r="H2495" i="1"/>
  <c r="H1673" i="1"/>
  <c r="H2696" i="1"/>
  <c r="H2496" i="1"/>
  <c r="H2291" i="1"/>
  <c r="H2077" i="1"/>
  <c r="H1676" i="1"/>
  <c r="H1675" i="1"/>
  <c r="H1238" i="1"/>
  <c r="H1237" i="1"/>
  <c r="H1236" i="1"/>
  <c r="H1239" i="1"/>
  <c r="H2699" i="1"/>
  <c r="H2294" i="1"/>
  <c r="H2500" i="1"/>
  <c r="H1241" i="1"/>
  <c r="H3062" i="1"/>
  <c r="H2857" i="1"/>
  <c r="H2701" i="1"/>
  <c r="H2501" i="1"/>
  <c r="H2296" i="1"/>
  <c r="H898" i="1"/>
  <c r="H2079" i="1"/>
  <c r="H899" i="1"/>
  <c r="H2704" i="1"/>
  <c r="H2298" i="1"/>
  <c r="H2503" i="1"/>
  <c r="H1688" i="1"/>
  <c r="H1249" i="1"/>
  <c r="H905" i="1"/>
  <c r="H904" i="1"/>
  <c r="H3395" i="1"/>
  <c r="H906" i="1"/>
  <c r="H2706" i="1"/>
  <c r="H2936" i="1"/>
  <c r="H2859" i="1"/>
  <c r="H2301" i="1"/>
  <c r="H2084" i="1"/>
  <c r="H2507" i="1"/>
  <c r="H1692" i="1"/>
  <c r="H3503" i="1"/>
  <c r="H2708" i="1"/>
  <c r="H2510" i="1"/>
  <c r="H2086" i="1"/>
  <c r="H2303" i="1"/>
  <c r="H1250" i="1"/>
  <c r="H908" i="1"/>
  <c r="H2514" i="1"/>
  <c r="H2306" i="1"/>
  <c r="H2098" i="1"/>
  <c r="H1703" i="1"/>
  <c r="H2516" i="1"/>
  <c r="H2308" i="1"/>
  <c r="H1704" i="1"/>
  <c r="H2715" i="1"/>
  <c r="H2518" i="1"/>
  <c r="H930" i="1"/>
  <c r="H929" i="1"/>
  <c r="H928" i="1"/>
  <c r="H3218" i="1"/>
  <c r="H2717" i="1"/>
  <c r="H2863" i="1"/>
  <c r="H2520" i="1"/>
  <c r="H2311" i="1"/>
  <c r="H2103" i="1"/>
  <c r="H1706" i="1"/>
  <c r="H932" i="1"/>
  <c r="H931" i="1"/>
  <c r="H1705" i="1"/>
  <c r="H1271" i="1"/>
  <c r="H3540" i="1"/>
  <c r="H3582" i="1"/>
  <c r="H3472" i="1"/>
  <c r="H3090" i="1"/>
  <c r="H2718" i="1"/>
  <c r="H2105" i="1"/>
  <c r="H1708" i="1"/>
  <c r="H1707" i="1"/>
  <c r="H1710" i="1"/>
  <c r="H1274" i="1"/>
  <c r="H938" i="1"/>
  <c r="H934" i="1"/>
  <c r="H1273" i="1"/>
  <c r="H937" i="1"/>
  <c r="H1709" i="1"/>
  <c r="H1272" i="1"/>
  <c r="H936" i="1"/>
  <c r="H1275" i="1"/>
  <c r="H935" i="1"/>
  <c r="H3512" i="1"/>
  <c r="H2107" i="1"/>
  <c r="H940" i="1"/>
  <c r="H2533" i="1"/>
  <c r="H2321" i="1"/>
  <c r="H2326" i="1"/>
  <c r="H2115" i="1"/>
  <c r="H1758" i="1"/>
  <c r="H3333" i="1"/>
  <c r="H3223" i="1"/>
  <c r="H3095" i="1"/>
  <c r="H3087" i="1"/>
  <c r="H980" i="1"/>
  <c r="H2868" i="1"/>
  <c r="H2329" i="1"/>
  <c r="H1760" i="1"/>
  <c r="H1763" i="1"/>
  <c r="H1762" i="1"/>
  <c r="H1761" i="1"/>
  <c r="H1341" i="1"/>
  <c r="H2330" i="1"/>
  <c r="H2120" i="1"/>
  <c r="H2539" i="1"/>
  <c r="H1766" i="1"/>
  <c r="H1342" i="1"/>
  <c r="H2122" i="1"/>
  <c r="H2541" i="1"/>
  <c r="H1345" i="1"/>
  <c r="H3138" i="1"/>
  <c r="H3118" i="1"/>
  <c r="H1775" i="1"/>
  <c r="H2127" i="1"/>
  <c r="H1351" i="1"/>
  <c r="H2945" i="1"/>
  <c r="H2874" i="1"/>
  <c r="H2737" i="1"/>
  <c r="H2555" i="1"/>
  <c r="H1780" i="1"/>
  <c r="H2135" i="1"/>
  <c r="H1779" i="1"/>
  <c r="H998" i="1"/>
  <c r="H1357" i="1"/>
  <c r="H997" i="1"/>
  <c r="H1356" i="1"/>
  <c r="H3461" i="1"/>
  <c r="H3460" i="1"/>
  <c r="H3415" i="1"/>
  <c r="H3092" i="1"/>
  <c r="H3318" i="1"/>
  <c r="H2738" i="1"/>
  <c r="H2875" i="1"/>
  <c r="H2138" i="1"/>
  <c r="H2557" i="1"/>
  <c r="H2341" i="1"/>
  <c r="H1792" i="1"/>
  <c r="H1791" i="1"/>
  <c r="H1790" i="1"/>
  <c r="H1366" i="1"/>
  <c r="H1002" i="1"/>
  <c r="H1793" i="1"/>
  <c r="H1369" i="1"/>
  <c r="H1365" i="1"/>
  <c r="H1789" i="1"/>
  <c r="H1368" i="1"/>
  <c r="H1364" i="1"/>
  <c r="H1004" i="1"/>
  <c r="H1003" i="1"/>
  <c r="H1367" i="1"/>
  <c r="H3443" i="1"/>
  <c r="H3427" i="1"/>
  <c r="H3442" i="1"/>
  <c r="H3159" i="1"/>
  <c r="H3119" i="1"/>
  <c r="H3158" i="1"/>
  <c r="H3130" i="1"/>
  <c r="H2877" i="1"/>
  <c r="H2740" i="1"/>
  <c r="H2342" i="1"/>
  <c r="H2140" i="1"/>
  <c r="H2559" i="1"/>
  <c r="H1808" i="1"/>
  <c r="H1804" i="1"/>
  <c r="H1384" i="1"/>
  <c r="H1807" i="1"/>
  <c r="H1803" i="1"/>
  <c r="H1806" i="1"/>
  <c r="H1802" i="1"/>
  <c r="H1386" i="1"/>
  <c r="H1809" i="1"/>
  <c r="H1387" i="1"/>
  <c r="H1005" i="1"/>
  <c r="H1805" i="1"/>
  <c r="H1385" i="1"/>
  <c r="H1383" i="1"/>
  <c r="H3556" i="1"/>
  <c r="H3569" i="1"/>
  <c r="H3428" i="1"/>
  <c r="H3322" i="1"/>
  <c r="H3160" i="1"/>
  <c r="H3048" i="1"/>
  <c r="H3197" i="1"/>
  <c r="H3015" i="1"/>
  <c r="H2878" i="1"/>
  <c r="H2742" i="1"/>
  <c r="H2948" i="1"/>
  <c r="H2142" i="1"/>
  <c r="H2561" i="1"/>
  <c r="H2345" i="1"/>
  <c r="H1812" i="1"/>
  <c r="H1811" i="1"/>
  <c r="H1390" i="1"/>
  <c r="H1813" i="1"/>
  <c r="H1009" i="1"/>
  <c r="H1008" i="1"/>
  <c r="H1391" i="1"/>
  <c r="H3389" i="1"/>
  <c r="H3313" i="1"/>
  <c r="H3302" i="1"/>
  <c r="H3110" i="1"/>
  <c r="H2748" i="1"/>
  <c r="H2566" i="1"/>
  <c r="H2150" i="1"/>
  <c r="H2353" i="1"/>
  <c r="H1828" i="1"/>
  <c r="H1408" i="1"/>
  <c r="H1827" i="1"/>
  <c r="H1830" i="1"/>
  <c r="H1826" i="1"/>
  <c r="H1410" i="1"/>
  <c r="H1829" i="1"/>
  <c r="H1409" i="1"/>
  <c r="H1407" i="1"/>
  <c r="H3516" i="1"/>
  <c r="H3049" i="1"/>
  <c r="H3541" i="1"/>
  <c r="H3517" i="1"/>
  <c r="H2568" i="1"/>
  <c r="H2152" i="1"/>
  <c r="H1418" i="1"/>
  <c r="H3363" i="1"/>
  <c r="H3362" i="1"/>
  <c r="H3254" i="1"/>
  <c r="H3079" i="1"/>
  <c r="H3078" i="1"/>
  <c r="H2361" i="1"/>
  <c r="H2157" i="1"/>
  <c r="H1844" i="1"/>
  <c r="H1424" i="1"/>
  <c r="H1843" i="1"/>
  <c r="H1846" i="1"/>
  <c r="H1426" i="1"/>
  <c r="H1845" i="1"/>
  <c r="H1026" i="1"/>
  <c r="H1029" i="1"/>
  <c r="H1425" i="1"/>
  <c r="H1028" i="1"/>
  <c r="H1027" i="1"/>
  <c r="H2957" i="1"/>
  <c r="H2884" i="1"/>
  <c r="H2759" i="1"/>
  <c r="H2577" i="1"/>
  <c r="H2364" i="1"/>
  <c r="H2160" i="1"/>
  <c r="H1860" i="1"/>
  <c r="H1036" i="1"/>
  <c r="H1439" i="1"/>
  <c r="H2579" i="1"/>
  <c r="H1868" i="1"/>
  <c r="H2886" i="1"/>
  <c r="H2958" i="1"/>
  <c r="H3587" i="1"/>
  <c r="H3310" i="1"/>
  <c r="H2589" i="1"/>
  <c r="H2371" i="1"/>
  <c r="H3559" i="1"/>
  <c r="H3166" i="1"/>
  <c r="H2594" i="1"/>
  <c r="H2174" i="1"/>
  <c r="H1472" i="1"/>
  <c r="H1058" i="1"/>
  <c r="H1476" i="1"/>
  <c r="H1063" i="1"/>
  <c r="H2781" i="1"/>
  <c r="H2605" i="1"/>
  <c r="H2784" i="1"/>
  <c r="H2184" i="1"/>
  <c r="H2786" i="1"/>
  <c r="H2610" i="1"/>
  <c r="H2612" i="1"/>
  <c r="H2787" i="1"/>
  <c r="H2390" i="1"/>
  <c r="H2187" i="1"/>
  <c r="H1488" i="1"/>
  <c r="H1911" i="1"/>
  <c r="H1487" i="1"/>
  <c r="H1490" i="1"/>
  <c r="H1489" i="1"/>
  <c r="H3523" i="1"/>
  <c r="H2393" i="1"/>
  <c r="H2189" i="1"/>
  <c r="H1916" i="1"/>
  <c r="H1492" i="1"/>
  <c r="H1919" i="1"/>
  <c r="H1915" i="1"/>
  <c r="H1495" i="1"/>
  <c r="H1918" i="1"/>
  <c r="H1914" i="1"/>
  <c r="H1494" i="1"/>
  <c r="H1493" i="1"/>
  <c r="H1917" i="1"/>
  <c r="H1913" i="1"/>
  <c r="H3344" i="1"/>
  <c r="H3170" i="1"/>
  <c r="H2790" i="1"/>
  <c r="H2971" i="1"/>
  <c r="H2616" i="1"/>
  <c r="H2394" i="1"/>
  <c r="H2190" i="1"/>
  <c r="H1920" i="1"/>
  <c r="H1922" i="1"/>
  <c r="H1078" i="1"/>
  <c r="H1921" i="1"/>
  <c r="H704" i="1"/>
  <c r="H703" i="1"/>
  <c r="H702" i="1"/>
  <c r="H2621" i="1"/>
  <c r="H1508" i="1"/>
  <c r="H1507" i="1"/>
  <c r="H1926" i="1"/>
  <c r="H1506" i="1"/>
  <c r="H1925" i="1"/>
  <c r="H1085" i="1"/>
  <c r="H3028" i="1"/>
  <c r="H3054" i="1"/>
  <c r="H2902" i="1"/>
  <c r="H2795" i="1"/>
  <c r="H2197" i="1"/>
  <c r="H2400" i="1"/>
  <c r="H1928" i="1"/>
  <c r="H1512" i="1"/>
  <c r="H1511" i="1"/>
  <c r="H1510" i="1"/>
  <c r="H1087" i="1"/>
  <c r="H721" i="1"/>
  <c r="H2401" i="1"/>
  <c r="H2199" i="1"/>
  <c r="H1929" i="1"/>
  <c r="H2802" i="1"/>
  <c r="H2626" i="1"/>
  <c r="H2202" i="1"/>
  <c r="H2404" i="1"/>
  <c r="H2204" i="1"/>
  <c r="H1939" i="1"/>
  <c r="H1533" i="1"/>
  <c r="H728" i="1"/>
  <c r="H1095" i="1"/>
  <c r="H729" i="1"/>
  <c r="H2630" i="1"/>
  <c r="H2805" i="1"/>
  <c r="H2409" i="1"/>
  <c r="H1100" i="1"/>
  <c r="H740" i="1"/>
  <c r="H3505" i="1"/>
  <c r="H3229" i="1"/>
  <c r="H3488" i="1"/>
  <c r="H3348" i="1"/>
  <c r="H3487" i="1"/>
  <c r="H3347" i="1"/>
  <c r="H3086" i="1"/>
  <c r="H1547" i="1"/>
  <c r="H1546" i="1"/>
  <c r="H1114" i="1"/>
  <c r="H1110" i="1"/>
  <c r="H1106" i="1"/>
  <c r="H1102" i="1"/>
  <c r="H1117" i="1"/>
  <c r="H1113" i="1"/>
  <c r="H1109" i="1"/>
  <c r="H1105" i="1"/>
  <c r="H1116" i="1"/>
  <c r="H1112" i="1"/>
  <c r="H1108" i="1"/>
  <c r="H1104" i="1"/>
  <c r="H1107" i="1"/>
  <c r="H748" i="1"/>
  <c r="H744" i="1"/>
  <c r="H1103" i="1"/>
  <c r="H747" i="1"/>
  <c r="H743" i="1"/>
  <c r="H1115" i="1"/>
  <c r="H750" i="1"/>
  <c r="H746" i="1"/>
  <c r="H742" i="1"/>
  <c r="H1111" i="1"/>
  <c r="H749" i="1"/>
  <c r="H745" i="1"/>
  <c r="H741" i="1"/>
  <c r="H2412" i="1"/>
  <c r="H2211" i="1"/>
  <c r="H3379" i="1"/>
  <c r="H3033" i="1"/>
  <c r="H2981" i="1"/>
  <c r="H2809" i="1"/>
  <c r="H2908" i="1"/>
  <c r="H2635" i="1"/>
  <c r="H2413" i="1"/>
  <c r="H3562" i="1"/>
  <c r="H3377" i="1"/>
  <c r="H3325" i="1"/>
  <c r="H3277" i="1"/>
  <c r="H3237" i="1"/>
  <c r="H3225" i="1"/>
  <c r="H3508" i="1"/>
  <c r="H3288" i="1"/>
  <c r="H3391" i="1"/>
  <c r="H3295" i="1"/>
  <c r="H3271" i="1"/>
  <c r="H3502" i="1"/>
  <c r="H3450" i="1"/>
  <c r="H3430" i="1"/>
  <c r="H3346" i="1"/>
  <c r="H3262" i="1"/>
  <c r="H3077" i="1"/>
  <c r="H3252" i="1"/>
  <c r="H3112" i="1"/>
  <c r="H3258" i="1"/>
  <c r="H3171" i="1"/>
  <c r="H3123" i="1"/>
  <c r="H3055" i="1"/>
  <c r="H2983" i="1"/>
  <c r="H3034" i="1"/>
  <c r="H2810" i="1"/>
  <c r="H2909" i="1"/>
  <c r="H2636" i="1"/>
  <c r="H2414" i="1"/>
  <c r="H1970" i="1"/>
  <c r="H1966" i="1"/>
  <c r="H1962" i="1"/>
  <c r="H1958" i="1"/>
  <c r="H1954" i="1"/>
  <c r="H1950" i="1"/>
  <c r="H1973" i="1"/>
  <c r="H1969" i="1"/>
  <c r="H1965" i="1"/>
  <c r="H1961" i="1"/>
  <c r="H1957" i="1"/>
  <c r="H1953" i="1"/>
  <c r="H2212" i="1"/>
  <c r="H1971" i="1"/>
  <c r="H1963" i="1"/>
  <c r="H1955" i="1"/>
  <c r="H1568" i="1"/>
  <c r="H1564" i="1"/>
  <c r="H1560" i="1"/>
  <c r="H1556" i="1"/>
  <c r="H1968" i="1"/>
  <c r="H1960" i="1"/>
  <c r="H1952" i="1"/>
  <c r="H1567" i="1"/>
  <c r="H1563" i="1"/>
  <c r="H1559" i="1"/>
  <c r="H1555" i="1"/>
  <c r="H1967" i="1"/>
  <c r="H1959" i="1"/>
  <c r="H1951" i="1"/>
  <c r="H1566" i="1"/>
  <c r="H1562" i="1"/>
  <c r="H1558" i="1"/>
  <c r="H1554" i="1"/>
  <c r="H1972" i="1"/>
  <c r="H1557" i="1"/>
  <c r="H1134" i="1"/>
  <c r="H1130" i="1"/>
  <c r="H1126" i="1"/>
  <c r="H1964" i="1"/>
  <c r="H1133" i="1"/>
  <c r="H1129" i="1"/>
  <c r="H1125" i="1"/>
  <c r="H1956" i="1"/>
  <c r="H1565" i="1"/>
  <c r="H1136" i="1"/>
  <c r="H1132" i="1"/>
  <c r="H1128" i="1"/>
  <c r="H1124" i="1"/>
  <c r="H1561" i="1"/>
  <c r="H780" i="1"/>
  <c r="H776" i="1"/>
  <c r="H772" i="1"/>
  <c r="H768" i="1"/>
  <c r="H1135" i="1"/>
  <c r="H779" i="1"/>
  <c r="H775" i="1"/>
  <c r="H771" i="1"/>
  <c r="H767" i="1"/>
  <c r="H1131" i="1"/>
  <c r="H778" i="1"/>
  <c r="H774" i="1"/>
  <c r="H770" i="1"/>
  <c r="H766" i="1"/>
  <c r="H1127" i="1"/>
  <c r="H777" i="1"/>
  <c r="H773" i="1"/>
  <c r="H769" i="1"/>
  <c r="H765" i="1"/>
  <c r="H3203" i="1"/>
  <c r="H2813" i="1"/>
  <c r="H2639" i="1"/>
  <c r="H1974" i="1"/>
  <c r="H2417" i="1"/>
  <c r="H2215" i="1"/>
  <c r="H1571" i="1"/>
  <c r="H1140" i="1"/>
  <c r="H784" i="1"/>
  <c r="H3413" i="1"/>
  <c r="H3305" i="1"/>
  <c r="H3400" i="1"/>
  <c r="H2814" i="1"/>
  <c r="H2912" i="1"/>
  <c r="H2640" i="1"/>
  <c r="H1986" i="1"/>
  <c r="H2217" i="1"/>
  <c r="H1985" i="1"/>
  <c r="H2419" i="1"/>
  <c r="H1987" i="1"/>
  <c r="H1576" i="1"/>
  <c r="H1984" i="1"/>
  <c r="H1575" i="1"/>
  <c r="H1574" i="1"/>
  <c r="H1145" i="1"/>
  <c r="H1988" i="1"/>
  <c r="H1144" i="1"/>
  <c r="H792" i="1"/>
  <c r="H788" i="1"/>
  <c r="H791" i="1"/>
  <c r="H787" i="1"/>
  <c r="H790" i="1"/>
  <c r="H1577" i="1"/>
  <c r="H793" i="1"/>
  <c r="H789" i="1"/>
  <c r="H2913" i="1"/>
  <c r="H2641" i="1"/>
  <c r="H2819" i="1"/>
  <c r="H2422" i="1"/>
  <c r="H2821" i="1"/>
  <c r="H2915" i="1"/>
  <c r="H2643" i="1"/>
  <c r="H2002" i="1"/>
  <c r="H2425" i="1"/>
  <c r="H2220" i="1"/>
  <c r="H1584" i="1"/>
  <c r="H1585" i="1"/>
  <c r="H2647" i="1"/>
  <c r="H2430" i="1"/>
  <c r="H2225" i="1"/>
  <c r="H2649" i="1"/>
  <c r="H2824" i="1"/>
  <c r="H2432" i="1"/>
  <c r="H2228" i="1"/>
  <c r="H3586" i="1"/>
  <c r="H3419" i="1"/>
  <c r="H3231" i="1"/>
  <c r="H2826" i="1"/>
  <c r="H1152" i="1"/>
  <c r="H804" i="1"/>
  <c r="H803" i="1"/>
  <c r="H802" i="1"/>
  <c r="H805" i="1"/>
  <c r="H2650" i="1"/>
  <c r="H2435" i="1"/>
  <c r="H2231" i="1"/>
  <c r="H2008" i="1"/>
  <c r="H2830" i="1"/>
  <c r="H2654" i="1"/>
  <c r="H2920" i="1"/>
  <c r="H2236" i="1"/>
  <c r="H2439" i="1"/>
  <c r="H3420" i="1"/>
  <c r="H3296" i="1"/>
  <c r="H3183" i="1"/>
  <c r="H2657" i="1"/>
  <c r="H2832" i="1"/>
  <c r="H2014" i="1"/>
  <c r="H2441" i="1"/>
  <c r="H2013" i="1"/>
  <c r="H1600" i="1"/>
  <c r="H2239" i="1"/>
  <c r="H1158" i="1"/>
  <c r="H1601" i="1"/>
  <c r="H817" i="1"/>
  <c r="H816" i="1"/>
  <c r="H815" i="1"/>
  <c r="H814" i="1"/>
  <c r="H1159" i="1"/>
  <c r="H818" i="1"/>
  <c r="H813" i="1"/>
  <c r="H2835" i="1"/>
  <c r="H2663" i="1"/>
  <c r="H2246" i="1"/>
  <c r="H2447" i="1"/>
  <c r="H3" i="1"/>
  <c r="H19" i="1"/>
  <c r="H23" i="1"/>
  <c r="H27" i="1"/>
  <c r="H31" i="1"/>
  <c r="H35" i="1"/>
  <c r="H43" i="1"/>
  <c r="H47" i="1"/>
  <c r="H63" i="1"/>
  <c r="H67" i="1"/>
  <c r="H71" i="1"/>
  <c r="H75" i="1"/>
  <c r="H79" i="1"/>
  <c r="H83" i="1"/>
  <c r="H87" i="1"/>
  <c r="H91" i="1"/>
  <c r="H95" i="1"/>
  <c r="H99" i="1"/>
  <c r="H103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359" i="1"/>
  <c r="H363" i="1"/>
  <c r="H367" i="1"/>
  <c r="H371" i="1"/>
  <c r="H375" i="1"/>
  <c r="H379" i="1"/>
  <c r="H383" i="1"/>
  <c r="H387" i="1"/>
  <c r="H395" i="1"/>
  <c r="H399" i="1"/>
  <c r="H403" i="1"/>
  <c r="H407" i="1"/>
  <c r="H415" i="1"/>
  <c r="H419" i="1"/>
  <c r="H423" i="1"/>
  <c r="H431" i="1"/>
  <c r="H447" i="1"/>
  <c r="H451" i="1"/>
  <c r="H455" i="1"/>
  <c r="H459" i="1"/>
  <c r="H463" i="1"/>
  <c r="H467" i="1"/>
  <c r="H471" i="1"/>
  <c r="H475" i="1"/>
  <c r="H479" i="1"/>
  <c r="H483" i="1"/>
  <c r="H487" i="1"/>
  <c r="H491" i="1"/>
  <c r="H495" i="1"/>
  <c r="H499" i="1"/>
  <c r="H503" i="1"/>
  <c r="H507" i="1"/>
  <c r="H511" i="1"/>
  <c r="H515" i="1"/>
  <c r="H519" i="1"/>
  <c r="H527" i="1"/>
  <c r="H531" i="1"/>
  <c r="H535" i="1"/>
  <c r="H539" i="1"/>
  <c r="H543" i="1"/>
  <c r="H547" i="1"/>
  <c r="H551" i="1"/>
  <c r="H555" i="1"/>
  <c r="H559" i="1"/>
  <c r="H563" i="1"/>
  <c r="H567" i="1"/>
  <c r="H571" i="1"/>
  <c r="H575" i="1"/>
  <c r="H579" i="1"/>
  <c r="H583" i="1"/>
  <c r="H587" i="1"/>
  <c r="H591" i="1"/>
  <c r="H595" i="1"/>
  <c r="H599" i="1"/>
  <c r="H603" i="1"/>
  <c r="H607" i="1"/>
  <c r="H611" i="1"/>
  <c r="H615" i="1"/>
  <c r="H619" i="1"/>
  <c r="H623" i="1"/>
  <c r="H627" i="1"/>
  <c r="H631" i="1"/>
  <c r="H635" i="1"/>
  <c r="H639" i="1"/>
  <c r="H645" i="1"/>
  <c r="H650" i="1"/>
  <c r="H655" i="1"/>
  <c r="H665" i="1"/>
  <c r="B16" i="1"/>
  <c r="B369" i="1"/>
  <c r="B291" i="1"/>
  <c r="B201" i="1"/>
  <c r="B200" i="1"/>
  <c r="B4" i="1"/>
  <c r="B477" i="1"/>
  <c r="B536" i="1"/>
  <c r="B545" i="1"/>
  <c r="B752" i="1"/>
  <c r="B636" i="1"/>
  <c r="B753" i="1"/>
  <c r="B765" i="1"/>
  <c r="B406" i="1"/>
  <c r="B471" i="1"/>
  <c r="B584" i="1"/>
  <c r="B632" i="1"/>
  <c r="B658" i="1"/>
  <c r="B689" i="1"/>
  <c r="B417" i="1"/>
  <c r="B647" i="1"/>
  <c r="B808" i="1"/>
  <c r="B501" i="1"/>
  <c r="B546" i="1"/>
  <c r="B754" i="1"/>
  <c r="B415" i="1"/>
  <c r="B482" i="1"/>
  <c r="B497" i="1"/>
  <c r="B508" i="1"/>
  <c r="B523" i="1"/>
  <c r="B529" i="1"/>
  <c r="B533" i="1"/>
  <c r="B624" i="1"/>
  <c r="B652" i="1"/>
  <c r="B717" i="1"/>
  <c r="B794" i="1"/>
  <c r="B827" i="1"/>
  <c r="B502" i="1"/>
  <c r="B483" i="1"/>
  <c r="B635" i="1"/>
  <c r="B672" i="1"/>
  <c r="B601" i="1"/>
  <c r="B741" i="1"/>
  <c r="B487" i="1"/>
  <c r="B562" i="1"/>
  <c r="B576" i="1"/>
  <c r="B702" i="1"/>
  <c r="B721" i="1"/>
  <c r="B782" i="1"/>
  <c r="B495" i="1"/>
  <c r="B787" i="1"/>
  <c r="B447" i="1"/>
  <c r="B489" i="1"/>
  <c r="B537" i="1"/>
  <c r="B569" i="1"/>
  <c r="B577" i="1"/>
  <c r="B588" i="1"/>
  <c r="B589" i="1"/>
  <c r="B594" i="1"/>
  <c r="B602" i="1"/>
  <c r="B640" i="1"/>
  <c r="B706" i="1"/>
  <c r="B742" i="1"/>
  <c r="B420" i="1"/>
  <c r="B467" i="1"/>
  <c r="B484" i="1"/>
  <c r="B528" i="1"/>
  <c r="B535" i="1"/>
  <c r="B542" i="1"/>
  <c r="B566" i="1"/>
  <c r="B609" i="1"/>
  <c r="B619" i="1"/>
  <c r="B722" i="1"/>
  <c r="B766" i="1"/>
  <c r="B785" i="1"/>
  <c r="B472" i="1"/>
  <c r="B524" i="1"/>
  <c r="B547" i="1"/>
  <c r="B788" i="1"/>
  <c r="B802" i="1"/>
  <c r="B503" i="1"/>
  <c r="B409" i="1"/>
  <c r="B411" i="1"/>
  <c r="B421" i="1"/>
  <c r="B438" i="1"/>
  <c r="B448" i="1"/>
  <c r="B470" i="1"/>
  <c r="B532" i="1"/>
  <c r="B538" i="1"/>
  <c r="B570" i="1"/>
  <c r="B567" i="1"/>
  <c r="B581" i="1"/>
  <c r="B603" i="1"/>
  <c r="B615" i="1"/>
  <c r="B622" i="1"/>
  <c r="B641" i="1"/>
  <c r="B645" i="1"/>
  <c r="B665" i="1"/>
  <c r="B680" i="1"/>
  <c r="B755" i="1"/>
  <c r="B767" i="1"/>
  <c r="B784" i="1"/>
  <c r="B797" i="1"/>
  <c r="B813" i="1"/>
  <c r="B510" i="1"/>
  <c r="B539" i="1"/>
  <c r="B548" i="1"/>
  <c r="B612" i="1"/>
  <c r="B613" i="1"/>
  <c r="B728" i="1"/>
  <c r="B801" i="1"/>
  <c r="B426" i="1"/>
  <c r="B456" i="1"/>
  <c r="B478" i="1"/>
  <c r="B789" i="1"/>
  <c r="B407" i="1"/>
  <c r="B428" i="1"/>
  <c r="B521" i="1"/>
  <c r="B525" i="1"/>
  <c r="B549" i="1"/>
  <c r="B563" i="1"/>
  <c r="B590" i="1"/>
  <c r="B595" i="1"/>
  <c r="B604" i="1"/>
  <c r="B654" i="1"/>
  <c r="B675" i="1"/>
  <c r="B707" i="1"/>
  <c r="B740" i="1"/>
  <c r="B803" i="1"/>
  <c r="B418" i="1"/>
  <c r="B429" i="1"/>
  <c r="B520" i="1"/>
  <c r="B596" i="1"/>
  <c r="B768" i="1"/>
  <c r="B419" i="1"/>
  <c r="B431" i="1"/>
  <c r="B433" i="1"/>
  <c r="B434" i="1"/>
  <c r="B444" i="1"/>
  <c r="B464" i="1"/>
  <c r="B468" i="1"/>
  <c r="B474" i="1"/>
  <c r="B476" i="1"/>
  <c r="B486" i="1"/>
  <c r="B488" i="1"/>
  <c r="B504" i="1"/>
  <c r="B505" i="1"/>
  <c r="B543" i="1"/>
  <c r="B568" i="1"/>
  <c r="B572" i="1"/>
  <c r="B586" i="1"/>
  <c r="B610" i="1"/>
  <c r="B631" i="1"/>
  <c r="B655" i="1"/>
  <c r="B656" i="1"/>
  <c r="B671" i="1"/>
  <c r="B673" i="1"/>
  <c r="B674" i="1"/>
  <c r="B692" i="1"/>
  <c r="B719" i="1"/>
  <c r="B769" i="1"/>
  <c r="B781" i="1"/>
  <c r="B812" i="1"/>
  <c r="B825" i="1"/>
  <c r="B826" i="1"/>
  <c r="B449" i="1"/>
  <c r="B457" i="1"/>
  <c r="B469" i="1"/>
  <c r="B511" i="1"/>
  <c r="B550" i="1"/>
  <c r="B637" i="1"/>
  <c r="B731" i="1"/>
  <c r="B790" i="1"/>
  <c r="B814" i="1"/>
  <c r="B620" i="1"/>
  <c r="B530" i="1"/>
  <c r="B551" i="1"/>
  <c r="B564" i="1"/>
  <c r="B607" i="1"/>
  <c r="B638" i="1"/>
  <c r="B659" i="1"/>
  <c r="B756" i="1"/>
  <c r="B770" i="1"/>
  <c r="B436" i="1"/>
  <c r="B458" i="1"/>
  <c r="B681" i="1"/>
  <c r="B751" i="1"/>
  <c r="B771" i="1"/>
  <c r="B446" i="1"/>
  <c r="B565" i="1"/>
  <c r="B676" i="1"/>
  <c r="B703" i="1"/>
  <c r="B804" i="1"/>
  <c r="B432" i="1"/>
  <c r="B575" i="1"/>
  <c r="B625" i="1"/>
  <c r="B629" i="1"/>
  <c r="B718" i="1"/>
  <c r="B807" i="1"/>
  <c r="B466" i="1"/>
  <c r="B475" i="1"/>
  <c r="B490" i="1"/>
  <c r="B512" i="1"/>
  <c r="B633" i="1"/>
  <c r="B648" i="1"/>
  <c r="B660" i="1"/>
  <c r="B691" i="1"/>
  <c r="B708" i="1"/>
  <c r="B723" i="1"/>
  <c r="B757" i="1"/>
  <c r="B772" i="1"/>
  <c r="B481" i="1"/>
  <c r="B540" i="1"/>
  <c r="B758" i="1"/>
  <c r="B798" i="1"/>
  <c r="B430" i="1"/>
  <c r="B450" i="1"/>
  <c r="B522" i="1"/>
  <c r="B527" i="1"/>
  <c r="B626" i="1"/>
  <c r="B709" i="1"/>
  <c r="B809" i="1"/>
  <c r="B513" i="1"/>
  <c r="B526" i="1"/>
  <c r="B552" i="1"/>
  <c r="B621" i="1"/>
  <c r="B623" i="1"/>
  <c r="B627" i="1"/>
  <c r="B693" i="1"/>
  <c r="B701" i="1"/>
  <c r="B732" i="1"/>
  <c r="B743" i="1"/>
  <c r="B773" i="1"/>
  <c r="B795" i="1"/>
  <c r="B416" i="1"/>
  <c r="B437" i="1"/>
  <c r="B574" i="1"/>
  <c r="B578" i="1"/>
  <c r="B605" i="1"/>
  <c r="B642" i="1"/>
  <c r="B694" i="1"/>
  <c r="B422" i="1"/>
  <c r="B579" i="1"/>
  <c r="B628" i="1"/>
  <c r="B710" i="1"/>
  <c r="B730" i="1"/>
  <c r="B774" i="1"/>
  <c r="B498" i="1"/>
  <c r="B509" i="1"/>
  <c r="B534" i="1"/>
  <c r="B553" i="1"/>
  <c r="B653" i="1"/>
  <c r="B775" i="1"/>
  <c r="B796" i="1"/>
  <c r="B828" i="1"/>
  <c r="B451" i="1"/>
  <c r="B459" i="1"/>
  <c r="B491" i="1"/>
  <c r="B554" i="1"/>
  <c r="B597" i="1"/>
  <c r="B733" i="1"/>
  <c r="B744" i="1"/>
  <c r="B776" i="1"/>
  <c r="B799" i="1"/>
  <c r="B582" i="1"/>
  <c r="B583" i="1"/>
  <c r="B598" i="1"/>
  <c r="B690" i="1"/>
  <c r="B695" i="1"/>
  <c r="B759" i="1"/>
  <c r="B783" i="1"/>
  <c r="B745" i="1"/>
  <c r="B760" i="1"/>
  <c r="B810" i="1"/>
  <c r="B479" i="1"/>
  <c r="B555" i="1"/>
  <c r="B611" i="1"/>
  <c r="B711" i="1"/>
  <c r="B811" i="1"/>
  <c r="B460" i="1"/>
  <c r="B461" i="1"/>
  <c r="B496" i="1"/>
  <c r="B591" i="1"/>
  <c r="B616" i="1"/>
  <c r="B696" i="1"/>
  <c r="B697" i="1"/>
  <c r="B786" i="1"/>
  <c r="B492" i="1"/>
  <c r="B556" i="1"/>
  <c r="B746" i="1"/>
  <c r="B439" i="1"/>
  <c r="B440" i="1"/>
  <c r="B514" i="1"/>
  <c r="B573" i="1"/>
  <c r="B608" i="1"/>
  <c r="B657" i="1"/>
  <c r="B677" i="1"/>
  <c r="B682" i="1"/>
  <c r="B712" i="1"/>
  <c r="B777" i="1"/>
  <c r="B819" i="1"/>
  <c r="B412" i="1"/>
  <c r="B661" i="1"/>
  <c r="B698" i="1"/>
  <c r="B747" i="1"/>
  <c r="B761" i="1"/>
  <c r="B815" i="1"/>
  <c r="B506" i="1"/>
  <c r="B427" i="1"/>
  <c r="B704" i="1"/>
  <c r="B806" i="1"/>
  <c r="B729" i="1"/>
  <c r="B664" i="1"/>
  <c r="B778" i="1"/>
  <c r="B805" i="1"/>
  <c r="B441" i="1"/>
  <c r="B493" i="1"/>
  <c r="B557" i="1"/>
  <c r="B720" i="1"/>
  <c r="B820" i="1"/>
  <c r="B821" i="1"/>
  <c r="B507" i="1"/>
  <c r="B435" i="1"/>
  <c r="B452" i="1"/>
  <c r="B519" i="1"/>
  <c r="B558" i="1"/>
  <c r="B580" i="1"/>
  <c r="B649" i="1"/>
  <c r="B734" i="1"/>
  <c r="B462" i="1"/>
  <c r="B559" i="1"/>
  <c r="B639" i="1"/>
  <c r="B666" i="1"/>
  <c r="B713" i="1"/>
  <c r="B800" i="1"/>
  <c r="B822" i="1"/>
  <c r="B560" i="1"/>
  <c r="B662" i="1"/>
  <c r="B748" i="1"/>
  <c r="B816" i="1"/>
  <c r="B423" i="1"/>
  <c r="B424" i="1"/>
  <c r="B544" i="1"/>
  <c r="B599" i="1"/>
  <c r="B614" i="1"/>
  <c r="B678" i="1"/>
  <c r="B683" i="1"/>
  <c r="B749" i="1"/>
  <c r="B762" i="1"/>
  <c r="B425" i="1"/>
  <c r="B587" i="1"/>
  <c r="B617" i="1"/>
  <c r="B735" i="1"/>
  <c r="B779" i="1"/>
  <c r="B463" i="1"/>
  <c r="B480" i="1"/>
  <c r="B515" i="1"/>
  <c r="B684" i="1"/>
  <c r="B685" i="1"/>
  <c r="B736" i="1"/>
  <c r="B442" i="1"/>
  <c r="B473" i="1"/>
  <c r="B485" i="1"/>
  <c r="B561" i="1"/>
  <c r="B585" i="1"/>
  <c r="B592" i="1"/>
  <c r="B618" i="1"/>
  <c r="B667" i="1"/>
  <c r="B724" i="1"/>
  <c r="B737" i="1"/>
  <c r="B791" i="1"/>
  <c r="B792" i="1"/>
  <c r="B823" i="1"/>
  <c r="B410" i="1"/>
  <c r="B413" i="1"/>
  <c r="B445" i="1"/>
  <c r="B453" i="1"/>
  <c r="B454" i="1"/>
  <c r="B455" i="1"/>
  <c r="B465" i="1"/>
  <c r="B494" i="1"/>
  <c r="B516" i="1"/>
  <c r="B517" i="1"/>
  <c r="B518" i="1"/>
  <c r="B541" i="1"/>
  <c r="B571" i="1"/>
  <c r="B593" i="1"/>
  <c r="B600" i="1"/>
  <c r="B606" i="1"/>
  <c r="B630" i="1"/>
  <c r="B634" i="1"/>
  <c r="B643" i="1"/>
  <c r="B646" i="1"/>
  <c r="B650" i="1"/>
  <c r="B651" i="1"/>
  <c r="B668" i="1"/>
  <c r="B669" i="1"/>
  <c r="B670" i="1"/>
  <c r="B679" i="1"/>
  <c r="B686" i="1"/>
  <c r="B687" i="1"/>
  <c r="B688" i="1"/>
  <c r="B699" i="1"/>
  <c r="B705" i="1"/>
  <c r="B714" i="1"/>
  <c r="B715" i="1"/>
  <c r="B716" i="1"/>
  <c r="B725" i="1"/>
  <c r="B726" i="1"/>
  <c r="B727" i="1"/>
  <c r="B738" i="1"/>
  <c r="B739" i="1"/>
  <c r="B763" i="1"/>
  <c r="B780" i="1"/>
  <c r="B793" i="1"/>
  <c r="B817" i="1"/>
  <c r="B818" i="1"/>
  <c r="B824" i="1"/>
  <c r="B414" i="1"/>
  <c r="B443" i="1"/>
  <c r="B531" i="1"/>
  <c r="B663" i="1"/>
  <c r="B700" i="1"/>
  <c r="B750" i="1"/>
  <c r="B764" i="1"/>
  <c r="B829" i="1"/>
  <c r="B830" i="1"/>
  <c r="B644" i="1"/>
  <c r="B499" i="1"/>
  <c r="B846" i="1"/>
  <c r="B847" i="1"/>
  <c r="B892" i="1"/>
  <c r="B898" i="1"/>
  <c r="B904" i="1"/>
  <c r="B908" i="1"/>
  <c r="B991" i="1"/>
  <c r="B1017" i="1"/>
  <c r="B1046" i="1"/>
  <c r="B1054" i="1"/>
  <c r="B1076" i="1"/>
  <c r="B1085" i="1"/>
  <c r="B1151" i="1"/>
  <c r="B831" i="1"/>
  <c r="B953" i="1"/>
  <c r="B954" i="1"/>
  <c r="B1119" i="1"/>
  <c r="B1124" i="1"/>
  <c r="B909" i="1"/>
  <c r="B1055" i="1"/>
  <c r="B845" i="1"/>
  <c r="B1012" i="1"/>
  <c r="B910" i="1"/>
  <c r="B934" i="1"/>
  <c r="B1165" i="1"/>
  <c r="B850" i="1"/>
  <c r="B878" i="1"/>
  <c r="B893" i="1"/>
  <c r="B933" i="1"/>
  <c r="B941" i="1"/>
  <c r="B979" i="1"/>
  <c r="B1008" i="1"/>
  <c r="B1025" i="1"/>
  <c r="B1061" i="1"/>
  <c r="B1141" i="1"/>
  <c r="B911" i="1"/>
  <c r="B835" i="1"/>
  <c r="B839" i="1"/>
  <c r="B851" i="1"/>
  <c r="B896" i="1"/>
  <c r="B900" i="1"/>
  <c r="B942" i="1"/>
  <c r="B955" i="1"/>
  <c r="B975" i="1"/>
  <c r="B989" i="1"/>
  <c r="B1002" i="1"/>
  <c r="B1014" i="1"/>
  <c r="B1026" i="1"/>
  <c r="B1030" i="1"/>
  <c r="B1064" i="1"/>
  <c r="B1067" i="1"/>
  <c r="B1125" i="1"/>
  <c r="B1147" i="1"/>
  <c r="B1158" i="1"/>
  <c r="B912" i="1"/>
  <c r="B832" i="1"/>
  <c r="B905" i="1"/>
  <c r="B931" i="1"/>
  <c r="B1018" i="1"/>
  <c r="B956" i="1"/>
  <c r="B1102" i="1"/>
  <c r="B982" i="1"/>
  <c r="B1056" i="1"/>
  <c r="B913" i="1"/>
  <c r="B957" i="1"/>
  <c r="B1019" i="1"/>
  <c r="B1078" i="1"/>
  <c r="B1103" i="1"/>
  <c r="B1140" i="1"/>
  <c r="B848" i="1"/>
  <c r="B899" i="1"/>
  <c r="B1010" i="1"/>
  <c r="B1087" i="1"/>
  <c r="B836" i="1"/>
  <c r="B950" i="1"/>
  <c r="B1006" i="1"/>
  <c r="B1016" i="1"/>
  <c r="B1020" i="1"/>
  <c r="B1138" i="1"/>
  <c r="B1007" i="1"/>
  <c r="B1036" i="1"/>
  <c r="B1043" i="1"/>
  <c r="B1104" i="1"/>
  <c r="B983" i="1"/>
  <c r="B984" i="1"/>
  <c r="B985" i="1"/>
  <c r="B986" i="1"/>
  <c r="B987" i="1"/>
  <c r="B1155" i="1"/>
  <c r="B1154" i="1"/>
  <c r="B862" i="1"/>
  <c r="B972" i="1"/>
  <c r="B1000" i="1"/>
  <c r="B1031" i="1"/>
  <c r="B1068" i="1"/>
  <c r="B1101" i="1"/>
  <c r="B882" i="1"/>
  <c r="B914" i="1"/>
  <c r="B1037" i="1"/>
  <c r="B915" i="1"/>
  <c r="B833" i="1"/>
  <c r="B880" i="1"/>
  <c r="B881" i="1"/>
  <c r="B887" i="1"/>
  <c r="B951" i="1"/>
  <c r="B992" i="1"/>
  <c r="B958" i="1"/>
  <c r="B1052" i="1"/>
  <c r="B1083" i="1"/>
  <c r="B1105" i="1"/>
  <c r="B1126" i="1"/>
  <c r="B856" i="1"/>
  <c r="B995" i="1"/>
  <c r="B1095" i="1"/>
  <c r="B854" i="1"/>
  <c r="B928" i="1"/>
  <c r="B1044" i="1"/>
  <c r="B1100" i="1"/>
  <c r="B1106" i="1"/>
  <c r="B849" i="1"/>
  <c r="B858" i="1"/>
  <c r="B866" i="1"/>
  <c r="B875" i="1"/>
  <c r="B879" i="1"/>
  <c r="B885" i="1"/>
  <c r="B886" i="1"/>
  <c r="B888" i="1"/>
  <c r="B895" i="1"/>
  <c r="B897" i="1"/>
  <c r="B916" i="1"/>
  <c r="B917" i="1"/>
  <c r="B929" i="1"/>
  <c r="B973" i="1"/>
  <c r="B978" i="1"/>
  <c r="B994" i="1"/>
  <c r="B1009" i="1"/>
  <c r="B1023" i="1"/>
  <c r="B1045" i="1"/>
  <c r="B1053" i="1"/>
  <c r="B1058" i="1"/>
  <c r="B1059" i="1"/>
  <c r="B1073" i="1"/>
  <c r="B1086" i="1"/>
  <c r="B1096" i="1"/>
  <c r="B1127" i="1"/>
  <c r="B1137" i="1"/>
  <c r="B1157" i="1"/>
  <c r="B1163" i="1"/>
  <c r="B1164" i="1"/>
  <c r="B889" i="1"/>
  <c r="B1013" i="1"/>
  <c r="B939" i="1"/>
  <c r="B863" i="1"/>
  <c r="B901" i="1"/>
  <c r="B1027" i="1"/>
  <c r="B1089" i="1"/>
  <c r="B1107" i="1"/>
  <c r="B1120" i="1"/>
  <c r="B891" i="1"/>
  <c r="B990" i="1"/>
  <c r="B997" i="1"/>
  <c r="B1047" i="1"/>
  <c r="B1153" i="1"/>
  <c r="B860" i="1"/>
  <c r="B1063" i="1"/>
  <c r="B1160" i="1"/>
  <c r="B859" i="1"/>
  <c r="B930" i="1"/>
  <c r="B1142" i="1"/>
  <c r="B1148" i="1"/>
  <c r="B1108" i="1"/>
  <c r="B852" i="1"/>
  <c r="B959" i="1"/>
  <c r="B976" i="1"/>
  <c r="B988" i="1"/>
  <c r="B1128" i="1"/>
  <c r="B868" i="1"/>
  <c r="B1109" i="1"/>
  <c r="B918" i="1"/>
  <c r="B960" i="1"/>
  <c r="B1110" i="1"/>
  <c r="B1144" i="1"/>
  <c r="B999" i="1"/>
  <c r="B1038" i="1"/>
  <c r="B919" i="1"/>
  <c r="B935" i="1"/>
  <c r="B1166" i="1"/>
  <c r="B943" i="1"/>
  <c r="B944" i="1"/>
  <c r="B1090" i="1"/>
  <c r="B1129" i="1"/>
  <c r="B920" i="1"/>
  <c r="B840" i="1"/>
  <c r="B952" i="1"/>
  <c r="B961" i="1"/>
  <c r="B980" i="1"/>
  <c r="B1048" i="1"/>
  <c r="B1130" i="1"/>
  <c r="B1139" i="1"/>
  <c r="B834" i="1"/>
  <c r="B1060" i="1"/>
  <c r="B936" i="1"/>
  <c r="B1011" i="1"/>
  <c r="B1050" i="1"/>
  <c r="B1084" i="1"/>
  <c r="B894" i="1"/>
  <c r="B981" i="1"/>
  <c r="B993" i="1"/>
  <c r="B1057" i="1"/>
  <c r="B841" i="1"/>
  <c r="B906" i="1"/>
  <c r="B962" i="1"/>
  <c r="B977" i="1"/>
  <c r="B1028" i="1"/>
  <c r="B1080" i="1"/>
  <c r="B1091" i="1"/>
  <c r="B1121" i="1"/>
  <c r="B1131" i="1"/>
  <c r="B1071" i="1"/>
  <c r="B1111" i="1"/>
  <c r="B1132" i="1"/>
  <c r="B1149" i="1"/>
  <c r="B932" i="1"/>
  <c r="B970" i="1"/>
  <c r="B890" i="1"/>
  <c r="B963" i="1"/>
  <c r="B971" i="1"/>
  <c r="B1021" i="1"/>
  <c r="B853" i="1"/>
  <c r="B877" i="1"/>
  <c r="B937" i="1"/>
  <c r="B1112" i="1"/>
  <c r="B998" i="1"/>
  <c r="B1024" i="1"/>
  <c r="B1156" i="1"/>
  <c r="B921" i="1"/>
  <c r="B883" i="1"/>
  <c r="B964" i="1"/>
  <c r="B1029" i="1"/>
  <c r="B1032" i="1"/>
  <c r="B1039" i="1"/>
  <c r="B1113" i="1"/>
  <c r="B1133" i="1"/>
  <c r="B1114" i="1"/>
  <c r="B1134" i="1"/>
  <c r="B1049" i="1"/>
  <c r="B1062" i="1"/>
  <c r="B922" i="1"/>
  <c r="B1135" i="1"/>
  <c r="B923" i="1"/>
  <c r="B938" i="1"/>
  <c r="B945" i="1"/>
  <c r="B1167" i="1"/>
  <c r="B965" i="1"/>
  <c r="B884" i="1"/>
  <c r="B924" i="1"/>
  <c r="B925" i="1"/>
  <c r="B966" i="1"/>
  <c r="B1075" i="1"/>
  <c r="B1097" i="1"/>
  <c r="B837" i="1"/>
  <c r="B838" i="1"/>
  <c r="B842" i="1"/>
  <c r="B843" i="1"/>
  <c r="B855" i="1"/>
  <c r="B844" i="1"/>
  <c r="B864" i="1"/>
  <c r="B865" i="1"/>
  <c r="B867" i="1"/>
  <c r="B870" i="1"/>
  <c r="B871" i="1"/>
  <c r="B872" i="1"/>
  <c r="B873" i="1"/>
  <c r="B874" i="1"/>
  <c r="B876" i="1"/>
  <c r="B902" i="1"/>
  <c r="B903" i="1"/>
  <c r="B927" i="1"/>
  <c r="B946" i="1"/>
  <c r="B947" i="1"/>
  <c r="B948" i="1"/>
  <c r="B949" i="1"/>
  <c r="B967" i="1"/>
  <c r="B968" i="1"/>
  <c r="B969" i="1"/>
  <c r="B974" i="1"/>
  <c r="B1001" i="1"/>
  <c r="B1003" i="1"/>
  <c r="B1004" i="1"/>
  <c r="B1005" i="1"/>
  <c r="B1015" i="1"/>
  <c r="B1033" i="1"/>
  <c r="B1034" i="1"/>
  <c r="B1035" i="1"/>
  <c r="B1040" i="1"/>
  <c r="B1065" i="1"/>
  <c r="B1069" i="1"/>
  <c r="B1070" i="1"/>
  <c r="B1072" i="1"/>
  <c r="B1074" i="1"/>
  <c r="B1079" i="1"/>
  <c r="B1081" i="1"/>
  <c r="B1092" i="1"/>
  <c r="B1093" i="1"/>
  <c r="B1094" i="1"/>
  <c r="B1098" i="1"/>
  <c r="B1099" i="1"/>
  <c r="B1115" i="1"/>
  <c r="B1116" i="1"/>
  <c r="B1117" i="1"/>
  <c r="B1122" i="1"/>
  <c r="B1123" i="1"/>
  <c r="B1136" i="1"/>
  <c r="B1145" i="1"/>
  <c r="B1150" i="1"/>
  <c r="B1159" i="1"/>
  <c r="B1162" i="1"/>
  <c r="B1161" i="1"/>
  <c r="B857" i="1"/>
  <c r="B1088" i="1"/>
  <c r="B996" i="1"/>
  <c r="B1022" i="1"/>
  <c r="B1077" i="1"/>
  <c r="B1143" i="1"/>
  <c r="B1041" i="1"/>
  <c r="B1082" i="1"/>
  <c r="B1118" i="1"/>
  <c r="B1042" i="1"/>
  <c r="B1066" i="1"/>
  <c r="B861" i="1"/>
  <c r="B1051" i="1"/>
  <c r="B1152" i="1"/>
  <c r="B926" i="1"/>
  <c r="B1146" i="1"/>
  <c r="B940" i="1"/>
  <c r="B869" i="1"/>
  <c r="B907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85" i="1"/>
  <c r="B1284" i="1"/>
  <c r="B1277" i="1"/>
  <c r="B1278" i="1"/>
  <c r="B1279" i="1"/>
  <c r="B1280" i="1"/>
  <c r="B1281" i="1"/>
  <c r="B1282" i="1"/>
  <c r="B1283" i="1"/>
  <c r="B1276" i="1"/>
  <c r="B1272" i="1"/>
  <c r="B1273" i="1"/>
  <c r="B1274" i="1"/>
  <c r="B1275" i="1"/>
  <c r="B1271" i="1"/>
  <c r="B1269" i="1"/>
  <c r="B1270" i="1"/>
  <c r="B1268" i="1"/>
  <c r="B1267" i="1"/>
  <c r="B1263" i="1"/>
  <c r="B1264" i="1"/>
  <c r="B1265" i="1"/>
  <c r="B1266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50" i="1"/>
  <c r="B1249" i="1"/>
  <c r="B1244" i="1"/>
  <c r="B1245" i="1"/>
  <c r="B1246" i="1"/>
  <c r="B1247" i="1"/>
  <c r="B1248" i="1"/>
  <c r="B1242" i="1"/>
  <c r="B1243" i="1"/>
  <c r="B1241" i="1"/>
  <c r="B1240" i="1"/>
  <c r="B1236" i="1"/>
  <c r="B1237" i="1"/>
  <c r="B1238" i="1"/>
  <c r="B1239" i="1"/>
  <c r="B1235" i="1"/>
  <c r="B1233" i="1"/>
  <c r="B1234" i="1"/>
  <c r="B1232" i="1"/>
  <c r="B1230" i="1"/>
  <c r="B1231" i="1"/>
  <c r="B1228" i="1"/>
  <c r="B1229" i="1"/>
  <c r="B1226" i="1"/>
  <c r="B1227" i="1"/>
  <c r="B1225" i="1"/>
  <c r="B1223" i="1"/>
  <c r="B1224" i="1"/>
  <c r="B1222" i="1"/>
  <c r="B1221" i="1"/>
  <c r="B1220" i="1"/>
  <c r="B1219" i="1"/>
  <c r="B1214" i="1"/>
  <c r="B1215" i="1"/>
  <c r="B1216" i="1"/>
  <c r="B1217" i="1"/>
  <c r="B1218" i="1"/>
  <c r="B1212" i="1"/>
  <c r="B1213" i="1"/>
  <c r="B1210" i="1"/>
  <c r="B1211" i="1"/>
  <c r="B1209" i="1"/>
  <c r="B1207" i="1"/>
  <c r="B1208" i="1"/>
  <c r="B1186" i="1"/>
  <c r="B1187" i="1"/>
  <c r="B1205" i="1"/>
  <c r="B1206" i="1"/>
  <c r="B1202" i="1"/>
  <c r="B1203" i="1"/>
  <c r="B1204" i="1"/>
  <c r="B1201" i="1"/>
  <c r="B1200" i="1"/>
  <c r="B1196" i="1"/>
  <c r="B1197" i="1"/>
  <c r="B1198" i="1"/>
  <c r="B1199" i="1"/>
  <c r="B1194" i="1"/>
  <c r="B1195" i="1"/>
  <c r="B1193" i="1"/>
  <c r="B1192" i="1"/>
  <c r="B1190" i="1"/>
  <c r="B1191" i="1"/>
  <c r="B1188" i="1"/>
  <c r="B1189" i="1"/>
  <c r="B1180" i="1"/>
  <c r="B1181" i="1"/>
  <c r="B1182" i="1"/>
  <c r="B1183" i="1"/>
  <c r="B1184" i="1"/>
  <c r="B1185" i="1"/>
  <c r="B1173" i="1"/>
  <c r="B1174" i="1"/>
  <c r="B1175" i="1"/>
  <c r="B1176" i="1"/>
  <c r="B1177" i="1"/>
  <c r="B1178" i="1"/>
  <c r="B1179" i="1"/>
  <c r="B1168" i="1"/>
  <c r="B1169" i="1"/>
  <c r="B1170" i="1"/>
  <c r="B1171" i="1"/>
  <c r="B1172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02" i="1"/>
  <c r="B1403" i="1"/>
  <c r="B1404" i="1"/>
  <c r="B1405" i="1"/>
  <c r="B140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28" i="1"/>
  <c r="B1529" i="1"/>
  <c r="B1530" i="1"/>
  <c r="B1531" i="1"/>
  <c r="B1532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93" i="1"/>
  <c r="B1694" i="1"/>
  <c r="B1634" i="1"/>
  <c r="B1632" i="1"/>
  <c r="B1633" i="1"/>
  <c r="B1631" i="1"/>
  <c r="B1629" i="1"/>
  <c r="B1630" i="1"/>
  <c r="B1628" i="1"/>
  <c r="B1624" i="1"/>
  <c r="B1625" i="1"/>
  <c r="B1626" i="1"/>
  <c r="B1627" i="1"/>
  <c r="B1620" i="1"/>
  <c r="B1621" i="1"/>
  <c r="B1622" i="1"/>
  <c r="B1623" i="1"/>
  <c r="B1618" i="1"/>
  <c r="B1619" i="1"/>
  <c r="B1617" i="1"/>
  <c r="B2028" i="1"/>
  <c r="B2029" i="1"/>
  <c r="B2030" i="1"/>
  <c r="B2031" i="1"/>
  <c r="B2032" i="1"/>
  <c r="B2026" i="1"/>
  <c r="B2027" i="1"/>
  <c r="B2019" i="1"/>
  <c r="B2020" i="1"/>
  <c r="B2021" i="1"/>
  <c r="B2022" i="1"/>
  <c r="B2023" i="1"/>
  <c r="B2024" i="1"/>
  <c r="B2025" i="1"/>
  <c r="B2018" i="1"/>
  <c r="B2017" i="1"/>
  <c r="B2015" i="1"/>
  <c r="B2016" i="1"/>
  <c r="B2013" i="1"/>
  <c r="B2014" i="1"/>
  <c r="B2012" i="1"/>
  <c r="B2010" i="1"/>
  <c r="B2011" i="1"/>
  <c r="B2009" i="1"/>
  <c r="B2008" i="1"/>
  <c r="B2007" i="1"/>
  <c r="B2003" i="1"/>
  <c r="B2004" i="1"/>
  <c r="B2005" i="1"/>
  <c r="B2006" i="1"/>
  <c r="B2002" i="1"/>
  <c r="B2001" i="1"/>
  <c r="B1997" i="1"/>
  <c r="B1998" i="1"/>
  <c r="B1999" i="1"/>
  <c r="B2000" i="1"/>
  <c r="B1993" i="1"/>
  <c r="B1994" i="1"/>
  <c r="B1995" i="1"/>
  <c r="B1996" i="1"/>
  <c r="B1989" i="1"/>
  <c r="B1990" i="1"/>
  <c r="B1991" i="1"/>
  <c r="B1992" i="1"/>
  <c r="B1984" i="1"/>
  <c r="B1985" i="1"/>
  <c r="B1986" i="1"/>
  <c r="B1987" i="1"/>
  <c r="B1988" i="1"/>
  <c r="B1978" i="1"/>
  <c r="B1979" i="1"/>
  <c r="B1980" i="1"/>
  <c r="B1981" i="1"/>
  <c r="B1982" i="1"/>
  <c r="B1983" i="1"/>
  <c r="B1975" i="1"/>
  <c r="B1976" i="1"/>
  <c r="B1977" i="1"/>
  <c r="B1974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49" i="1"/>
  <c r="B1944" i="1"/>
  <c r="B1945" i="1"/>
  <c r="B1946" i="1"/>
  <c r="B1947" i="1"/>
  <c r="B1948" i="1"/>
  <c r="B1941" i="1"/>
  <c r="B1942" i="1"/>
  <c r="B1943" i="1"/>
  <c r="B1939" i="1"/>
  <c r="B1940" i="1"/>
  <c r="B1938" i="1"/>
  <c r="B1937" i="1"/>
  <c r="B1930" i="1"/>
  <c r="B1931" i="1"/>
  <c r="B1932" i="1"/>
  <c r="B1933" i="1"/>
  <c r="B1934" i="1"/>
  <c r="B1935" i="1"/>
  <c r="B1936" i="1"/>
  <c r="B1929" i="1"/>
  <c r="B1928" i="1"/>
  <c r="B1927" i="1"/>
  <c r="B1925" i="1"/>
  <c r="B1926" i="1"/>
  <c r="B1924" i="1"/>
  <c r="B1923" i="1"/>
  <c r="B1920" i="1"/>
  <c r="B1921" i="1"/>
  <c r="B1922" i="1"/>
  <c r="B1913" i="1"/>
  <c r="B1914" i="1"/>
  <c r="B1915" i="1"/>
  <c r="B1916" i="1"/>
  <c r="B1917" i="1"/>
  <c r="B1918" i="1"/>
  <c r="B1919" i="1"/>
  <c r="B1912" i="1"/>
  <c r="B1911" i="1"/>
  <c r="B1906" i="1"/>
  <c r="B1907" i="1"/>
  <c r="B1908" i="1"/>
  <c r="B1909" i="1"/>
  <c r="B1910" i="1"/>
  <c r="B1904" i="1"/>
  <c r="B1905" i="1"/>
  <c r="B1900" i="1"/>
  <c r="B1901" i="1"/>
  <c r="B1902" i="1"/>
  <c r="B1903" i="1"/>
  <c r="B1898" i="1"/>
  <c r="B1899" i="1"/>
  <c r="B1897" i="1"/>
  <c r="B1894" i="1"/>
  <c r="B1895" i="1"/>
  <c r="B1887" i="1"/>
  <c r="B1896" i="1"/>
  <c r="B1888" i="1"/>
  <c r="B1889" i="1"/>
  <c r="B1890" i="1"/>
  <c r="B1891" i="1"/>
  <c r="B1892" i="1"/>
  <c r="B1893" i="1"/>
  <c r="B1884" i="1"/>
  <c r="B1885" i="1"/>
  <c r="B1886" i="1"/>
  <c r="B1882" i="1"/>
  <c r="B1883" i="1"/>
  <c r="B1872" i="1"/>
  <c r="B1873" i="1"/>
  <c r="B1874" i="1"/>
  <c r="B1875" i="1"/>
  <c r="B1876" i="1"/>
  <c r="B1877" i="1"/>
  <c r="B1878" i="1"/>
  <c r="B1879" i="1"/>
  <c r="B1880" i="1"/>
  <c r="B1881" i="1"/>
  <c r="B1871" i="1"/>
  <c r="B1869" i="1"/>
  <c r="B1870" i="1"/>
  <c r="B1868" i="1"/>
  <c r="B1865" i="1"/>
  <c r="B1866" i="1"/>
  <c r="B1867" i="1"/>
  <c r="B1861" i="1"/>
  <c r="B1862" i="1"/>
  <c r="B1863" i="1"/>
  <c r="B1864" i="1"/>
  <c r="B1860" i="1"/>
  <c r="B1856" i="1"/>
  <c r="B1857" i="1"/>
  <c r="B1858" i="1"/>
  <c r="B1859" i="1"/>
  <c r="B1847" i="1"/>
  <c r="B1848" i="1"/>
  <c r="B1849" i="1"/>
  <c r="B1850" i="1"/>
  <c r="B1851" i="1"/>
  <c r="B1852" i="1"/>
  <c r="B1853" i="1"/>
  <c r="B1854" i="1"/>
  <c r="B1855" i="1"/>
  <c r="B1843" i="1"/>
  <c r="B1844" i="1"/>
  <c r="B1845" i="1"/>
  <c r="B1846" i="1"/>
  <c r="B1837" i="1"/>
  <c r="B1842" i="1"/>
  <c r="B1838" i="1"/>
  <c r="B1839" i="1"/>
  <c r="B1840" i="1"/>
  <c r="B1841" i="1"/>
  <c r="B1836" i="1"/>
  <c r="B1831" i="1"/>
  <c r="B1832" i="1"/>
  <c r="B1833" i="1"/>
  <c r="B1834" i="1"/>
  <c r="B1835" i="1"/>
  <c r="B1826" i="1"/>
  <c r="B1827" i="1"/>
  <c r="B1828" i="1"/>
  <c r="B1829" i="1"/>
  <c r="B1830" i="1"/>
  <c r="B1824" i="1"/>
  <c r="B1825" i="1"/>
  <c r="B1823" i="1"/>
  <c r="B1817" i="1"/>
  <c r="B1818" i="1"/>
  <c r="B1819" i="1"/>
  <c r="B1820" i="1"/>
  <c r="B1821" i="1"/>
  <c r="B1822" i="1"/>
  <c r="B1816" i="1"/>
  <c r="B1815" i="1"/>
  <c r="B1814" i="1"/>
  <c r="B1811" i="1"/>
  <c r="B1812" i="1"/>
  <c r="B1813" i="1"/>
  <c r="B1810" i="1"/>
  <c r="B1802" i="1"/>
  <c r="B1803" i="1"/>
  <c r="B1804" i="1"/>
  <c r="B1805" i="1"/>
  <c r="B1806" i="1"/>
  <c r="B1807" i="1"/>
  <c r="B1808" i="1"/>
  <c r="B1809" i="1"/>
  <c r="B1794" i="1"/>
  <c r="B1795" i="1"/>
  <c r="B1796" i="1"/>
  <c r="B1797" i="1"/>
  <c r="B1798" i="1"/>
  <c r="B1799" i="1"/>
  <c r="B1800" i="1"/>
  <c r="B1801" i="1"/>
  <c r="B1789" i="1"/>
  <c r="B1790" i="1"/>
  <c r="B1791" i="1"/>
  <c r="B1792" i="1"/>
  <c r="B1793" i="1"/>
  <c r="B1784" i="1"/>
  <c r="B1785" i="1"/>
  <c r="B1786" i="1"/>
  <c r="B1787" i="1"/>
  <c r="B1788" i="1"/>
  <c r="B1783" i="1"/>
  <c r="B1781" i="1"/>
  <c r="B1782" i="1"/>
  <c r="B1779" i="1"/>
  <c r="B1780" i="1"/>
  <c r="B1778" i="1"/>
  <c r="B1776" i="1"/>
  <c r="B1777" i="1"/>
  <c r="B1775" i="1"/>
  <c r="B1771" i="1"/>
  <c r="B1772" i="1"/>
  <c r="B1773" i="1"/>
  <c r="B1774" i="1"/>
  <c r="B1770" i="1"/>
  <c r="B1767" i="1"/>
  <c r="B1768" i="1"/>
  <c r="B1769" i="1"/>
  <c r="B1766" i="1"/>
  <c r="B1764" i="1"/>
  <c r="B1765" i="1"/>
  <c r="B1760" i="1"/>
  <c r="B1761" i="1"/>
  <c r="B1762" i="1"/>
  <c r="B1763" i="1"/>
  <c r="B1759" i="1"/>
  <c r="B1758" i="1"/>
  <c r="B1756" i="1"/>
  <c r="B1757" i="1"/>
  <c r="B1755" i="1"/>
  <c r="B1748" i="1"/>
  <c r="B1749" i="1"/>
  <c r="B1750" i="1"/>
  <c r="B1751" i="1"/>
  <c r="B1752" i="1"/>
  <c r="B1753" i="1"/>
  <c r="B1754" i="1"/>
  <c r="B174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17" i="1"/>
  <c r="B1714" i="1"/>
  <c r="B1715" i="1"/>
  <c r="B1716" i="1"/>
  <c r="B1712" i="1"/>
  <c r="B1713" i="1"/>
  <c r="B1711" i="1"/>
  <c r="B1707" i="1"/>
  <c r="B1708" i="1"/>
  <c r="B1709" i="1"/>
  <c r="B1710" i="1"/>
  <c r="B1705" i="1"/>
  <c r="B1706" i="1"/>
  <c r="B1704" i="1"/>
  <c r="B1703" i="1"/>
  <c r="B1697" i="1"/>
  <c r="B1698" i="1"/>
  <c r="B1699" i="1"/>
  <c r="B1700" i="1"/>
  <c r="B1701" i="1"/>
  <c r="B1702" i="1"/>
  <c r="B1692" i="1"/>
  <c r="B1690" i="1"/>
  <c r="B1691" i="1"/>
  <c r="B1689" i="1"/>
  <c r="B1688" i="1"/>
  <c r="B1683" i="1"/>
  <c r="B1684" i="1"/>
  <c r="B1685" i="1"/>
  <c r="B1686" i="1"/>
  <c r="B1687" i="1"/>
  <c r="B1680" i="1"/>
  <c r="B1681" i="1"/>
  <c r="B1682" i="1"/>
  <c r="B1679" i="1"/>
  <c r="B1678" i="1"/>
  <c r="B1677" i="1"/>
  <c r="B1675" i="1"/>
  <c r="B1674" i="1"/>
  <c r="B1676" i="1"/>
  <c r="B1673" i="1"/>
  <c r="B1672" i="1"/>
  <c r="B1671" i="1"/>
  <c r="B1670" i="1"/>
  <c r="B1669" i="1"/>
  <c r="B1666" i="1"/>
  <c r="B1667" i="1"/>
  <c r="B1668" i="1"/>
  <c r="B1665" i="1"/>
  <c r="B1663" i="1"/>
  <c r="B1664" i="1"/>
  <c r="B1662" i="1"/>
  <c r="B1661" i="1"/>
  <c r="B1654" i="1"/>
  <c r="B1655" i="1"/>
  <c r="B1656" i="1"/>
  <c r="B1657" i="1"/>
  <c r="B1658" i="1"/>
  <c r="B1659" i="1"/>
  <c r="B1660" i="1"/>
  <c r="B1653" i="1"/>
  <c r="B1651" i="1"/>
  <c r="B1652" i="1"/>
  <c r="B1647" i="1"/>
  <c r="B1648" i="1"/>
  <c r="B1649" i="1"/>
  <c r="B1650" i="1"/>
  <c r="B1645" i="1"/>
  <c r="B1646" i="1"/>
  <c r="B1644" i="1"/>
  <c r="B1641" i="1"/>
  <c r="B1642" i="1"/>
  <c r="B1643" i="1"/>
  <c r="B1636" i="1"/>
  <c r="B1637" i="1"/>
  <c r="B1638" i="1"/>
  <c r="B1639" i="1"/>
  <c r="B1640" i="1"/>
  <c r="B1635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069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082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88" i="1"/>
  <c r="B2087" i="1"/>
  <c r="B2086" i="1"/>
  <c r="B2085" i="1"/>
  <c r="B2084" i="1"/>
  <c r="B2083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49" i="1"/>
  <c r="B2050" i="1"/>
  <c r="B2048" i="1"/>
  <c r="B2037" i="1"/>
  <c r="B2047" i="1"/>
  <c r="B2046" i="1"/>
  <c r="B2045" i="1"/>
  <c r="B2044" i="1"/>
  <c r="B2043" i="1"/>
  <c r="B2042" i="1"/>
  <c r="B2041" i="1"/>
  <c r="B2040" i="1"/>
  <c r="B2039" i="1"/>
  <c r="B2038" i="1"/>
  <c r="B2036" i="1"/>
  <c r="B2035" i="1"/>
  <c r="B2034" i="1"/>
  <c r="B2033" i="1"/>
  <c r="B2089" i="1"/>
  <c r="B2090" i="1"/>
  <c r="B2091" i="1"/>
  <c r="B2092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284" i="1"/>
  <c r="B2424" i="1"/>
  <c r="B2423" i="1"/>
  <c r="B2422" i="1"/>
  <c r="B2421" i="1"/>
  <c r="B2418" i="1"/>
  <c r="B2416" i="1"/>
  <c r="B2415" i="1"/>
  <c r="B2414" i="1"/>
  <c r="B2413" i="1"/>
  <c r="B2412" i="1"/>
  <c r="B2411" i="1"/>
  <c r="B2410" i="1"/>
  <c r="B2409" i="1"/>
  <c r="B2408" i="1"/>
  <c r="B2407" i="1"/>
  <c r="B2406" i="1"/>
  <c r="B2299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1" i="1"/>
  <c r="B2352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54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3" i="1"/>
  <c r="B2252" i="1"/>
  <c r="B2251" i="1"/>
  <c r="B2250" i="1"/>
  <c r="B2249" i="1"/>
  <c r="B2248" i="1"/>
  <c r="B2247" i="1"/>
  <c r="B2417" i="1"/>
  <c r="B2419" i="1"/>
  <c r="B2420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485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504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3" i="1"/>
  <c r="B2544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6" i="1"/>
  <c r="B2527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0" i="1"/>
  <c r="B2509" i="1"/>
  <c r="B2508" i="1"/>
  <c r="B2507" i="1"/>
  <c r="B2506" i="1"/>
  <c r="B2505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4" i="1"/>
  <c r="B2483" i="1"/>
  <c r="B2482" i="1"/>
  <c r="B2480" i="1"/>
  <c r="B2481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51" i="1"/>
  <c r="B2452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0" i="1"/>
  <c r="B2449" i="1"/>
  <c r="B2448" i="1"/>
  <c r="B2511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688" i="1"/>
  <c r="B2676" i="1"/>
  <c r="B2820" i="1"/>
  <c r="B2819" i="1"/>
  <c r="B2818" i="1"/>
  <c r="B2817" i="1"/>
  <c r="B2816" i="1"/>
  <c r="B2815" i="1"/>
  <c r="B2814" i="1"/>
  <c r="B2813" i="1"/>
  <c r="B2812" i="1"/>
  <c r="B2811" i="1"/>
  <c r="B2810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7" i="1"/>
  <c r="B2686" i="1"/>
  <c r="B2685" i="1"/>
  <c r="B2684" i="1"/>
  <c r="B2683" i="1"/>
  <c r="B2682" i="1"/>
  <c r="B2681" i="1"/>
  <c r="B2680" i="1"/>
  <c r="B2679" i="1"/>
  <c r="B2678" i="1"/>
  <c r="B2677" i="1"/>
  <c r="B2675" i="1"/>
  <c r="B2674" i="1"/>
  <c r="B2673" i="1"/>
  <c r="B2672" i="1"/>
  <c r="B2665" i="1"/>
  <c r="B2671" i="1"/>
  <c r="B2670" i="1"/>
  <c r="B2669" i="1"/>
  <c r="B2668" i="1"/>
  <c r="B2667" i="1"/>
  <c r="B2666" i="1"/>
  <c r="B2664" i="1"/>
  <c r="B2711" i="1"/>
  <c r="B2809" i="1"/>
  <c r="B2807" i="1"/>
  <c r="B2808" i="1"/>
  <c r="B2709" i="1"/>
  <c r="B2836" i="1"/>
  <c r="B2838" i="1"/>
  <c r="B2860" i="1"/>
  <c r="B2923" i="1"/>
  <c r="B2922" i="1"/>
  <c r="B2921" i="1"/>
  <c r="B2920" i="1"/>
  <c r="B2919" i="1"/>
  <c r="B2918" i="1"/>
  <c r="B2917" i="1"/>
  <c r="B2916" i="1"/>
  <c r="B2915" i="1"/>
  <c r="B2852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59" i="1"/>
  <c r="B2858" i="1"/>
  <c r="B2857" i="1"/>
  <c r="B2856" i="1"/>
  <c r="B2855" i="1"/>
  <c r="B2854" i="1"/>
  <c r="B2853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998" i="1"/>
  <c r="B2997" i="1"/>
  <c r="B2996" i="1"/>
  <c r="B2995" i="1"/>
  <c r="B2993" i="1"/>
  <c r="B2994" i="1"/>
  <c r="B2992" i="1"/>
  <c r="B2991" i="1"/>
  <c r="B2990" i="1"/>
  <c r="B2989" i="1"/>
  <c r="B2988" i="1"/>
  <c r="B2987" i="1"/>
  <c r="B2986" i="1"/>
  <c r="B2985" i="1"/>
  <c r="B2932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1" i="1"/>
  <c r="B2930" i="1"/>
  <c r="B2929" i="1"/>
  <c r="B2928" i="1"/>
  <c r="B2927" i="1"/>
  <c r="B2926" i="1"/>
  <c r="B2925" i="1"/>
  <c r="B2924" i="1"/>
  <c r="B3039" i="1"/>
  <c r="B3038" i="1"/>
  <c r="B3037" i="1"/>
  <c r="B3036" i="1"/>
  <c r="B3007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6" i="1"/>
  <c r="B3005" i="1"/>
  <c r="B3004" i="1"/>
  <c r="B3003" i="1"/>
  <c r="B3002" i="1"/>
  <c r="B3001" i="1"/>
  <c r="B3000" i="1"/>
  <c r="B2999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60" i="1"/>
  <c r="B500" i="1"/>
  <c r="B1695" i="1"/>
  <c r="B1696" i="1"/>
  <c r="B2093" i="1"/>
  <c r="B2094" i="1"/>
  <c r="B2095" i="1"/>
  <c r="B2096" i="1"/>
  <c r="B2512" i="1"/>
  <c r="B2712" i="1"/>
  <c r="B2710" i="1"/>
  <c r="B2837" i="1"/>
  <c r="B2839" i="1"/>
  <c r="B119" i="1"/>
  <c r="B36" i="1"/>
  <c r="B159" i="1"/>
  <c r="B20" i="1"/>
  <c r="B26" i="1"/>
  <c r="B49" i="1"/>
  <c r="B63" i="1"/>
  <c r="B100" i="1"/>
  <c r="B152" i="1"/>
  <c r="B157" i="1"/>
  <c r="B166" i="1"/>
  <c r="B233" i="1"/>
  <c r="B241" i="1"/>
  <c r="B120" i="1"/>
  <c r="B121" i="1"/>
  <c r="B87" i="1"/>
  <c r="B223" i="1"/>
  <c r="B264" i="1"/>
  <c r="B279" i="1"/>
  <c r="B301" i="1"/>
  <c r="B357" i="1"/>
  <c r="B379" i="1"/>
  <c r="B380" i="1"/>
  <c r="B77" i="1"/>
  <c r="B167" i="1"/>
  <c r="B186" i="1"/>
  <c r="B17" i="1"/>
  <c r="B155" i="1"/>
  <c r="B21" i="1"/>
  <c r="B50" i="1"/>
  <c r="B108" i="1"/>
  <c r="B158" i="1"/>
  <c r="B191" i="1"/>
  <c r="B208" i="1"/>
  <c r="B122" i="1"/>
  <c r="B35" i="1"/>
  <c r="B88" i="1"/>
  <c r="B146" i="1"/>
  <c r="B256" i="1"/>
  <c r="B123" i="1"/>
  <c r="B2" i="1"/>
  <c r="B3" i="1"/>
  <c r="B89" i="1"/>
  <c r="B114" i="1"/>
  <c r="B149" i="1"/>
  <c r="B325" i="1"/>
  <c r="B364" i="1"/>
  <c r="B403" i="1"/>
  <c r="B135" i="1"/>
  <c r="B374" i="1"/>
  <c r="B216" i="1"/>
  <c r="B217" i="1"/>
  <c r="B225" i="1"/>
  <c r="B244" i="1"/>
  <c r="B284" i="1"/>
  <c r="B386" i="1"/>
  <c r="B387" i="1"/>
  <c r="B392" i="1"/>
  <c r="B90" i="1"/>
  <c r="B328" i="1"/>
  <c r="B124" i="1"/>
  <c r="B110" i="1"/>
  <c r="B112" i="1"/>
  <c r="B173" i="1"/>
  <c r="B202" i="1"/>
  <c r="B214" i="1"/>
  <c r="B275" i="1"/>
  <c r="B277" i="1"/>
  <c r="B358" i="1"/>
  <c r="B283" i="1"/>
  <c r="B402" i="1"/>
  <c r="B125" i="1"/>
  <c r="B22" i="1"/>
  <c r="B38" i="1"/>
  <c r="B42" i="1"/>
  <c r="B43" i="1"/>
  <c r="B46" i="1"/>
  <c r="B58" i="1"/>
  <c r="B75" i="1"/>
  <c r="B91" i="1"/>
  <c r="B97" i="1"/>
  <c r="B98" i="1"/>
  <c r="B107" i="1"/>
  <c r="B109" i="1"/>
  <c r="B160" i="1"/>
  <c r="B165" i="1"/>
  <c r="B189" i="1"/>
  <c r="B212" i="1"/>
  <c r="B238" i="1"/>
  <c r="B276" i="1"/>
  <c r="B278" i="1"/>
  <c r="B280" i="1"/>
  <c r="B300" i="1"/>
  <c r="B385" i="1"/>
  <c r="B126" i="1"/>
  <c r="B45" i="1"/>
  <c r="B316" i="1"/>
  <c r="B378" i="1"/>
  <c r="B24" i="1"/>
  <c r="B51" i="1"/>
  <c r="B64" i="1"/>
  <c r="B70" i="1"/>
  <c r="B78" i="1"/>
  <c r="B117" i="1"/>
  <c r="B153" i="1"/>
  <c r="B162" i="1"/>
  <c r="B174" i="1"/>
  <c r="B183" i="1"/>
  <c r="B192" i="1"/>
  <c r="B209" i="1"/>
  <c r="B218" i="1"/>
  <c r="B229" i="1"/>
  <c r="B235" i="1"/>
  <c r="B245" i="1"/>
  <c r="B257" i="1"/>
  <c r="B285" i="1"/>
  <c r="B333" i="1"/>
  <c r="B366" i="1"/>
  <c r="B388" i="1"/>
  <c r="B393" i="1"/>
  <c r="B375" i="1"/>
  <c r="B94" i="1"/>
  <c r="B144" i="1"/>
  <c r="B265" i="1"/>
  <c r="B211" i="1"/>
  <c r="B27" i="1"/>
  <c r="B262" i="1"/>
  <c r="B281" i="1"/>
  <c r="B389" i="1"/>
  <c r="B25" i="1"/>
  <c r="B47" i="1"/>
  <c r="B92" i="1"/>
  <c r="B102" i="1"/>
  <c r="B148" i="1"/>
  <c r="B151" i="1"/>
  <c r="B156" i="1"/>
  <c r="B213" i="1"/>
  <c r="B224" i="1"/>
  <c r="B327" i="1"/>
  <c r="B371" i="1"/>
  <c r="B377" i="1"/>
  <c r="B118" i="1"/>
  <c r="B263" i="1"/>
  <c r="B28" i="1"/>
  <c r="B116" i="1"/>
  <c r="B127" i="1"/>
  <c r="B37" i="1"/>
  <c r="B326" i="1"/>
  <c r="B79" i="1"/>
  <c r="B147" i="1"/>
  <c r="B226" i="1"/>
  <c r="B270" i="1"/>
  <c r="B286" i="1"/>
  <c r="B210" i="1"/>
  <c r="B236" i="1"/>
  <c r="B317" i="1"/>
  <c r="B171" i="1"/>
  <c r="B128" i="1"/>
  <c r="B80" i="1"/>
  <c r="B143" i="1"/>
  <c r="B175" i="1"/>
  <c r="B239" i="1"/>
  <c r="B260" i="1"/>
  <c r="B381" i="1"/>
  <c r="B234" i="1"/>
  <c r="B101" i="1"/>
  <c r="B39" i="1"/>
  <c r="B81" i="1"/>
  <c r="B193" i="1"/>
  <c r="B29" i="1"/>
  <c r="B334" i="1"/>
  <c r="B187" i="1"/>
  <c r="B103" i="1"/>
  <c r="B172" i="1"/>
  <c r="B190" i="1"/>
  <c r="B219" i="1"/>
  <c r="B302" i="1"/>
  <c r="B329" i="1"/>
  <c r="B382" i="1"/>
  <c r="B104" i="1"/>
  <c r="B30" i="1"/>
  <c r="B240" i="1"/>
  <c r="B258" i="1"/>
  <c r="B266" i="1"/>
  <c r="B298" i="1"/>
  <c r="B57" i="1"/>
  <c r="B242" i="1"/>
  <c r="B23" i="1"/>
  <c r="B105" i="1"/>
  <c r="B246" i="1"/>
  <c r="B129" i="1"/>
  <c r="B394" i="1"/>
  <c r="B367" i="1"/>
  <c r="B95" i="1"/>
  <c r="B168" i="1"/>
  <c r="B176" i="1"/>
  <c r="B177" i="1"/>
  <c r="B303" i="1"/>
  <c r="B130" i="1"/>
  <c r="B82" i="1"/>
  <c r="B115" i="1"/>
  <c r="B136" i="1"/>
  <c r="B150" i="1"/>
  <c r="B259" i="1"/>
  <c r="B287" i="1"/>
  <c r="B365" i="1"/>
  <c r="B404" i="1"/>
  <c r="B48" i="1"/>
  <c r="B335" i="1"/>
  <c r="B131" i="1"/>
  <c r="B59" i="1"/>
  <c r="B65" i="1"/>
  <c r="B113" i="1"/>
  <c r="B203" i="1"/>
  <c r="B320" i="1"/>
  <c r="B395" i="1"/>
  <c r="B132" i="1"/>
  <c r="B204" i="1"/>
  <c r="B227" i="1"/>
  <c r="B288" i="1"/>
  <c r="B18" i="1"/>
  <c r="B140" i="1"/>
  <c r="B304" i="1"/>
  <c r="B31" i="1"/>
  <c r="B336" i="1"/>
  <c r="B247" i="1"/>
  <c r="B169" i="1"/>
  <c r="B40" i="1"/>
  <c r="B32" i="1"/>
  <c r="B52" i="1"/>
  <c r="B267" i="1"/>
  <c r="B215" i="1"/>
  <c r="B5" i="1"/>
  <c r="B41" i="1"/>
  <c r="B53" i="1"/>
  <c r="B66" i="1"/>
  <c r="B93" i="1"/>
  <c r="B141" i="1"/>
  <c r="B184" i="1"/>
  <c r="B205" i="1"/>
  <c r="B206" i="1"/>
  <c r="B220" i="1"/>
  <c r="B237" i="1"/>
  <c r="B269" i="1"/>
  <c r="B289" i="1"/>
  <c r="B368" i="1"/>
  <c r="B373" i="1"/>
  <c r="B299" i="1"/>
  <c r="B6" i="1"/>
  <c r="B33" i="1"/>
  <c r="B290" i="1"/>
  <c r="B305" i="1"/>
  <c r="B318" i="1"/>
  <c r="B337" i="1"/>
  <c r="B390" i="1"/>
  <c r="B396" i="1"/>
  <c r="B76" i="1"/>
  <c r="B83" i="1"/>
  <c r="B194" i="1"/>
  <c r="B195" i="1"/>
  <c r="B243" i="1"/>
  <c r="B306" i="1"/>
  <c r="B321" i="1"/>
  <c r="B338" i="1"/>
  <c r="B359" i="1"/>
  <c r="B133" i="1"/>
  <c r="B7" i="1"/>
  <c r="B8" i="1"/>
  <c r="B9" i="1"/>
  <c r="B44" i="1"/>
  <c r="B54" i="1"/>
  <c r="B96" i="1"/>
  <c r="B137" i="1"/>
  <c r="B145" i="1"/>
  <c r="B163" i="1"/>
  <c r="B164" i="1"/>
  <c r="B161" i="1"/>
  <c r="B178" i="1"/>
  <c r="B221" i="1"/>
  <c r="B230" i="1"/>
  <c r="B231" i="1"/>
  <c r="B248" i="1"/>
  <c r="B249" i="1"/>
  <c r="B250" i="1"/>
  <c r="B251" i="1"/>
  <c r="B271" i="1"/>
  <c r="B292" i="1"/>
  <c r="B307" i="1"/>
  <c r="B319" i="1"/>
  <c r="B331" i="1"/>
  <c r="B360" i="1"/>
  <c r="B361" i="1"/>
  <c r="B397" i="1"/>
  <c r="B10" i="1"/>
  <c r="B11" i="1"/>
  <c r="B60" i="1"/>
  <c r="B71" i="1"/>
  <c r="B84" i="1"/>
  <c r="B111" i="1"/>
  <c r="B154" i="1"/>
  <c r="B196" i="1"/>
  <c r="B207" i="1"/>
  <c r="B252" i="1"/>
  <c r="B255" i="1"/>
  <c r="B308" i="1"/>
  <c r="B322" i="1"/>
  <c r="B332" i="1"/>
  <c r="B362" i="1"/>
  <c r="B370" i="1"/>
  <c r="B383" i="1"/>
  <c r="B384" i="1"/>
  <c r="B398" i="1"/>
  <c r="B188" i="1"/>
  <c r="B12" i="1"/>
  <c r="B34" i="1"/>
  <c r="B61" i="1"/>
  <c r="B72" i="1"/>
  <c r="B73" i="1"/>
  <c r="B138" i="1"/>
  <c r="B139" i="1"/>
  <c r="B142" i="1"/>
  <c r="B179" i="1"/>
  <c r="B197" i="1"/>
  <c r="B198" i="1"/>
  <c r="B222" i="1"/>
  <c r="B261" i="1"/>
  <c r="B282" i="1"/>
  <c r="B293" i="1"/>
  <c r="B309" i="1"/>
  <c r="B315" i="1"/>
  <c r="B399" i="1"/>
  <c r="B400" i="1"/>
  <c r="B106" i="1"/>
  <c r="B170" i="1"/>
  <c r="B314" i="1"/>
  <c r="B339" i="1"/>
  <c r="B376" i="1"/>
  <c r="B391" i="1"/>
  <c r="B372" i="1"/>
  <c r="B268" i="1"/>
  <c r="B405" i="1"/>
  <c r="B13" i="1"/>
  <c r="B14" i="1"/>
  <c r="B15" i="1"/>
  <c r="B19" i="1"/>
  <c r="B55" i="1"/>
  <c r="B56" i="1"/>
  <c r="B62" i="1"/>
  <c r="B67" i="1"/>
  <c r="B68" i="1"/>
  <c r="B69" i="1"/>
  <c r="B74" i="1"/>
  <c r="B85" i="1"/>
  <c r="B86" i="1"/>
  <c r="B99" i="1"/>
  <c r="B180" i="1"/>
  <c r="B181" i="1"/>
  <c r="B182" i="1"/>
  <c r="B185" i="1"/>
  <c r="B199" i="1"/>
  <c r="B228" i="1"/>
  <c r="B232" i="1"/>
  <c r="B253" i="1"/>
  <c r="B254" i="1"/>
  <c r="B272" i="1"/>
  <c r="B273" i="1"/>
  <c r="B274" i="1"/>
  <c r="B294" i="1"/>
  <c r="B295" i="1"/>
  <c r="B296" i="1"/>
  <c r="B297" i="1"/>
  <c r="B310" i="1"/>
  <c r="B311" i="1"/>
  <c r="B312" i="1"/>
  <c r="B313" i="1"/>
  <c r="B323" i="1"/>
  <c r="B324" i="1"/>
  <c r="B330" i="1"/>
  <c r="B363" i="1"/>
  <c r="B401" i="1"/>
  <c r="B134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8" i="1"/>
  <c r="G12" i="6" l="1"/>
  <c r="G13" i="6"/>
  <c r="G14" i="6"/>
  <c r="G11" i="6"/>
  <c r="C2" i="2"/>
  <c r="H2033" i="1" l="1"/>
  <c r="H1617" i="1"/>
  <c r="H2" i="1"/>
</calcChain>
</file>

<file path=xl/sharedStrings.xml><?xml version="1.0" encoding="utf-8"?>
<sst xmlns="http://schemas.openxmlformats.org/spreadsheetml/2006/main" count="13150" uniqueCount="866">
  <si>
    <t>donor_name</t>
  </si>
  <si>
    <t>recipient_name</t>
  </si>
  <si>
    <t>contribution</t>
  </si>
  <si>
    <t>year</t>
  </si>
  <si>
    <t>Donors Capital Fund</t>
  </si>
  <si>
    <t>Advance Arkansas Institute</t>
  </si>
  <si>
    <t>Center for Organizational Research and Education</t>
  </si>
  <si>
    <t>Foundation for Government Accountability</t>
  </si>
  <si>
    <t>State Budget Solutions</t>
  </si>
  <si>
    <t>Lucy Burns Institute</t>
  </si>
  <si>
    <t>State Policy Network</t>
  </si>
  <si>
    <t>Acton Institute for the Study of Religion and Liberty</t>
  </si>
  <si>
    <t>Center for Competitive Politics</t>
  </si>
  <si>
    <t>Heartland Institute</t>
  </si>
  <si>
    <t>Legacy Foundation</t>
  </si>
  <si>
    <t>Middle East Forum</t>
  </si>
  <si>
    <t>One Nation Under God Foundation</t>
  </si>
  <si>
    <t>American Enterprise Institute for Public Policy Research</t>
  </si>
  <si>
    <t>Market Research Foundation</t>
  </si>
  <si>
    <t>US English Foundation</t>
  </si>
  <si>
    <t>DonorsTrust</t>
  </si>
  <si>
    <t>American Council of Trustees and Alumni</t>
  </si>
  <si>
    <t>Central Fund of Israel</t>
  </si>
  <si>
    <t>Cru</t>
  </si>
  <si>
    <t>East-West Ministries International</t>
  </si>
  <si>
    <t>Evangelical Development Ministry</t>
  </si>
  <si>
    <t>First Presbyterian Church Midland</t>
  </si>
  <si>
    <t>Focus on the Family</t>
  </si>
  <si>
    <t>Judicial Education Project</t>
  </si>
  <si>
    <t>Mastermedia</t>
  </si>
  <si>
    <t>Polwarth Ministries</t>
  </si>
  <si>
    <t>Teen FLOW Youth ministries</t>
  </si>
  <si>
    <t>Young Life</t>
  </si>
  <si>
    <t>Cerge EI Foundation</t>
  </si>
  <si>
    <t>Lincoln Institute of Public Opinion Research</t>
  </si>
  <si>
    <t>Moving Picture Institute</t>
  </si>
  <si>
    <t>Illinois Taxpayer Education Foundation</t>
  </si>
  <si>
    <t>Spark Freedom</t>
  </si>
  <si>
    <t>Claremont Institute</t>
  </si>
  <si>
    <t>Free To Choose Network</t>
  </si>
  <si>
    <t>George Mason University Foundation</t>
  </si>
  <si>
    <t>Philanthropy Roundtable</t>
  </si>
  <si>
    <t>Reason Foundation</t>
  </si>
  <si>
    <t>Student Free Press Association</t>
  </si>
  <si>
    <t>Competitive Enterprise Institute</t>
  </si>
  <si>
    <t>Sutherland Institute</t>
  </si>
  <si>
    <t>Buckeye Institute for Public Policy Solutions</t>
  </si>
  <si>
    <t>Commonwealth Foundation for Public Policy Alternatives</t>
  </si>
  <si>
    <t>Freedom Foundation of Minnesota</t>
  </si>
  <si>
    <t>Georgia Center for Opportunity</t>
  </si>
  <si>
    <t>Human Rights Foundation</t>
  </si>
  <si>
    <t>Idaho Freedom Foundation</t>
  </si>
  <si>
    <t>Illinois Policy Institute</t>
  </si>
  <si>
    <t>Independence Institute</t>
  </si>
  <si>
    <t>Mackinac Center for Public Policy</t>
  </si>
  <si>
    <t>Platte Institute for Economic Research</t>
  </si>
  <si>
    <t>American Islamic Congress</t>
  </si>
  <si>
    <t>Cato Institute</t>
  </si>
  <si>
    <t>Children's Scholarship Fund</t>
  </si>
  <si>
    <t>First Book</t>
  </si>
  <si>
    <t>Foundation for Economic Education</t>
  </si>
  <si>
    <t>Foundation for Individual Rights in Education</t>
  </si>
  <si>
    <t>Freedom Foundation</t>
  </si>
  <si>
    <t>Institute for Justice</t>
  </si>
  <si>
    <t>Jerusalem Institute for Market Studies</t>
  </si>
  <si>
    <t>Students for Liberty</t>
  </si>
  <si>
    <t>Trinity School of Midland</t>
  </si>
  <si>
    <t>Alabama Policy Institute</t>
  </si>
  <si>
    <t>American Legislative Exchange Council</t>
  </si>
  <si>
    <t>Beacon Center of Tennessee</t>
  </si>
  <si>
    <t>Center for Class Action Fairness</t>
  </si>
  <si>
    <t>Florida State University Foundation</t>
  </si>
  <si>
    <t>Goldwater Institute</t>
  </si>
  <si>
    <t>James Madison Institute</t>
  </si>
  <si>
    <t>John W Pope Civitas Institute</t>
  </si>
  <si>
    <t>Maine Heritage Policy Center</t>
  </si>
  <si>
    <t>Mississippi Center for Public Policy</t>
  </si>
  <si>
    <t>Oklahoma Council of Public Affairs</t>
  </si>
  <si>
    <t>StudentNewsDaily.com</t>
  </si>
  <si>
    <t>Texas Public Policy Foundation</t>
  </si>
  <si>
    <t>Washington Policy Center</t>
  </si>
  <si>
    <t>Empire Center for Public Policy</t>
  </si>
  <si>
    <t>Institute on Religion and Democracy</t>
  </si>
  <si>
    <t>International Policy Network</t>
  </si>
  <si>
    <t>Schwab Charitable Gift Fund</t>
  </si>
  <si>
    <t>The Jewish Federations of North America</t>
  </si>
  <si>
    <t>American Media Institute</t>
  </si>
  <si>
    <t>California Public Policy Center</t>
  </si>
  <si>
    <t>American Spectator Foundation</t>
  </si>
  <si>
    <t>Ethics and Public Policy Center</t>
  </si>
  <si>
    <t>Mercatus Center</t>
  </si>
  <si>
    <t>Nevada Policy Research Institute</t>
  </si>
  <si>
    <t>Sophia Institute</t>
  </si>
  <si>
    <t>American Transparency</t>
  </si>
  <si>
    <t>Equal Voting Rights Institute</t>
  </si>
  <si>
    <t>Ashland University</t>
  </si>
  <si>
    <t>Atlas Economic Research Foundation</t>
  </si>
  <si>
    <t>Bill of Rights Institute</t>
  </si>
  <si>
    <t>Capital Research Center</t>
  </si>
  <si>
    <t>Center for Education Reform</t>
  </si>
  <si>
    <t>Center for Individual Rights</t>
  </si>
  <si>
    <t>Clare Boothe Luce Policy Institute</t>
  </si>
  <si>
    <t>Foundation for Teaching Economics</t>
  </si>
  <si>
    <t>Freedom Works Foundation</t>
  </si>
  <si>
    <t>Heritage Foundation</t>
  </si>
  <si>
    <t>Leadership Institute</t>
  </si>
  <si>
    <t>Mountain States Legal Foundation</t>
  </si>
  <si>
    <t>National Center for Public Policy Research</t>
  </si>
  <si>
    <t>National Legal and Policy Center</t>
  </si>
  <si>
    <t>Pacific Legal Foundation</t>
  </si>
  <si>
    <t>Public Service Research Foundation</t>
  </si>
  <si>
    <t>Stewards of the Range</t>
  </si>
  <si>
    <t>Washington Legal Foundation</t>
  </si>
  <si>
    <t>Young America's Foundation</t>
  </si>
  <si>
    <t>Center for America</t>
  </si>
  <si>
    <t>Show-Me Institute</t>
  </si>
  <si>
    <t>Jewish Philosophy Fund</t>
  </si>
  <si>
    <t>Institute for Humane Studies</t>
  </si>
  <si>
    <t>Ayn Rand Institute</t>
  </si>
  <si>
    <t>St Matthew Catholic School</t>
  </si>
  <si>
    <t>Brotherhood Organization of a New Destiny</t>
  </si>
  <si>
    <t>Arendell Parrott Academy</t>
  </si>
  <si>
    <t>George Mark Children's Fund</t>
  </si>
  <si>
    <t>Kansas Policy Institute</t>
  </si>
  <si>
    <t>Project Veritas</t>
  </si>
  <si>
    <t>University of Texas Foundation</t>
  </si>
  <si>
    <t>Catholic Association Foundation</t>
  </si>
  <si>
    <t>Center for Independent Thought</t>
  </si>
  <si>
    <t>Libertas Institute</t>
  </si>
  <si>
    <t>Opportunity Ohio</t>
  </si>
  <si>
    <t>Rhode Island Center for Freedom and Prosperity</t>
  </si>
  <si>
    <t>Center for Security Policy</t>
  </si>
  <si>
    <t>Americans for Limited Government Foundation</t>
  </si>
  <si>
    <t>Federalist Society for Law and Public Policy Studies</t>
  </si>
  <si>
    <t>US Term Limits Foundation</t>
  </si>
  <si>
    <t>John Locke Foundation</t>
  </si>
  <si>
    <t>Palmetto Promise Institute</t>
  </si>
  <si>
    <t>PEF - Israel Endowment Fund</t>
  </si>
  <si>
    <t>Frontier Lab</t>
  </si>
  <si>
    <t>Kanakuk Ministries (Branson MO)</t>
  </si>
  <si>
    <t>Security Research Associates</t>
  </si>
  <si>
    <t>Greater Houston Community Foundation</t>
  </si>
  <si>
    <t>Vanguard Charitable Endowment Program</t>
  </si>
  <si>
    <t>Institute for Policy Innovation</t>
  </si>
  <si>
    <t>Friends of Westchester County Parks</t>
  </si>
  <si>
    <t>Yankee Institute for Public Policy</t>
  </si>
  <si>
    <t>Trustees of the University of Pennsylvania</t>
  </si>
  <si>
    <t>Real Clear Foundation</t>
  </si>
  <si>
    <t>Empower Mississippi Foundation</t>
  </si>
  <si>
    <t>Jack Miller Center for Teaching America's Founding Principles and History</t>
  </si>
  <si>
    <t>Hudson Institute</t>
  </si>
  <si>
    <t>Civil War Trust</t>
  </si>
  <si>
    <t>Bluegrass Institute</t>
  </si>
  <si>
    <t>Cascade Policy Institute</t>
  </si>
  <si>
    <t>Maryland Public Policy Institute</t>
  </si>
  <si>
    <t>Pioneer Institute for Public Policy Research</t>
  </si>
  <si>
    <t>Rio Grande Foundation</t>
  </si>
  <si>
    <t>America's Future Foundation</t>
  </si>
  <si>
    <t>Bethany Baptist Church</t>
  </si>
  <si>
    <t>Midland Community Theatre</t>
  </si>
  <si>
    <t>Partners Relief and Development</t>
  </si>
  <si>
    <t>Youth Conference Ministries - Chattanooga TN</t>
  </si>
  <si>
    <t>Committee for a Constructive Tomorrow</t>
  </si>
  <si>
    <t>David Horowitz Freedom Center</t>
  </si>
  <si>
    <t>Jewish United Fund of Metropolitan Chicago</t>
  </si>
  <si>
    <t>Permian Basin Public Telecommunications</t>
  </si>
  <si>
    <t>Public Policy Foundation of West Virginia</t>
  </si>
  <si>
    <t>TNReport.com News Service</t>
  </si>
  <si>
    <t>American Civil Rights Institute</t>
  </si>
  <si>
    <t>Friends of Israel Center for Social and Economic Progress</t>
  </si>
  <si>
    <t>National Right to Work Legal Defense Foundation</t>
  </si>
  <si>
    <t>Manhattan Institute for Policy Research</t>
  </si>
  <si>
    <t>University of the Cumberlands</t>
  </si>
  <si>
    <t>South Carolina Policy Council</t>
  </si>
  <si>
    <t>Americans for Tax Reform Foundation</t>
  </si>
  <si>
    <t>Holy Family Roman Catholic Church</t>
  </si>
  <si>
    <t>Intrepid Fallen Heroes Fund</t>
  </si>
  <si>
    <t>Central Florida Ballet</t>
  </si>
  <si>
    <t>Harvard Business School</t>
  </si>
  <si>
    <t>Bar-Ilan University</t>
  </si>
  <si>
    <t>National Strategy Information Center</t>
  </si>
  <si>
    <t>World Journalism Institute</t>
  </si>
  <si>
    <t>Bradley Impact Fund</t>
  </si>
  <si>
    <t>Museum of the Confederacy</t>
  </si>
  <si>
    <t>Consumers' Research</t>
  </si>
  <si>
    <t>Center for Consumer Freedom</t>
  </si>
  <si>
    <t>Palmetto Policy Forum</t>
  </si>
  <si>
    <t>Wounded Warrior Project</t>
  </si>
  <si>
    <t>AmeriCares Foundation</t>
  </si>
  <si>
    <t>Hord Foundation</t>
  </si>
  <si>
    <t>Permian Basin Women's Resource Center</t>
  </si>
  <si>
    <t>StudentsFirst Institute</t>
  </si>
  <si>
    <t>Media Research Center</t>
  </si>
  <si>
    <t>New Heights Church</t>
  </si>
  <si>
    <t>Baylor University</t>
  </si>
  <si>
    <t>Miracle Foundation</t>
  </si>
  <si>
    <t>Team FLOW Youth Ministries</t>
  </si>
  <si>
    <t>Foundation for Jewish Camping</t>
  </si>
  <si>
    <t>Family Taxpayers Foundation</t>
  </si>
  <si>
    <t>Families Against Mandatory Minimums Foundation</t>
  </si>
  <si>
    <t>Education Action Group Foundation</t>
  </si>
  <si>
    <t>Common Sense Institute of New Jersey</t>
  </si>
  <si>
    <t>Clarion Fund</t>
  </si>
  <si>
    <t>Civitas Institute</t>
  </si>
  <si>
    <t>Center for Union Facts</t>
  </si>
  <si>
    <t>Auschwitz Jewish Center</t>
  </si>
  <si>
    <t>Americans for Prosperity Foundation</t>
  </si>
  <si>
    <t>American Principles Project</t>
  </si>
  <si>
    <t>American Majority</t>
  </si>
  <si>
    <t>American Friends of Migdal Ohr</t>
  </si>
  <si>
    <t>FreedomWorks Foundation</t>
  </si>
  <si>
    <t>Fund for American Studies</t>
  </si>
  <si>
    <t>George Mason University</t>
  </si>
  <si>
    <t>Georgetown University</t>
  </si>
  <si>
    <t>Georgia Public Policy Foundation</t>
  </si>
  <si>
    <t>Gods World Publications</t>
  </si>
  <si>
    <t>Greenhouse Solutions</t>
  </si>
  <si>
    <t>Hilander School Endowment</t>
  </si>
  <si>
    <t>Imagination Productions</t>
  </si>
  <si>
    <t>Independent Women's Forum</t>
  </si>
  <si>
    <t>Josiah Bartlett Center for Public Policy</t>
  </si>
  <si>
    <t>Liberty Foundation of Oklahoma</t>
  </si>
  <si>
    <t>John K. MacIver Institute for Public Policy</t>
  </si>
  <si>
    <t>MarylandReporter.com</t>
  </si>
  <si>
    <t>Mastery Charter Schools Foundation</t>
  </si>
  <si>
    <t>Missouri News Horizon</t>
  </si>
  <si>
    <t>Montana Policy Institute</t>
  </si>
  <si>
    <t>National Center for Policy Analysis</t>
  </si>
  <si>
    <t>National Organization for Marriage Education Fund</t>
  </si>
  <si>
    <t>North Dakota Policy Council</t>
  </si>
  <si>
    <t>Pacific Research Institute for Public Policy</t>
  </si>
  <si>
    <t>Pelican Institute for Public Policy</t>
  </si>
  <si>
    <t>Philadelphia School Partnership</t>
  </si>
  <si>
    <t>Shane Victorino Foundation</t>
  </si>
  <si>
    <t>Small Business Hawaii Entepreneurial Education Foundation</t>
  </si>
  <si>
    <t>StandWithUs</t>
  </si>
  <si>
    <t>S.E.S.A.M.E. Inc.</t>
  </si>
  <si>
    <t>Texas Watchdog</t>
  </si>
  <si>
    <t>The Claremont Institute</t>
  </si>
  <si>
    <t>The Freedom Foundation</t>
  </si>
  <si>
    <t>The Heritage Foundation</t>
  </si>
  <si>
    <t>The University of Chicago</t>
  </si>
  <si>
    <t>U.S. English Foundation</t>
  </si>
  <si>
    <t>Westchester Community College Foundation</t>
  </si>
  <si>
    <t>White Plains Hospital</t>
  </si>
  <si>
    <t>American Council on Science and Health</t>
  </si>
  <si>
    <t>Wyoming Liberty Group</t>
  </si>
  <si>
    <t>University of Virginia</t>
  </si>
  <si>
    <t>University of Texas of the Permian Basin</t>
  </si>
  <si>
    <t>University of Texas at Austin</t>
  </si>
  <si>
    <t>University of Notre Dame</t>
  </si>
  <si>
    <t>Thai Christian Foundation</t>
  </si>
  <si>
    <t>Teen F.L.O.W. Ministries (Midland; TX)</t>
  </si>
  <si>
    <t>Sunshine Review</t>
  </si>
  <si>
    <t>School Performance; Inc.</t>
  </si>
  <si>
    <t>Safer Dallas Better Dallas</t>
  </si>
  <si>
    <t>Rhodes College</t>
  </si>
  <si>
    <t>Massachusetts Institute of Technology</t>
  </si>
  <si>
    <t>Institute for the Analysis of Global Security</t>
  </si>
  <si>
    <t>I-20 Wildlife Preserve</t>
  </si>
  <si>
    <t>Hillsdale College</t>
  </si>
  <si>
    <t>Global Justice Group</t>
  </si>
  <si>
    <t>George Mason University School of Law</t>
  </si>
  <si>
    <t>Friends of the Dallas Public Library</t>
  </si>
  <si>
    <t>Friends of Ir David</t>
  </si>
  <si>
    <t>Foundation for Ethics in Public Service</t>
  </si>
  <si>
    <t>Emory University</t>
  </si>
  <si>
    <t>Duke University</t>
  </si>
  <si>
    <t>Cumberland College</t>
  </si>
  <si>
    <t>Cowboy State Free Press</t>
  </si>
  <si>
    <t>Cornell University</t>
  </si>
  <si>
    <t>Committee for Accuracy in Middle East Reporting in America</t>
  </si>
  <si>
    <t>College of the Holy Cross</t>
  </si>
  <si>
    <t>Claremont McKenna College</t>
  </si>
  <si>
    <t>Christopher Newport University</t>
  </si>
  <si>
    <t>Christendom College</t>
  </si>
  <si>
    <t>Castilleja School (Palo Alto; CA)</t>
  </si>
  <si>
    <t>Carthage College</t>
  </si>
  <si>
    <t>Boston College</t>
  </si>
  <si>
    <t>West Dallas Community School</t>
  </si>
  <si>
    <t>Washington Institute for Near East Policy</t>
  </si>
  <si>
    <t>Virginia Institute for Public Policy</t>
  </si>
  <si>
    <t>Vanderbilt University</t>
  </si>
  <si>
    <t>University of Arizona</t>
  </si>
  <si>
    <t>Thomas Jefferson Institute for Public Policy</t>
  </si>
  <si>
    <t>the Well (Dallas)</t>
  </si>
  <si>
    <t>The Ryan Foundation</t>
  </si>
  <si>
    <t>The Prometheus Institute (Irvine CA)</t>
  </si>
  <si>
    <t>The Foundation Endowment (Alexandria VA)</t>
  </si>
  <si>
    <t>The Feed Store</t>
  </si>
  <si>
    <t>Student Governmental Affairs Program</t>
  </si>
  <si>
    <t>St. Johnsbury Athenaeum</t>
  </si>
  <si>
    <t>St. John Vianney Catholic Church (Orlando)</t>
  </si>
  <si>
    <t>Smile Train</t>
  </si>
  <si>
    <t>Competitive Governance Institute (Formerly Sam Adams Alliance)</t>
  </si>
  <si>
    <t>Russian American Christian University</t>
  </si>
  <si>
    <t>Russell Home for Atypical Children</t>
  </si>
  <si>
    <t>Reconciliation Outreach (Dallas)</t>
  </si>
  <si>
    <t>Public Interest Institute</t>
  </si>
  <si>
    <t>Protestant Episcopal Church in the United States of America</t>
  </si>
  <si>
    <t>Open Government Institute of California</t>
  </si>
  <si>
    <t>Open Doors With Brother Andrew</t>
  </si>
  <si>
    <t>Ocean State Policy Research Institute</t>
  </si>
  <si>
    <t>National Taxpayers Union Foundation</t>
  </si>
  <si>
    <t>National Federation of Independent Business (NFIB) Legal Foundation</t>
  </si>
  <si>
    <t>Lee-Fendall House</t>
  </si>
  <si>
    <t>Intellectual Takeout</t>
  </si>
  <si>
    <t>HOOPLA Texas</t>
  </si>
  <si>
    <t>Highland Park Presbyterian Church (Dallas)</t>
  </si>
  <si>
    <t>High Impact Life</t>
  </si>
  <si>
    <t>HelpMeSee</t>
  </si>
  <si>
    <t>Greenwich Land Trust</t>
  </si>
  <si>
    <t>Grassroot Institute of Hawaii</t>
  </si>
  <si>
    <t>Gotham Legal Foundation</t>
  </si>
  <si>
    <t>Good News World Outreach Church (Fort Worth TX)</t>
  </si>
  <si>
    <t>George W. Bush Presidential Center</t>
  </si>
  <si>
    <t>Friends of Warner Parks (Nashville)</t>
  </si>
  <si>
    <t>Florida Family Resource Center</t>
  </si>
  <si>
    <t>First Freedoms Foundation</t>
  </si>
  <si>
    <t>Family Research Council</t>
  </si>
  <si>
    <t>Ethan Allen Institute</t>
  </si>
  <si>
    <t>Dominican Sisters of Mary Mother of the Eucharist</t>
  </si>
  <si>
    <t>Defending America for Knowledge and Action</t>
  </si>
  <si>
    <t>Dallas Arboretum and Botanical Gardens</t>
  </si>
  <si>
    <t>Citizens Against Government Waste</t>
  </si>
  <si>
    <t>Christian Foundation for Children and Aging</t>
  </si>
  <si>
    <t>Campus Crusade for Christ</t>
  </si>
  <si>
    <t>Caesar Rodney Institute</t>
  </si>
  <si>
    <t>Brown University</t>
  </si>
  <si>
    <t>Austin Stone Community Church (Austin TX)</t>
  </si>
  <si>
    <t>Asian Access</t>
  </si>
  <si>
    <t>Americas Majority Foundation</t>
  </si>
  <si>
    <t>American Conservative Union Foundation</t>
  </si>
  <si>
    <t>American Committees on Foreign Relations</t>
  </si>
  <si>
    <t>Alaska Policy Forum</t>
  </si>
  <si>
    <t>1851 Center for Constitutional Law</t>
  </si>
  <si>
    <t>Villanova University</t>
  </si>
  <si>
    <t>Tolson Group</t>
  </si>
  <si>
    <t>The Global Fund for Children</t>
  </si>
  <si>
    <t>Tennessee Center for Policy Research</t>
  </si>
  <si>
    <t>St. Matthew Catholic School (Hillsboro OR)</t>
  </si>
  <si>
    <t>South Carolinians for Responsible Government Foundation</t>
  </si>
  <si>
    <t>Sky Ranch Foundation (Van TX)</t>
  </si>
  <si>
    <t>Shimer College</t>
  </si>
  <si>
    <t>Salvation Army - Orlando Area Command</t>
  </si>
  <si>
    <t>Roman Catholic Diocese of Orlando</t>
  </si>
  <si>
    <t>Palmer R. Chitester Fund</t>
  </si>
  <si>
    <t>Outreach Foundation of the Presbyterian Church</t>
  </si>
  <si>
    <t>Northwestern University School of Law</t>
  </si>
  <si>
    <t>National Tax Limitation Foundation</t>
  </si>
  <si>
    <t>National Coalition for the Protection of Children and Families</t>
  </si>
  <si>
    <t>Music Mission Kiev</t>
  </si>
  <si>
    <t>Mount Vernon Ladies' Association</t>
  </si>
  <si>
    <t>Life for Kids</t>
  </si>
  <si>
    <t>Liberty Institute</t>
  </si>
  <si>
    <t>Intercollegiate Studies Institute</t>
  </si>
  <si>
    <t>Institute for Truth in Accounting</t>
  </si>
  <si>
    <t>Indiana Policy Review Foundation</t>
  </si>
  <si>
    <t>Hoover Institution on War Revolution and Peace</t>
  </si>
  <si>
    <t>Harvard University</t>
  </si>
  <si>
    <t>Galen Institute</t>
  </si>
  <si>
    <t>Free State Foundation</t>
  </si>
  <si>
    <t>Foundation for Freedom of Expression</t>
  </si>
  <si>
    <t>Flint Hills Center For Public Policy</t>
  </si>
  <si>
    <t>Drexel University</t>
  </si>
  <si>
    <t>Commentary</t>
  </si>
  <si>
    <t>Citizens In Charge Foundation</t>
  </si>
  <si>
    <t>Citizens for Responsible Government Foundation</t>
  </si>
  <si>
    <t>Citizen Outreach Foundation</t>
  </si>
  <si>
    <t>Center for the Study of Carbon Dioxide and Global Change</t>
  </si>
  <si>
    <t>Beacon Hill Institute</t>
  </si>
  <si>
    <t>Arkansas Policy Foundation</t>
  </si>
  <si>
    <t>Americans United for Life</t>
  </si>
  <si>
    <t>American Dream Coalition (Camp Sherman OR)</t>
  </si>
  <si>
    <t>Alliance Defending Freedom</t>
  </si>
  <si>
    <t>Agudath Israel of Illinois</t>
  </si>
  <si>
    <t>Advocates for Self-Government</t>
  </si>
  <si>
    <t>Accuracy in Media</t>
  </si>
  <si>
    <t>Taxpayers for Common Sense</t>
  </si>
  <si>
    <t>Yale University</t>
  </si>
  <si>
    <t>Vision360</t>
  </si>
  <si>
    <t>St. Jude Maronite Catholic Church (Orlando)</t>
  </si>
  <si>
    <t>Saint Anthony Maronite Church (Lawrence MA)</t>
  </si>
  <si>
    <t>Rock The Desert. Ministries (Midland TX)</t>
  </si>
  <si>
    <t>Parents in Charge Foundation</t>
  </si>
  <si>
    <t>Oregon Better Government Project</t>
  </si>
  <si>
    <t>Operation Exodus Inner City</t>
  </si>
  <si>
    <t>Northwood University - Texas Campus</t>
  </si>
  <si>
    <t>Neighborhood Alliance (Altamonte Springs FL)</t>
  </si>
  <si>
    <t>NCHS Alumni Foundation</t>
  </si>
  <si>
    <t>National Rifle Association</t>
  </si>
  <si>
    <t>Middle East Media Research Institute</t>
  </si>
  <si>
    <t>Michigan State University</t>
  </si>
  <si>
    <t>Michigan School Board Leaders Forum</t>
  </si>
  <si>
    <t>Memorial Sloan-Kettering Cancer Center</t>
  </si>
  <si>
    <t>Louisiana State University</t>
  </si>
  <si>
    <t>Landmark Legal Foundation</t>
  </si>
  <si>
    <t>Kids Empowered by Your Support</t>
  </si>
  <si>
    <t>Investigative Project on Terrorism</t>
  </si>
  <si>
    <t>Highland Park High School Choir Booster Club (Dallas)</t>
  </si>
  <si>
    <t>Highland Park Education Foundation</t>
  </si>
  <si>
    <t>Greater Educational Opportunities Foundation</t>
  </si>
  <si>
    <t>Great Plains Public Policy Institute</t>
  </si>
  <si>
    <t>Free Enterprise Education Institute</t>
  </si>
  <si>
    <t>Fred Hutchinson Cancer Research Center</t>
  </si>
  <si>
    <t>Franciscan Foundation for the Holy Land</t>
  </si>
  <si>
    <t>ForSight Foundation</t>
  </si>
  <si>
    <t>Faith and Reason Institute</t>
  </si>
  <si>
    <t>Educational Research Analysts</t>
  </si>
  <si>
    <t>Dallas Symphony Orchestra</t>
  </si>
  <si>
    <t>Dallas Center for the Performing Arts</t>
  </si>
  <si>
    <t>Congregation Shaare Tikvah B'nai Zion</t>
  </si>
  <si>
    <t>Concord Coalition</t>
  </si>
  <si>
    <t>Citizens United Foundation</t>
  </si>
  <si>
    <t>Christians United for Israel</t>
  </si>
  <si>
    <t>Charteris Foundation</t>
  </si>
  <si>
    <t>Center of the American Experiment</t>
  </si>
  <si>
    <t>Center for Islamic Pluralism</t>
  </si>
  <si>
    <t>Center for Excellence in Higher Education</t>
  </si>
  <si>
    <t>Camp Fire USA Central Puget Sound Council</t>
  </si>
  <si>
    <t>Boy Scouts of America - Mount Baker Council</t>
  </si>
  <si>
    <t>BETA Center</t>
  </si>
  <si>
    <t>Beloved Heart Ministries (Dallas)</t>
  </si>
  <si>
    <t>American Values</t>
  </si>
  <si>
    <t>University of California</t>
  </si>
  <si>
    <t>Town of Jupiter Island</t>
  </si>
  <si>
    <t>Becket Fund for Religious Liberty</t>
  </si>
  <si>
    <t>Teen Challenge of the Permian Basin</t>
  </si>
  <si>
    <t>Taxpayer Foundation of Oregon</t>
  </si>
  <si>
    <t>Tax Foundation</t>
  </si>
  <si>
    <t>Second Amendment Foundation</t>
  </si>
  <si>
    <t>Responsible Resources</t>
  </si>
  <si>
    <t>Renaissance Schools Fund</t>
  </si>
  <si>
    <t>Rafiki Foundation</t>
  </si>
  <si>
    <t>Morley Publishing Group</t>
  </si>
  <si>
    <t>Liberty Fund</t>
  </si>
  <si>
    <t>Keren Yehoshua V'Yisroel</t>
  </si>
  <si>
    <t>Jupiter Medical Center Foundation</t>
  </si>
  <si>
    <t>International Justice Mission</t>
  </si>
  <si>
    <t>Institute for the Psychological Sciences</t>
  </si>
  <si>
    <t>Highland Park Independent School District</t>
  </si>
  <si>
    <t>High Sky Children's Ranch (Midland TX)</t>
  </si>
  <si>
    <t>Hanover Institute</t>
  </si>
  <si>
    <t>Foundations for Laity Renewal</t>
  </si>
  <si>
    <t>Excellent Education for Everyone</t>
  </si>
  <si>
    <t>Christ Memorial Chapel (Hobe Sound FL)</t>
  </si>
  <si>
    <t>Boy Scouts of America - Pack 125</t>
  </si>
  <si>
    <t>American Family Association</t>
  </si>
  <si>
    <t>Knowledge and Progress Fund</t>
  </si>
  <si>
    <t>Barbara and Barre Seid Foundation</t>
  </si>
  <si>
    <t>U.S. Term Limits Foundation</t>
  </si>
  <si>
    <t>The Metropolitan Opera</t>
  </si>
  <si>
    <t>St. Mary of the Angels Episcopal Church (Orlando)</t>
  </si>
  <si>
    <t>South Carolina Center for Grassroots and Community Alternatives</t>
  </si>
  <si>
    <t>National Review Institute</t>
  </si>
  <si>
    <t>Move America Forward</t>
  </si>
  <si>
    <t>Mayo Foundation</t>
  </si>
  <si>
    <t>Link Community School</t>
  </si>
  <si>
    <t>LEAD Foundation</t>
  </si>
  <si>
    <t>Holy Family Catholic Church (Orlando)</t>
  </si>
  <si>
    <t>Fractured Atlas Productions Inc.</t>
  </si>
  <si>
    <t>First Baptist Church of Geneva (Geneva FL)</t>
  </si>
  <si>
    <t>Commercial Club Foundation</t>
  </si>
  <si>
    <t>Africa Fighting Malaria</t>
  </si>
  <si>
    <t>WTTW</t>
  </si>
  <si>
    <t>WPBT</t>
  </si>
  <si>
    <t>WFMT</t>
  </si>
  <si>
    <t>Winnetka Historical Society</t>
  </si>
  <si>
    <t>University of Chicago Laboratory Schools</t>
  </si>
  <si>
    <t>United Way/Crusade of Mercy</t>
  </si>
  <si>
    <t>United Way - Winnetka/Northfield Chapter</t>
  </si>
  <si>
    <t>St. Michael's Church (Chicago)</t>
  </si>
  <si>
    <t>St. Jude Children's Research Hospital</t>
  </si>
  <si>
    <t>Spirit of America</t>
  </si>
  <si>
    <t>Society of the Divine Saviour</t>
  </si>
  <si>
    <t>School of the Art Institute of Chicago</t>
  </si>
  <si>
    <t>Salvation Army - Chicago</t>
  </si>
  <si>
    <t>Roosevelt University</t>
  </si>
  <si>
    <t>Roman Catholic Archdiocese of Chicago</t>
  </si>
  <si>
    <t>Northwestern University</t>
  </si>
  <si>
    <t>Morehouse College</t>
  </si>
  <si>
    <t>Montana Land Reliance</t>
  </si>
  <si>
    <t>Mobile C.A.R.E. Foundation</t>
  </si>
  <si>
    <t>Lyric Opera of Chicago</t>
  </si>
  <si>
    <t>Lincoln Park Zoological Society</t>
  </si>
  <si>
    <t>Light Opera Works</t>
  </si>
  <si>
    <t>Liberty Counsel</t>
  </si>
  <si>
    <t>Kairos Prison Ministry</t>
  </si>
  <si>
    <t>Jupiter Island Medical Fund</t>
  </si>
  <si>
    <t>Immaculate Conception Parish (Chicago)</t>
  </si>
  <si>
    <t>Hobe Sound Community Chest</t>
  </si>
  <si>
    <t>Hadley School for the Blind (Winnetka IL)</t>
  </si>
  <si>
    <t>DePaul University</t>
  </si>
  <si>
    <t>Civic Orchestra of Chicago</t>
  </si>
  <si>
    <t>Chicago Shakespeare Theater</t>
  </si>
  <si>
    <t>Chicago Botanic Garden</t>
  </si>
  <si>
    <t>Boy Scouts of America Central Florida Council</t>
  </si>
  <si>
    <t>Muscular Dystrophy</t>
  </si>
  <si>
    <t>Lisa Merlin House</t>
  </si>
  <si>
    <t>Foundation for Older Americans</t>
  </si>
  <si>
    <t>Evanston Northwestern Healthcare Corporation</t>
  </si>
  <si>
    <t>Center for Independent Employees</t>
  </si>
  <si>
    <t>Judicial Watch</t>
  </si>
  <si>
    <t>Searle Freedom Trust</t>
  </si>
  <si>
    <t>URL</t>
  </si>
  <si>
    <t>https://www.desmogblog.com/americans-for-prosperity</t>
  </si>
  <si>
    <t>https://www.desmogblog.com/mercatus-center</t>
  </si>
  <si>
    <t>http://www.sourcewatch.org/index.php/Federalist_Society_for_Law_and_Public_Policy_Studies</t>
  </si>
  <si>
    <t>https://www.desmogblog.com/committee-constructive-tomorrow</t>
  </si>
  <si>
    <t>https://www.desmogblog.com/competitive-enterprise-institute</t>
  </si>
  <si>
    <t>https://www.desmogblog.com/franklin-centre-government-and-public-integrity</t>
  </si>
  <si>
    <t>http://www.sourcewatch.org/index.php/Citizens_Against_Government_Waste</t>
  </si>
  <si>
    <t>https://www.desmogblog.com/independent-women-s-forum</t>
  </si>
  <si>
    <t>http://www.sourcewatch.org/index.php/Commonwealth_Foundation</t>
  </si>
  <si>
    <t>http://www.sourcewatch.org/index.php/National_Federation_of_Independent_Business</t>
  </si>
  <si>
    <t>https://www.desmogblog.com/donors-capital-fund</t>
  </si>
  <si>
    <t>http://www.sourcewatch.org/index.php/Center_for_Individual_Rights</t>
  </si>
  <si>
    <t>http://www.sourcewatch.org/index.php/State_Policy_Network</t>
  </si>
  <si>
    <t>https://www.desmogblog.com/reason-foundation</t>
  </si>
  <si>
    <t>http://www.sourcewatch.org/index.php/Sutherland_Institute</t>
  </si>
  <si>
    <t>https://www.desmogblog.com/freedomworks</t>
  </si>
  <si>
    <t>https://www.desmogblog.com/institute-humane-studies-george-mason-university</t>
  </si>
  <si>
    <t>https://www.desmogblog.com/atlas-economic-research-foundation</t>
  </si>
  <si>
    <t>http://www.sourcewatch.org/index.php/Institute_for_Justice</t>
  </si>
  <si>
    <t>http://www.sourcewatch.org/index.php/Project_Veritas</t>
  </si>
  <si>
    <t>https://www.desmogblog.com/george-mason-university</t>
  </si>
  <si>
    <t>http://www.sourcewatch.org/index.php/National_Rifle_Association</t>
  </si>
  <si>
    <t>http://www.sourcewatch.org/index.php/Consumers%27_Research</t>
  </si>
  <si>
    <t>https://www.desmogblog.com/cato-institute</t>
  </si>
  <si>
    <t>http://www.sourcewatch.org/index.php/American_Majority</t>
  </si>
  <si>
    <t>http://www.sourcewatch.org/index.php/Independence_Institute</t>
  </si>
  <si>
    <t>https://www.desmogblog.com/illinois-policy-institute</t>
  </si>
  <si>
    <t>https://www.desmogblog.com/texas-public-policy-foundation</t>
  </si>
  <si>
    <t>https://www.desmogblog.com/manhattan-institute-policy-research</t>
  </si>
  <si>
    <t>http://www.sourcewatch.org/index.php/Institute_on_Religion_and_Democracy</t>
  </si>
  <si>
    <t>http://www.sourcewatch.org/index.php/Fund_for_American_Studies</t>
  </si>
  <si>
    <t>https://www.desmogblog.com/leadership-institute</t>
  </si>
  <si>
    <t>https://www.desmogblog.com/free-choose-network</t>
  </si>
  <si>
    <t>http://www.sourcewatch.org/index.php/Yankee_Institute_for_Public_Policy</t>
  </si>
  <si>
    <t>https://www.desmogblog.com/heartland-institute</t>
  </si>
  <si>
    <t>http://www.sourcewatch.org/index.php/Foundation_for_Government_Accountability</t>
  </si>
  <si>
    <t>http://www.sourcewatch.org/index.php/Moving_Picture_Institute</t>
  </si>
  <si>
    <t>http://www.sourcewatch.org/index.php/Center_for_Competitive_Politics</t>
  </si>
  <si>
    <t>https://www.desmogblog.com/pacific-research-institute</t>
  </si>
  <si>
    <t>https://www.desmogblog.com/media-research-center</t>
  </si>
  <si>
    <t>https://www.desmogblog.com/american-council-science-and-health</t>
  </si>
  <si>
    <t>http://www.sourcewatch.org/index.php/National_Right_to_Work_Legal_Defense_Foundation</t>
  </si>
  <si>
    <t>http://www.sourcewatch.org/index.php/National_Taxpayers_Union</t>
  </si>
  <si>
    <t>https://www.desmogblog.com/koch-and-george-mason-university</t>
  </si>
  <si>
    <t>http://www.sourcewatch.org/index.php/Human_Rights_Foundation</t>
  </si>
  <si>
    <t>https://www.desmogblog.com/acton-institute</t>
  </si>
  <si>
    <t>http://www.sourcewatch.org/index.php/Americans_for_Limited_Government</t>
  </si>
  <si>
    <t>https://www.desmogblog.com/energy-environment-legal-institute</t>
  </si>
  <si>
    <t>http://www.sourcewatch.org/index.php/Harvard_University</t>
  </si>
  <si>
    <t>http://www.sourcewatch.org/index.php/Center_for_Union_Facts</t>
  </si>
  <si>
    <t>http://www.greenpeace.org/usa/global-warming/climate-deniers/front-groups/students-for-liberty/</t>
  </si>
  <si>
    <t>https://www.desmogblog.com/american-enterprise-institute</t>
  </si>
  <si>
    <t>http://www.sourcewatch.org/index.php/Ethics_and_Public_Policy_Center</t>
  </si>
  <si>
    <t>https://www.desmogblog.com/heritage-foundation</t>
  </si>
  <si>
    <t>https://www.desmogblog.com/americans-tax-reform</t>
  </si>
  <si>
    <t>https://www.desmogblog.com/national-center-public-policy-research</t>
  </si>
  <si>
    <t>http://www.sourcewatch.org/index.php/Hanover_Institute</t>
  </si>
  <si>
    <t>https://www.desmogblog.com/hudson-institute</t>
  </si>
  <si>
    <t>http://www.sourcewatch.org/index.php/Wyoming_Liberty_Group</t>
  </si>
  <si>
    <t>http://www.sourcewatch.org/index.php/Parents_in_Charge_Foundation</t>
  </si>
  <si>
    <t>http://www.sourcewatch.org/index.php/Grassroot_Institute_of_Hawaii</t>
  </si>
  <si>
    <t>http://sourcewatch.org/index.php/First_Freedoms_Foundation</t>
  </si>
  <si>
    <t>https://www.desmogblog.com/international-policy-network</t>
  </si>
  <si>
    <t>http://www.sourcewatch.org/index.php/Goldwater_Institute</t>
  </si>
  <si>
    <t>http://www.sourcewatch.org/index.php/Landmark_Legal_Foundation</t>
  </si>
  <si>
    <t>http://www.sourcewatch.org/index.php/Young_America%27s_Foundation</t>
  </si>
  <si>
    <t>http://www.sourcewatch.org/index.php/Families_Against_Mandatory_Minimums</t>
  </si>
  <si>
    <t>http://www.sourcewatch.org/index.php/David_Horowitz_Freedom_Center</t>
  </si>
  <si>
    <t>http://www.sourcewatch.org/index.php/Center_for_Independent_Employees</t>
  </si>
  <si>
    <t>http://www.sourcewatch.org/index.php/Lucy_Burns_Institute</t>
  </si>
  <si>
    <t>http://www.sourcewatch.org/index.php/Northwestern_University</t>
  </si>
  <si>
    <t>http://www.sourcewatch.org/index.php/Brown_University</t>
  </si>
  <si>
    <t>http://www.sourcewatch.org/index.php/National_Review_Institute</t>
  </si>
  <si>
    <t>http://www.sourcewatch.org/index.php/Philanthropy_Roundtable</t>
  </si>
  <si>
    <t>http://www.sourcewatch.org/index.php/1851_Center_for_Constitutional_Law</t>
  </si>
  <si>
    <t>http://www.sourcewatch.org/index.php/Galen_Institute</t>
  </si>
  <si>
    <t>http://www.sourcewatch.org/index.php/Citizens_in_Charge</t>
  </si>
  <si>
    <t>http://www.sourcewatch.org/index.php/Bill_of_Rights_Institute</t>
  </si>
  <si>
    <t>http://www.sourcewatch.org/index.php/Center_for_Security_Policy</t>
  </si>
  <si>
    <t>http://www.sourcewatch.org/index.php/Cornell_University</t>
  </si>
  <si>
    <t>http://www.sourcewatch.org/index.php/Africa_Fighting_Malaria</t>
  </si>
  <si>
    <t>http://www.sourcewatch.org/index.php/Pioneer_Institute_for_Public_Policy_Research</t>
  </si>
  <si>
    <t>http://www.sourcewatch.org/index.php/American_Spectator</t>
  </si>
  <si>
    <t>http://www.sourcewatch.org/index.php/National_Legal_and_Policy_Center</t>
  </si>
  <si>
    <t>https://www.desmogblog.com/national-center-policy-analysis</t>
  </si>
  <si>
    <t>http://www.sourcewatch.org/index.php/Judicial_Watch</t>
  </si>
  <si>
    <t>http://www.sourcewatch.org/index.php/Middle_East_Forum</t>
  </si>
  <si>
    <t>http://www.sourcewatch.org/index.php/Center_for_Education_Reform</t>
  </si>
  <si>
    <t>https://www.desmogblog.com/center-organizational-research-and-education-core</t>
  </si>
  <si>
    <t>http://www.sourcewatch.org/index.php/Intercollegiate_Studies_Institute</t>
  </si>
  <si>
    <t>http://www.sourcewatch.org/index.php/Foundation_for_Individual_Rights_in_Education</t>
  </si>
  <si>
    <t>https://www.desmogblog.com/mackinac-center-public-policy</t>
  </si>
  <si>
    <t>http://www.sourcewatch.org/index.php/Claremont_Institute_for_the_Study_of_Statesmanship_and_Political_Philosophy</t>
  </si>
  <si>
    <t>http://www.sourcewatch.org/index.php/Duke_University</t>
  </si>
  <si>
    <t>http://www.sourcewatch.org/index.php/Montana_Policy_Institute</t>
  </si>
  <si>
    <t>https://www.desmogblog.com/capital-research-center</t>
  </si>
  <si>
    <t>http://www.sourcewatch.org/index.php/Kansas_Policy_Institute</t>
  </si>
  <si>
    <t>http://www.sourcewatch.org/index.php/Center_for_Consumer_Freedom</t>
  </si>
  <si>
    <t>http://www.sourcewatch.org/index.php/Freedom_Foundation</t>
  </si>
  <si>
    <t>http://www.sourcewatch.org/index.php/National_Organization_for_Marriage</t>
  </si>
  <si>
    <t>http://www.sourcewatch.org/index.php/Free_Enterprise_Education_Institute</t>
  </si>
  <si>
    <t>http://www.sourcewatch.org/index.php/Jack_Miller_Center</t>
  </si>
  <si>
    <t>http://www.sourcewatch.org/index.php/The_Buckeye_Institute</t>
  </si>
  <si>
    <t>http://www.sourcewatch.org/index.php/Caesar_Rodney_Institute</t>
  </si>
  <si>
    <t>http://www.sourcewatch.org/index.php/Tax_Foundation</t>
  </si>
  <si>
    <t>http://www.sourcewatch.org/index.php/Mountain_States_Legal_Foundation</t>
  </si>
  <si>
    <t>http://www.sourcewatch.org/index.php/Beacon_Center_of_Tennessee</t>
  </si>
  <si>
    <t>https://www.desmogblog.com/american-legislative-exchange-council</t>
  </si>
  <si>
    <t>https://www.desmogblog.com/james-madison-institute</t>
  </si>
  <si>
    <t>http://www.sourcewatch.org/index.php/Focus_on_the_Family</t>
  </si>
  <si>
    <t>https://www.desmogblog.com/hoover-institution</t>
  </si>
  <si>
    <t>http://www.sourcewatch.org/index.php/U.S._English</t>
  </si>
  <si>
    <t>http://www.sourcewatch.org/index.php/Spark_Freedom</t>
  </si>
  <si>
    <t>http://www.exxonsecrets.org/html/orgfactsheet.php?id=133</t>
  </si>
  <si>
    <t>http://www.sourcewatch.org/index.php/MacIver_Institute</t>
  </si>
  <si>
    <t>http://www.sourcewatch.org/index.php/Young_Life</t>
  </si>
  <si>
    <t>http://www.sourcewatch.org/index.php/National_Tax_Limitation_Committee</t>
  </si>
  <si>
    <t>https://www.desmogblog.com/virginia-institute-public-policy</t>
  </si>
  <si>
    <t>http://www.sourcewatch.org/index.php/Middle_East_Media_Research_Institute</t>
  </si>
  <si>
    <t>http://www.sourcewatch.org/index.php/Civitas_Institute</t>
  </si>
  <si>
    <t>http://www.sourcewatch.org/index.php/Campus_Crusade_for_Christ</t>
  </si>
  <si>
    <t>https://www.desmogblog.com/cascade-policy-institute</t>
  </si>
  <si>
    <t>http://www.sourcewatch.org/index.php/Public_Interest_Institute</t>
  </si>
  <si>
    <t>http://www.sourcewatch.org/index.php/Maine_Heritage_Policy_Center</t>
  </si>
  <si>
    <t>https://www.desmogblog.com/washington-legal-foundation</t>
  </si>
  <si>
    <t>http://www.sourcewatch.org/index.php/Rio_Grande_Foundation</t>
  </si>
  <si>
    <t>http://www.sourcewatch.org/index.php/California_Policy_Center</t>
  </si>
  <si>
    <t>http://www.sourcewatch.org/index.php/Sunshine_Review</t>
  </si>
  <si>
    <t>http://www.sourcewatch.org/index.php/Pacific_Legal_Foundation</t>
  </si>
  <si>
    <t>https://www.desmogblog.com/thomas-jefferson-institute-public-policy</t>
  </si>
  <si>
    <t>http://www.sourcewatch.org/index.php/Investigative_Project_on_Terrorism</t>
  </si>
  <si>
    <t>http://www.sourcewatch.org/index.php/American_Civil_Rights_Coalition</t>
  </si>
  <si>
    <t>http://www.sourcewatch.org/index.php/Institute_for_Policy_Innovation</t>
  </si>
  <si>
    <t>https://www.desmogblog.com/washington-policy-center-background-and-history</t>
  </si>
  <si>
    <t>https://www.desmogblog.com/beacon-hill-institute</t>
  </si>
  <si>
    <t>https://www.desmogblog.com/accuracy-media</t>
  </si>
  <si>
    <t>http://www.sourcewatch.org/index.php/Searle_Freedom_Trust</t>
  </si>
  <si>
    <t>https://www.desmogblog.com/knowledge-and-progress-fund</t>
  </si>
  <si>
    <t>Grand Total</t>
  </si>
  <si>
    <t>Sum of contribution</t>
  </si>
  <si>
    <t>http://www.sourcewatch.org/index.php/Advance_Arkansas_Institute</t>
  </si>
  <si>
    <t>https://www.desmogblog.com/who-donors-trust</t>
  </si>
  <si>
    <t>https://www.desmogblog.com/freedom-foundation-minnesota</t>
  </si>
  <si>
    <t>http://www.sourcewatch.org/index.php/Georgia_Center_for_Opportunity</t>
  </si>
  <si>
    <t>http://www.sourcewatch.org/index.php/Idaho_Freedom_Foundation</t>
  </si>
  <si>
    <t>http://www.sourcewatch.org/index.php/Platte_Institute_for_Economic_Research</t>
  </si>
  <si>
    <t>http://www.sourcewatch.org/index.php/American_Islamic_Congress</t>
  </si>
  <si>
    <t>https://www.desmogblog.com/foundation-economic-education</t>
  </si>
  <si>
    <t>http://www.sourcewatch.org/index.php/Alabama_Policy_Institute</t>
  </si>
  <si>
    <t>http://www.sourcewatch.org/index.php/Mississippi_Center_for_Public_Policy</t>
  </si>
  <si>
    <t>http://www.sourcewatch.org/index.php/Oklahoma_Council_of_Public_Affairs</t>
  </si>
  <si>
    <t>http://www.sourcewatch.org/index.php/Empire_Center_for_Public_Policy</t>
  </si>
  <si>
    <t>https://www.desmogblog.com/nevada-policy-research-institute</t>
  </si>
  <si>
    <t>http://www.sourcewatch.org/index.php/Sophia_Institute</t>
  </si>
  <si>
    <t>http://www.sourcewatch.org/index.php/Show-Me_Institute</t>
  </si>
  <si>
    <t>https://www.desmogblog.com/ayn-rand-institute</t>
  </si>
  <si>
    <t>http://www.sourcewatch.org/index.php/Libertas_Institute</t>
  </si>
  <si>
    <t>http://www.sourcewatch.org/index.php/Opportunity_Ohio</t>
  </si>
  <si>
    <t>http://www.sourcewatch.org/index.php/Rhode_Island_Center_for_Freedom_and_Prosperity</t>
  </si>
  <si>
    <t>https://www.desmogblog.com/john-locke-foundation</t>
  </si>
  <si>
    <t>http://www.sourcewatch.org/index.php/Palmetto_Promise_Institute</t>
  </si>
  <si>
    <t>http://www.sourcewatch.org/index.php/Empower_Mississippi</t>
  </si>
  <si>
    <t>http://www.sourcewatch.org/index.php/Bluegrass_Institute_for_Public_Policy_Solutions</t>
  </si>
  <si>
    <t>http://www.sourcewatch.org/index.php/Maryland_Public_Policy_Institute</t>
  </si>
  <si>
    <t>http://www.sourcewatch.org/index.php/America%27s_Future_Foundation</t>
  </si>
  <si>
    <t>http://www.sourcewatch.org/index.php/Public_Policy_Foundation_of_West_Virginia</t>
  </si>
  <si>
    <t>http://www.sourcewatch.org/index.php/South_Carolina_Policy_Council</t>
  </si>
  <si>
    <t>http://www.sourcewatch.org/index.php/National_Strategy_Information_Center</t>
  </si>
  <si>
    <t>http://www.sourcewatch.org/index.php/World_Journalism_Institute</t>
  </si>
  <si>
    <t>http://www.sourcewatch.org/index.php/Bradley_Impact_Fund</t>
  </si>
  <si>
    <t>http://www.sourcewatch.org/index.php/StudentsFirst</t>
  </si>
  <si>
    <t>http://sourcewatch.org/index.php/Baylor_University</t>
  </si>
  <si>
    <t>http://www.sourcewatch.org/index.php/Common_Sense_Institute</t>
  </si>
  <si>
    <t>http://www.sourcewatch.org/index.php/Georgia_Public_Policy_Foundation</t>
  </si>
  <si>
    <t>http://www.sourcewatch.org/index.php/Josiah_Bartlett_Center_for_Public_Policy</t>
  </si>
  <si>
    <t>http://www.sourcewatch.org/index.php/Missouri_News_Horizon</t>
  </si>
  <si>
    <t>http://www.sourcewatch.org/index.php/North_Dakota_Policy_Council</t>
  </si>
  <si>
    <t>http://www.sourcewatch.org/index.php/Pelican_Institute</t>
  </si>
  <si>
    <t>http://www.sourcewatch.org/index.php/Texas_Watchdog</t>
  </si>
  <si>
    <t>http://www.sourcewatch.org/index.php/Cowboy_State_Free_Press</t>
  </si>
  <si>
    <t>http://www.sourcewatch.org/index.php/Intellectual_Takeout</t>
  </si>
  <si>
    <t>http://www.sourcewatch.org/index.php/Family_Research_Council</t>
  </si>
  <si>
    <t>http://www.sourcewatch.org/index.php/Ethan_Allen_Institute</t>
  </si>
  <si>
    <t>http://www.sourcewatch.org/index.php/Alaska_Policy_Forum</t>
  </si>
  <si>
    <t>https://www.desmogblog.com/liberty-institute</t>
  </si>
  <si>
    <t>http://www.sourcewatch.org/index.php/Indiana_Policy_Review_Foundation</t>
  </si>
  <si>
    <t>http://www.sourcewatch.org/index.php/Free_State_Foundation</t>
  </si>
  <si>
    <t>https://www.desmogblog.com/center-study-carbon-dioxide-and-global-change</t>
  </si>
  <si>
    <t>http://www.sourcewatch.org/index.php/Arkansas_Policy_Foundation</t>
  </si>
  <si>
    <t>http://www.sourcewatch.org/index.php/Taxpayers_for_Common_Sense</t>
  </si>
  <si>
    <t>http://www.sourcewatch.org/index.php/Great_Plains_Public_Policy_Institute</t>
  </si>
  <si>
    <t>http://www.sourcewatch.org/index.php/Concord_Coalition</t>
  </si>
  <si>
    <t>http://www.sourcewatch.org/index.php/Citizens_United_Foundation</t>
  </si>
  <si>
    <t>http://www.rightwingwatch.org/organizations/christians-united-for-israel/</t>
  </si>
  <si>
    <t>http://www.sourcewatch.org/index.php/Center_of_the_American_Experiment</t>
  </si>
  <si>
    <t>http://www.sourcewatch.org/index.php/American_Values</t>
  </si>
  <si>
    <t>http://www.sourcewatch.org/index.php/Second_Amendment_Foundation</t>
  </si>
  <si>
    <t>http://www.sourcewatch.org/index.php/Responsible_Resources</t>
  </si>
  <si>
    <t>http://www.sourcewatch.org/index.php/American_Family_Association</t>
  </si>
  <si>
    <t>http://www.sourcewatch.org/index.php/Move_America_Forward</t>
  </si>
  <si>
    <t>http://www.sourcewatch.org/index.php/Spirit_of_America</t>
  </si>
  <si>
    <t>http://www.sourcewatch.org/index.php/Liberty_Counsel</t>
  </si>
  <si>
    <t>Donors Capital Fund as Donor</t>
  </si>
  <si>
    <t>Donors Capital Fund as Recipient</t>
  </si>
  <si>
    <t>Donors Capital Fund Funding</t>
  </si>
  <si>
    <t>Type</t>
  </si>
  <si>
    <t>type</t>
  </si>
  <si>
    <t>Resource URL</t>
  </si>
  <si>
    <t>http://www.sourcewatch.org/index.php/Seid_Foundation</t>
  </si>
  <si>
    <t>transaction_id</t>
  </si>
  <si>
    <t>CT2017</t>
  </si>
  <si>
    <t>Free to Choose Network</t>
  </si>
  <si>
    <t>Cardinal Institute for West Virginia Policy</t>
  </si>
  <si>
    <t>Am Yisroel Chai Foundation</t>
  </si>
  <si>
    <t>verified</t>
  </si>
  <si>
    <t>added</t>
  </si>
  <si>
    <t>Ethics &amp; Public Policy Center</t>
  </si>
  <si>
    <t>UJA Federation of New York</t>
  </si>
  <si>
    <t>John Hancock Committee for the States</t>
  </si>
  <si>
    <t>Catholic University of America</t>
  </si>
  <si>
    <t>Redeem the Vote</t>
  </si>
  <si>
    <t>New Hampshire Center for Economic Policy</t>
  </si>
  <si>
    <t>American Stewards of Liberty</t>
  </si>
  <si>
    <t>American Friends of Start-Up Nation Central</t>
  </si>
  <si>
    <t>Docs 4 Patient Care Foundation</t>
  </si>
  <si>
    <t>Energy &amp; Environment Legal Institute</t>
  </si>
  <si>
    <t>Franklin Center for Government &amp; Public Integrity</t>
  </si>
  <si>
    <t>Midland-Odessa Symphony &amp; Chorale</t>
  </si>
  <si>
    <t>Boys &amp; Girls Clubs of Martin County</t>
  </si>
  <si>
    <t>Reason, Individualism, Freedom Institute</t>
  </si>
  <si>
    <t>Citizens in Charge Foundation</t>
  </si>
  <si>
    <t>Benjamin Rush Institute</t>
  </si>
  <si>
    <t>Bastiat Society</t>
  </si>
  <si>
    <t>Employment Policies Institute Foundation</t>
  </si>
  <si>
    <t>Turning Point USA</t>
  </si>
  <si>
    <t>Wilderstein Preservation</t>
  </si>
  <si>
    <t>* Click on recipient name to expand funding by year.</t>
  </si>
  <si>
    <t>Donor and Year</t>
  </si>
  <si>
    <t>* Click on donor name to expand funding by year.</t>
  </si>
  <si>
    <t>data_source</t>
  </si>
  <si>
    <t>(All)</t>
  </si>
  <si>
    <t>Totals column lists "New River Education Fund" with same ein as Real Clear, at 52-2128875. Assuming this is Real Clear Foundation</t>
  </si>
  <si>
    <t>Grace Medical Home</t>
  </si>
  <si>
    <t>Orlando Health Foundation</t>
  </si>
  <si>
    <t>Friends of Zo Artzeinu</t>
  </si>
  <si>
    <t>Leadership Project for America Foundation</t>
  </si>
  <si>
    <t>Ulysses S Grant Association</t>
  </si>
  <si>
    <t>Shriners Hospitals for Children</t>
  </si>
  <si>
    <t>NFIB Small Business Legal Center</t>
  </si>
  <si>
    <t>Paradisus Dei</t>
  </si>
  <si>
    <t>Leadership Network</t>
  </si>
  <si>
    <t>Cause of Action</t>
  </si>
  <si>
    <t>Centro de Investigacion Y Politica Publica</t>
  </si>
  <si>
    <t>Irving Bible Church</t>
  </si>
  <si>
    <t>Midland Young Life Building Foundation</t>
  </si>
  <si>
    <t>Practice Ministries</t>
  </si>
  <si>
    <t>Americares Foundation</t>
  </si>
  <si>
    <t>America's Majority Foundation</t>
  </si>
  <si>
    <t>Certell, Inc</t>
  </si>
  <si>
    <t>CRU</t>
  </si>
  <si>
    <t>Freedomworks Foundation</t>
  </si>
  <si>
    <t>Midland - Odessa Symphony &amp; Chorale</t>
  </si>
  <si>
    <t>Roman Catholic Archdiocese of Phoenix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</si>
  <si>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</si>
  <si>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</si>
  <si>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</si>
  <si>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</si>
  <si>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</si>
  <si>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</si>
  <si>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</si>
  <si>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</si>
  <si>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</si>
  <si>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</si>
  <si>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</si>
  <si>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</si>
  <si>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</si>
  <si>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</si>
  <si>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</si>
  <si>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</si>
  <si>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</si>
  <si>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</si>
  <si>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</si>
  <si>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</si>
  <si>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</si>
  <si>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</si>
  <si>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</si>
  <si>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</si>
  <si>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</si>
  <si>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</si>
  <si>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</si>
  <si>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</si>
  <si>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</si>
  <si>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</si>
  <si>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</si>
  <si>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</si>
  <si>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</si>
  <si>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</si>
  <si>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</si>
  <si>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</si>
  <si>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</si>
  <si>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</si>
  <si>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</si>
  <si>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</si>
  <si>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</si>
  <si>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</si>
  <si>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</si>
  <si>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</si>
  <si>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</si>
  <si>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</si>
  <si>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</si>
  <si>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</si>
  <si>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</si>
  <si>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</si>
  <si>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</si>
  <si>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</si>
  <si>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</si>
  <si>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</si>
  <si>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</si>
  <si>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</si>
  <si>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In totals page, but not included in individual donations</t>
  </si>
  <si>
    <t>The Well (Dallas)</t>
  </si>
  <si>
    <t>p54 "GMU Foundation (School of Law)"</t>
  </si>
  <si>
    <t>p58  "GMU Foundation (School of Law)"</t>
  </si>
  <si>
    <t>p69  "GMU Foundation (School of Law)"</t>
  </si>
  <si>
    <t>modified</t>
  </si>
  <si>
    <t>Changed name to Mastermedia</t>
  </si>
  <si>
    <t>Added "Foundation" to name - shares address with NTUF</t>
  </si>
  <si>
    <t>removed "Waco TX" from name</t>
  </si>
  <si>
    <t>added "Gift Fund" to name</t>
  </si>
  <si>
    <t>University of Colorado Foundation</t>
  </si>
  <si>
    <t>https://www.sourcewatch.org/index.php/Benjamin_Rush_Institute</t>
  </si>
  <si>
    <t>https://www.sourcewatch.org/index.php/Cardinal_Institute</t>
  </si>
  <si>
    <t>https://www.sourcewatch.org/index.php/Cause_of_Action</t>
  </si>
  <si>
    <t>https://www.sourcewatch.org/index.php/Centro_de_Investigaci%C3%B3n_y_Pol%C3%ADtica_P%C3%Bablica</t>
  </si>
  <si>
    <t>https://www.sourcewatch.org/index.php/Docs_4_Patient_Care_Foundation</t>
  </si>
  <si>
    <t>https://www.sourcewatch.org/index.php/Employment_Policies_Institute</t>
  </si>
  <si>
    <t>https://www.sourcewatch.org/index.php/Ethics_and_Public_Policy_Center</t>
  </si>
  <si>
    <t>https://www.desmogblog.com/turning-point-usa</t>
  </si>
  <si>
    <t>original order</t>
  </si>
  <si>
    <t>Reconciliation Outreach Ministries</t>
  </si>
  <si>
    <t>Free the People Fight the Power Foundation</t>
  </si>
  <si>
    <t>Insight for the Blind</t>
  </si>
  <si>
    <t>notes &amp; page number</t>
  </si>
  <si>
    <t>CastilleJa School (Palo Alto; CA)</t>
  </si>
  <si>
    <t>Notable</t>
  </si>
  <si>
    <t>Y</t>
  </si>
  <si>
    <t/>
  </si>
  <si>
    <t>https://www.sourcewatch.org/index.php/CAMERA</t>
  </si>
  <si>
    <t>https://www.sourcewatch.org/index.php/Sam_Adams_Alliance</t>
  </si>
  <si>
    <t>http://powerbase.info/index.php/Defending_America_for_Knowledge_and_Action</t>
  </si>
  <si>
    <t>https://www.sourcewatch.org/index.php/Education_Action_Group</t>
  </si>
  <si>
    <t>https://en.wikipedia.org/wiki/Educational_Research_Analysts</t>
  </si>
  <si>
    <t>https://www.au.org/blogs/wall-of-separation/gotham-gambit-right-wing-legal-group-seeks-church-run-charter-schools-in</t>
  </si>
  <si>
    <t>https://www.sourcewatch.org/index.php/Judicial_Crisis_Network</t>
  </si>
  <si>
    <t>https://en.wikipedia.org/wiki/Liberty_Fund</t>
  </si>
  <si>
    <t>https://www.sourcewatch.org/index.php/Free_to_Choose_Network</t>
  </si>
  <si>
    <t>http://polluterwatch.com/anti-environmental-archive/stewards-of-the-range</t>
  </si>
  <si>
    <t>https://www.sourcewatch.org/index.php/Matt_Kibbe</t>
  </si>
  <si>
    <t>(Multiple Items)</t>
  </si>
  <si>
    <t>Recipient Name</t>
  </si>
  <si>
    <t>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</si>
</sst>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6" fillId="0" borderId="0" xfId="3" applyFont="1"/>
    <xf numFmtId="0" fontId="1" fillId="3" borderId="0" xfId="0" applyFont="1" applyFill="1"/>
    <xf numFmtId="0" fontId="1" fillId="0" borderId="0" xfId="0" applyFont="1"/>
    <xf numFmtId="0" fontId="7" fillId="0" borderId="0" xfId="0" applyFont="1"/>
    <xf numFmtId="0" fontId="5" fillId="0" borderId="0" xfId="0" applyFont="1" applyFill="1"/>
    <xf numFmtId="165" fontId="0" fillId="0" borderId="0" xfId="0" applyNumberFormat="1"/>
    <xf numFmtId="0" fontId="0" fillId="0" borderId="0" xfId="0" applyFill="1"/>
    <xf numFmtId="0" fontId="0" fillId="4" borderId="0" xfId="0" applyFill="1"/>
    <xf numFmtId="165" fontId="1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/>
    <cellStyle name="Normal" xfId="0" builtinId="0"/>
  </cellStyles>
  <dxfs count="968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8" formatCode="&quot;$&quot;#,##0.0"/>
    </dxf>
    <dxf>
      <numFmt numFmtId="164" formatCode="&quot;$&quot;#,##0"/>
    </dxf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467.502581134257" createdVersion="4" refreshedVersion="6" minRefreshableVersion="3" recordCount="3596" xr:uid="{00000000-000A-0000-FFFF-FFFF41000000}">
  <cacheSource type="worksheet">
    <worksheetSource ref="A1:E1048576" sheet="Data"/>
  </cacheSource>
  <cacheFields count="5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">
        <s v="Donors Capital Fund"/>
        <s v="DonorsTrust"/>
        <s v="Knowledge and Progress Fund"/>
        <s v="Barbara and Barre Seid Foundation"/>
        <s v="Searle Freedom Trust"/>
        <m/>
      </sharedItems>
    </cacheField>
    <cacheField name="recipient_name" numFmtId="0">
      <sharedItems containsBlank="1"/>
    </cacheField>
    <cacheField name="contribution" numFmtId="165">
      <sharedItems containsString="0" containsBlank="1" containsNumber="1" minValue="-200000" maxValue="17778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467.524456828702" createdVersion="6" refreshedVersion="6" minRefreshableVersion="3" recordCount="3596" xr:uid="{9FCD82CE-BB1C-C146-9B77-B725DF08C3D5}">
  <cacheSource type="worksheet">
    <worksheetSource ref="A1:K1048576" sheet="Data"/>
  </cacheSource>
  <cacheFields count="11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538">
        <s v="Acton Institute for the Study of Religion and Liberty"/>
        <s v="Advance Arkansas Institute"/>
        <s v="Alabama Policy Institute"/>
        <s v="Am Yisroel Chai Foundation"/>
        <s v="America's Future Foundation"/>
        <s v="American Council of Trustees and Alumni"/>
        <s v="American Enterprise Institute for Public Policy Research"/>
        <s v="American Friends of Start-Up Nation Central"/>
        <s v="American Islamic Congress"/>
        <s v="American Legislative Exchange Council"/>
        <s v="American Majority"/>
        <s v="American Media Institute"/>
        <s v="American Stewards of Liberty"/>
        <s v="American Transparency"/>
        <s v="Americans for Limited Government Foundation"/>
        <s v="Americans for Prosperity Foundation"/>
        <s v="AmeriCares Foundation"/>
        <s v="Arkansas Policy Foundation"/>
        <s v="Ashland University"/>
        <s v="Atlas Economic Research Foundation"/>
        <s v="Ayn Rand Institute"/>
        <s v="Bastiat Society"/>
        <s v="Beacon Center of Tennessee"/>
        <s v="Benjamin Rush Institute"/>
        <s v="Bill of Rights Institute"/>
        <s v="Bluegrass Institute"/>
        <s v="Buckeye Institute for Public Policy Solutions"/>
        <s v="California Public Policy Center"/>
        <s v="Capital Research Center"/>
        <s v="Cardinal Institute for West Virginia Policy"/>
        <s v="Catholic Association Foundation"/>
        <s v="Catholic University of America"/>
        <s v="Cato Institute"/>
        <s v="Center for Competitive Politics"/>
        <s v="Center for Education Reform"/>
        <s v="Center for Individual Rights"/>
        <s v="Center of the American Experiment"/>
        <s v="Cerge EI Foundation"/>
        <s v="Children's Scholarship Fund"/>
        <s v="Citizens in Charge Foundation"/>
        <s v="Civil War Trust"/>
        <s v="Clare Boothe Luce Policy Institute"/>
        <s v="Claremont Institute"/>
        <s v="Commonwealth Foundation for Public Policy Alternatives"/>
        <s v="Competitive Enterprise Institute"/>
        <s v="Cru"/>
        <s v="David Horowitz Freedom Center"/>
        <s v="Docs 4 Patient Care Foundation"/>
        <s v="DonorsTrust"/>
        <s v="East-West Ministries International"/>
        <s v="Empire Center for Public Policy"/>
        <s v="Employment Policies Institute Foundation"/>
        <s v="Empower Mississippi Foundation"/>
        <s v="Energy &amp; Environment Legal Institute"/>
        <s v="Ethics &amp; Public Policy Center"/>
        <s v="Federalist Society for Law and Public Policy Studies"/>
        <s v="First Book"/>
        <s v="First Presbyterian Church Midland"/>
        <s v="Foundation for Economic Education"/>
        <s v="Foundation for Government Accountability"/>
        <s v="Foundation for Individual Rights in Education"/>
        <s v="Franklin Center for Government &amp; Public Integrity"/>
        <s v="Free to Choose Network"/>
        <s v="Freedom Foundation"/>
        <s v="Freedom Foundation of Minnesota"/>
        <s v="FreedomWorks Foundation"/>
        <s v="Frontier Lab"/>
        <s v="George Mark Children's Fund"/>
        <s v="George Mason University Foundation"/>
        <s v="Georgia Center for Opportunity"/>
        <s v="Goldwater Institute"/>
        <s v="Heartland Institute"/>
        <s v="Heritage Foundation"/>
        <s v="Human Rights Foundation"/>
        <s v="Idaho Freedom Foundation"/>
        <s v="Illinois Policy Institute"/>
        <s v="Independence Institute"/>
        <s v="Independent Women's Forum"/>
        <s v="Institute for Justice"/>
        <s v="Institute on Religion and Democracy"/>
        <s v="International Policy Network"/>
        <s v="James Madison Institute"/>
        <s v="Jerusalem Institute for Market Studies"/>
        <s v="John Hancock Committee for the States"/>
        <s v="John Locke Foundation"/>
        <s v="John W Pope Civitas Institute"/>
        <s v="Judicial Education Project"/>
        <s v="Kansas Policy Institute"/>
        <s v="Leadership Institute"/>
        <s v="Libertas Institute"/>
        <s v="Lucy Burns Institute"/>
        <s v="Mackinac Center for Public Policy"/>
        <s v="Maine Heritage Policy Center"/>
        <s v="Market Research Foundation"/>
        <s v="Maryland Public Policy Institute"/>
        <s v="Mercatus Center"/>
        <s v="Middle East Forum"/>
        <s v="Midland Community Theatre"/>
        <s v="Midland-Odessa Symphony &amp; Chorale"/>
        <s v="Mississippi Center for Public Policy"/>
        <s v="Montana Policy Institute"/>
        <s v="Mountain States Legal Foundation"/>
        <s v="Moving Picture Institute"/>
        <s v="National Center for Public Policy Research"/>
        <s v="National Legal and Policy Center"/>
        <s v="National Review Institute"/>
        <s v="Nevada Policy Research Institute"/>
        <s v="New Hampshire Center for Economic Policy"/>
        <s v="Oklahoma Council of Public Affairs"/>
        <s v="One Nation Under God Foundation"/>
        <s v="Pacific Legal Foundation"/>
        <s v="Palmetto Promise Institute"/>
        <s v="Partners Relief and Development"/>
        <s v="Pelican Institute for Public Policy"/>
        <s v="Philanthropy Roundtable"/>
        <s v="Pioneer Institute for Public Policy Research"/>
        <s v="Platte Institute for Economic Research"/>
        <s v="Polwarth Ministries"/>
        <s v="Real Clear Foundation"/>
        <s v="Reason, Individualism, Freedom Institute"/>
        <s v="Redeem the Vote"/>
        <s v="Rhode Island Center for Freedom and Prosperity"/>
        <s v="Rio Grande Foundation"/>
        <s v="Show-Me Institute"/>
        <s v="Spark Freedom"/>
        <s v="St. Johnsbury Athenaeum"/>
        <s v="State Policy Network"/>
        <s v="Student Free Press Association"/>
        <s v="StudentNewsDaily.com"/>
        <s v="Sutherland Institute"/>
        <s v="Teen FLOW Youth ministries"/>
        <s v="Texas Public Policy Foundation"/>
        <s v="Trinity School of Midland"/>
        <s v="Turning Point USA"/>
        <s v="UJA Federation of New York"/>
        <s v="Ulysses S Grant Association"/>
        <s v="University of Colorado Foundation"/>
        <s v="US English Foundation"/>
        <s v="Vanguard Charitable Endowment Program"/>
        <s v="Virginia Institute for Public Policy"/>
        <s v="Washington Legal Foundation"/>
        <s v="Washington Policy Center"/>
        <s v="Wilderstein Preservation"/>
        <s v="Yankee Institute for Public Policy"/>
        <s v="Young America's Foundation"/>
        <s v="Young Life"/>
        <s v="American Spectator Foundation"/>
        <s v="Arendell Parrott Academy"/>
        <s v="Bethany Baptist Church"/>
        <s v="Brotherhood Organization of a New Destiny"/>
        <s v="Cascade Policy Institute"/>
        <s v="Center for America"/>
        <s v="Center for Class Action Fairness"/>
        <s v="Center for Independent Thought"/>
        <s v="Center for Organizational Research and Education"/>
        <s v="Center for Security Policy"/>
        <s v="Central Fund of Israel"/>
        <s v="Donors Capital Fund"/>
        <s v="Equal Voting Rights Institute"/>
        <s v="Ethics and Public Policy Center"/>
        <s v="Evangelical Development Ministry"/>
        <s v="Florida State University Foundation"/>
        <s v="Focus on the Family"/>
        <s v="Foundation for Teaching Economics"/>
        <s v="Friends of Westchester County Parks"/>
        <s v="Greater Houston Community Foundation"/>
        <s v="Hudson Institute"/>
        <s v="Illinois Taxpayer Education Foundation"/>
        <s v="Institute for Humane Studies"/>
        <s v="Institute for Policy Innovation"/>
        <s v="Jack Miller Center for Teaching America's Founding Principles and History"/>
        <s v="Jewish Philosophy Fund"/>
        <s v="Kanakuk Ministries (Branson MO)"/>
        <s v="Legacy Foundation"/>
        <s v="Lincoln Institute of Public Opinion Research"/>
        <s v="Mastermedia"/>
        <s v="Opportunity Ohio"/>
        <s v="PEF - Israel Endowment Fund"/>
        <s v="Project Veritas"/>
        <s v="Public Service Research Foundation"/>
        <s v="Reason Foundation"/>
        <s v="Schwab Charitable Gift Fund"/>
        <s v="Security Research Associates"/>
        <s v="Sophia Institute"/>
        <s v="St Matthew Catholic School"/>
        <s v="State Budget Solutions"/>
        <s v="Stewards of the Range"/>
        <s v="Students for Liberty"/>
        <s v="The Jewish Federations of North America"/>
        <s v="Trustees of the University of Pennsylvania"/>
        <s v="University of Texas Foundation"/>
        <s v="US Term Limits Foundation"/>
        <s v="Youth Conference Ministries - Chattanooga TN"/>
        <s v="American Civil Rights Institute"/>
        <s v="Americans for Tax Reform Foundation"/>
        <s v="Bar-Ilan University"/>
        <s v="Baylor University"/>
        <s v="Bradley Impact Fund"/>
        <s v="Center for Consumer Freedom"/>
        <s v="Central Florida Ballet"/>
        <s v="Committee for a Constructive Tomorrow"/>
        <s v="Consumers' Research"/>
        <s v="Friends of Israel Center for Social and Economic Progress"/>
        <s v="Harvard Business School"/>
        <s v="Holy Family Roman Catholic Church"/>
        <s v="Hord Foundation"/>
        <s v="Intrepid Fallen Heroes Fund"/>
        <s v="Jewish United Fund of Metropolitan Chicago"/>
        <s v="Manhattan Institute for Policy Research"/>
        <s v="Media Research Center"/>
        <s v="Miracle Foundation"/>
        <s v="Museum of the Confederacy"/>
        <s v="National Right to Work Legal Defense Foundation"/>
        <s v="National Strategy Information Center"/>
        <s v="New Heights Church"/>
        <s v="Palmetto Policy Forum"/>
        <s v="Permian Basin Public Telecommunications"/>
        <s v="Permian Basin Women's Resource Center"/>
        <s v="Public Policy Foundation of West Virginia"/>
        <s v="South Carolina Policy Council"/>
        <s v="StudentsFirst Institute"/>
        <s v="Team FLOW Youth Ministries"/>
        <s v="TNReport.com News Service"/>
        <s v="University of the Cumberlands"/>
        <s v="World Journalism Institute"/>
        <s v="Wounded Warrior Project"/>
        <s v="American Friends of Migdal Ohr"/>
        <s v="American Principles Project"/>
        <s v="Auschwitz Jewish Center"/>
        <s v="Center for Union Facts"/>
        <s v="Civitas Institute"/>
        <s v="Clarion Fund"/>
        <s v="Common Sense Institute of New Jersey"/>
        <s v="Education Action Group Foundation"/>
        <s v="Families Against Mandatory Minimums Foundation"/>
        <s v="Family Taxpayers Foundation"/>
        <s v="Foundation for Jewish Camping"/>
        <s v="Fund for American Studies"/>
        <s v="George Mason University"/>
        <s v="Georgetown University"/>
        <s v="Georgia Public Policy Foundation"/>
        <s v="Gods World Publications"/>
        <s v="Greenhouse Solutions"/>
        <s v="Hilander School Endowment"/>
        <s v="Imagination Productions"/>
        <s v="John K. MacIver Institute for Public Policy"/>
        <s v="Josiah Bartlett Center for Public Policy"/>
        <s v="Liberty Foundation of Oklahoma"/>
        <s v="MarylandReporter.com"/>
        <s v="Mastery Charter Schools Foundation"/>
        <s v="Missouri News Horizon"/>
        <s v="National Center for Policy Analysis"/>
        <s v="National Organization for Marriage Education Fund"/>
        <s v="North Dakota Policy Council"/>
        <s v="Pacific Research Institute for Public Policy"/>
        <s v="Philadelphia School Partnership"/>
        <s v="S.E.S.A.M.E. Inc."/>
        <s v="Shane Victorino Foundation"/>
        <s v="Small Business Hawaii Entepreneurial Education Foundation"/>
        <s v="StandWithUs"/>
        <s v="Texas Watchdog"/>
        <s v="The Claremont Institute"/>
        <s v="The Freedom Foundation"/>
        <s v="The Heritage Foundation"/>
        <s v="The University of Chicago"/>
        <s v="U.S. English Foundation"/>
        <s v="Westchester Community College Foundation"/>
        <s v="White Plains Hospital"/>
        <s v="1851 Center for Constitutional Law"/>
        <s v="American Council on Science and Health"/>
        <s v="Boston College"/>
        <s v="Carthage College"/>
        <s v="Castilleja School (Palo Alto; CA)"/>
        <s v="Christendom College"/>
        <s v="Christopher Newport University"/>
        <s v="Claremont McKenna College"/>
        <s v="College of the Holy Cross"/>
        <s v="Committee for Accuracy in Middle East Reporting in America"/>
        <s v="Cornell University"/>
        <s v="Cowboy State Free Press"/>
        <s v="Cumberland College"/>
        <s v="Duke University"/>
        <s v="Emory University"/>
        <s v="Foundation for Ethics in Public Service"/>
        <s v="Friends of Ir David"/>
        <s v="Friends of the Dallas Public Library"/>
        <s v="George Mason University School of Law"/>
        <s v="Global Justice Group"/>
        <s v="Hillsdale College"/>
        <s v="I-20 Wildlife Preserve"/>
        <s v="Institute for the Analysis of Global Security"/>
        <s v="Massachusetts Institute of Technology"/>
        <s v="Rhodes College"/>
        <s v="Safer Dallas Better Dallas"/>
        <s v="School Performance; Inc."/>
        <s v="Sunshine Review"/>
        <s v="Thai Christian Foundation"/>
        <s v="University of Notre Dame"/>
        <s v="University of Texas at Austin"/>
        <s v="University of Texas of the Permian Basin"/>
        <s v="University of Virginia"/>
        <s v="Wyoming Liberty Group"/>
        <s v="Alaska Policy Forum"/>
        <s v="American Committees on Foreign Relations"/>
        <s v="American Conservative Union Foundation"/>
        <s v="Americas Majority Foundation"/>
        <s v="Asian Access"/>
        <s v="Austin Stone Community Church (Austin TX)"/>
        <s v="Brown University"/>
        <s v="Caesar Rodney Institute"/>
        <s v="Campus Crusade for Christ"/>
        <s v="Christian Foundation for Children and Aging"/>
        <s v="Citizens Against Government Waste"/>
        <s v="Competitive Governance Institute (Formerly Sam Adams Alliance)"/>
        <s v="Dallas Arboretum and Botanical Gardens"/>
        <s v="Defending America for Knowledge and Action"/>
        <s v="Dominican Sisters of Mary Mother of the Eucharist"/>
        <s v="Ethan Allen Institute"/>
        <s v="Family Research Council"/>
        <s v="First Freedoms Foundation"/>
        <s v="Florida Family Resource Center"/>
        <s v="Friends of Warner Parks (Nashville)"/>
        <s v="George W. Bush Presidential Center"/>
        <s v="Good News World Outreach Church (Fort Worth TX)"/>
        <s v="Gotham Legal Foundation"/>
        <s v="Grassroot Institute of Hawaii"/>
        <s v="Greenwich Land Trust"/>
        <s v="HelpMeSee"/>
        <s v="High Impact Life"/>
        <s v="Highland Park Presbyterian Church (Dallas)"/>
        <s v="HOOPLA Texas"/>
        <s v="Intellectual Takeout"/>
        <s v="Lee-Fendall House"/>
        <s v="National Federation of Independent Business (NFIB) Legal Foundation"/>
        <s v="National Taxpayers Union Foundation"/>
        <s v="Ocean State Policy Research Institute"/>
        <s v="Open Doors With Brother Andrew"/>
        <s v="Open Government Institute of California"/>
        <s v="Protestant Episcopal Church in the United States of America"/>
        <s v="Public Interest Institute"/>
        <s v="Reconciliation Outreach Ministries"/>
        <s v="Russell Home for Atypical Children"/>
        <s v="Russian American Christian University"/>
        <s v="Smile Train"/>
        <s v="St. John Vianney Catholic Church (Orlando)"/>
        <s v="Student Governmental Affairs Program"/>
        <s v="The Feed Store"/>
        <s v="The Foundation Endowment (Alexandria VA)"/>
        <s v="The Prometheus Institute (Irvine CA)"/>
        <s v="The Ryan Foundation"/>
        <s v="The Well (Dallas)"/>
        <s v="Thomas Jefferson Institute for Public Policy"/>
        <s v="University of Arizona"/>
        <s v="Vanderbilt University"/>
        <s v="Washington Institute for Near East Policy"/>
        <s v="West Dallas Community School"/>
        <s v="Accuracy in Media"/>
        <s v="Advocates for Self-Government"/>
        <s v="Agudath Israel of Illinois"/>
        <s v="Alliance Defending Freedom"/>
        <s v="American Dream Coalition (Camp Sherman OR)"/>
        <s v="Americans United for Life"/>
        <s v="Beacon Hill Institute"/>
        <s v="Center for the Study of Carbon Dioxide and Global Change"/>
        <s v="Citizen Outreach Foundation"/>
        <s v="Citizens for Responsible Government Foundation"/>
        <s v="Commentary"/>
        <s v="Drexel University"/>
        <s v="Flint Hills Center For Public Policy"/>
        <s v="Foundation for Freedom of Expression"/>
        <s v="Free State Foundation"/>
        <s v="Galen Institute"/>
        <s v="Harvard University"/>
        <s v="Hoover Institution on War Revolution and Peace"/>
        <s v="Indiana Policy Review Foundation"/>
        <s v="Institute for Truth in Accounting"/>
        <s v="Intercollegiate Studies Institute"/>
        <s v="Liberty Institute"/>
        <s v="Life for Kids"/>
        <s v="Mount Vernon Ladies' Association"/>
        <s v="Music Mission Kiev"/>
        <s v="National Coalition for the Protection of Children and Families"/>
        <s v="National Tax Limitation Foundation"/>
        <s v="Northwestern University School of Law"/>
        <s v="Outreach Foundation of the Presbyterian Church"/>
        <s v="Palmer R. Chitester Fund"/>
        <s v="Roman Catholic Diocese of Orlando"/>
        <s v="Salvation Army - Orlando Area Command"/>
        <s v="Shimer College"/>
        <s v="Sky Ranch Foundation (Van TX)"/>
        <s v="South Carolinians for Responsible Government Foundation"/>
        <s v="St. Matthew Catholic School (Hillsboro OR)"/>
        <s v="Taxpayers for Common Sense"/>
        <s v="Tennessee Center for Policy Research"/>
        <s v="The Global Fund for Children"/>
        <s v="Tolson Group"/>
        <s v="Villanova University"/>
        <s v="American Values"/>
        <s v="Beloved Heart Ministries (Dallas)"/>
        <s v="BETA Center"/>
        <s v="Boy Scouts of America - Mount Baker Council"/>
        <s v="Camp Fire USA Central Puget Sound Council"/>
        <s v="Center for Excellence in Higher Education"/>
        <s v="Center for Islamic Pluralism"/>
        <s v="Charteris Foundation"/>
        <s v="Christians United for Israel"/>
        <s v="Citizens United Foundation"/>
        <s v="Concord Coalition"/>
        <s v="Congregation Shaare Tikvah B'nai Zion"/>
        <s v="Dallas Center for the Performing Arts"/>
        <s v="Dallas Symphony Orchestra"/>
        <s v="Educational Research Analysts"/>
        <s v="Faith and Reason Institute"/>
        <s v="ForSight Foundation"/>
        <s v="Franciscan Foundation for the Holy Land"/>
        <s v="Fred Hutchinson Cancer Research Center"/>
        <s v="Free Enterprise Education Institute"/>
        <s v="Great Plains Public Policy Institute"/>
        <s v="Greater Educational Opportunities Foundation"/>
        <s v="Highland Park Education Foundation"/>
        <s v="Highland Park High School Choir Booster Club (Dallas)"/>
        <s v="Investigative Project on Terrorism"/>
        <s v="Kids Empowered by Your Support"/>
        <s v="Landmark Legal Foundation"/>
        <s v="Louisiana State University"/>
        <s v="Memorial Sloan-Kettering Cancer Center"/>
        <s v="Michigan School Board Leaders Forum"/>
        <s v="Michigan State University"/>
        <s v="Middle East Media Research Institute"/>
        <s v="National Rifle Association"/>
        <s v="NCHS Alumni Foundation"/>
        <s v="Neighborhood Alliance (Altamonte Springs FL)"/>
        <s v="Northwood University - Texas Campus"/>
        <s v="Operation Exodus Inner City"/>
        <s v="Oregon Better Government Project"/>
        <s v="Parents in Charge Foundation"/>
        <s v="Rock The Desert. Ministries (Midland TX)"/>
        <s v="Saint Anthony Maronite Church (Lawrence MA)"/>
        <s v="St. Jude Maronite Catholic Church (Orlando)"/>
        <s v="Vision360"/>
        <s v="Yale University"/>
        <s v="American Family Association"/>
        <s v="Becket Fund for Religious Liberty"/>
        <s v="Boy Scouts of America - Pack 125"/>
        <s v="Boys &amp; Girls Clubs of Martin County"/>
        <s v="Christ Memorial Chapel (Hobe Sound FL)"/>
        <s v="Excellent Education for Everyone"/>
        <s v="Foundations for Laity Renewal"/>
        <s v="Hanover Institute"/>
        <s v="High Sky Children's Ranch (Midland TX)"/>
        <s v="Highland Park Independent School District"/>
        <s v="Institute for the Psychological Sciences"/>
        <s v="International Justice Mission"/>
        <s v="Jupiter Medical Center Foundation"/>
        <s v="Keren Yehoshua V'Yisroel"/>
        <s v="Liberty Fund"/>
        <s v="Morley Publishing Group"/>
        <s v="Rafiki Foundation"/>
        <s v="Renaissance Schools Fund"/>
        <s v="Responsible Resources"/>
        <s v="Second Amendment Foundation"/>
        <s v="Tax Foundation"/>
        <s v="Taxpayer Foundation of Oregon"/>
        <s v="Teen Challenge of the Permian Basin"/>
        <s v="Town of Jupiter Island"/>
        <s v="University of California"/>
        <s v="Africa Fighting Malaria"/>
        <s v="Commercial Club Foundation"/>
        <s v="First Baptist Church of Geneva (Geneva FL)"/>
        <s v="Fractured Atlas Productions Inc."/>
        <s v="Holy Family Catholic Church (Orlando)"/>
        <s v="LEAD Foundation"/>
        <s v="Link Community School"/>
        <s v="Mayo Foundation"/>
        <s v="Move America Forward"/>
        <s v="South Carolina Center for Grassroots and Community Alternatives"/>
        <s v="St. Mary of the Angels Episcopal Church (Orlando)"/>
        <s v="The Metropolitan Opera"/>
        <s v="U.S. Term Limits Foundation"/>
        <s v="Boy Scouts of America Central Florida Council"/>
        <s v="Chicago Botanic Garden"/>
        <s v="Chicago Shakespeare Theater"/>
        <s v="Civic Orchestra of Chicago"/>
        <s v="DePaul University"/>
        <s v="Hadley School for the Blind (Winnetka IL)"/>
        <s v="Hobe Sound Community Chest"/>
        <s v="Immaculate Conception Parish (Chicago)"/>
        <s v="Jupiter Island Medical Fund"/>
        <s v="Kairos Prison Ministry"/>
        <s v="Liberty Counsel"/>
        <s v="Light Opera Works"/>
        <s v="Lincoln Park Zoological Society"/>
        <s v="Lyric Opera of Chicago"/>
        <s v="Mobile C.A.R.E. Foundation"/>
        <s v="Montana Land Reliance"/>
        <s v="Morehouse College"/>
        <s v="Northwestern University"/>
        <s v="Roman Catholic Archdiocese of Chicago"/>
        <s v="Roosevelt University"/>
        <s v="Salvation Army - Chicago"/>
        <s v="School of the Art Institute of Chicago"/>
        <s v="Society of the Divine Saviour"/>
        <s v="Spirit of America"/>
        <s v="St. Jude Children's Research Hospital"/>
        <s v="St. Michael's Church (Chicago)"/>
        <s v="United Way - Winnetka/Northfield Chapter"/>
        <s v="United Way/Crusade of Mercy"/>
        <s v="University of Chicago Laboratory Schools"/>
        <s v="WFMT"/>
        <s v="Winnetka Historical Society"/>
        <s v="WPBT"/>
        <s v="WTTW"/>
        <s v="Center for Independent Employees"/>
        <s v="Evanston Northwestern Healthcare Corporation"/>
        <s v="Foundation for Older Americans"/>
        <s v="Lisa Merlin House"/>
        <s v="Muscular Dystrophy"/>
        <s v="Judicial Watch"/>
        <s v="Grace Medical Home"/>
        <s v="America's Majority Foundation"/>
        <s v="Orlando Health Foundation"/>
        <s v="Friends of Zo Artzeinu"/>
        <s v="Certell, Inc"/>
        <s v="Leadership Project for America Foundation"/>
        <s v="Midland - Odessa Symphony &amp; Chorale"/>
        <s v="Shriners Hospitals for Children"/>
        <s v="NFIB Small Business Legal Center"/>
        <s v="Roman Catholic Archdiocese of Phoenix"/>
        <s v="Paradisus Dei"/>
        <s v="Leadership Network"/>
        <s v="Cause of Action"/>
        <s v="Centro de Investigacion Y Politica Publica"/>
        <s v="Irving Bible Church"/>
        <s v="Midland Young Life Building Foundation"/>
        <s v="Practice Ministries"/>
        <s v="Free the People Fight the Power Foundation"/>
        <s v="Insight for the Blind"/>
        <m/>
      </sharedItems>
    </cacheField>
    <cacheField name="contribution" numFmtId="165">
      <sharedItems containsString="0" containsBlank="1" containsNumber="1" minValue="-200000" maxValue="17778600"/>
    </cacheField>
    <cacheField name="year" numFmtId="0">
      <sharedItems containsString="0" containsBlank="1" containsNumber="1" containsInteger="1" minValue="2001" maxValue="2017" count="18">
        <n v="2016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15"/>
        <n v="2017"/>
        <m/>
      </sharedItems>
    </cacheField>
    <cacheField name="verified" numFmtId="0">
      <sharedItems containsBlank="1" count="3">
        <s v="added"/>
        <m/>
        <s v="modified"/>
      </sharedItems>
    </cacheField>
    <cacheField name="type" numFmtId="0">
      <sharedItems containsBlank="1" count="6">
        <s v="DeSmog"/>
        <s v="SourceWatch"/>
        <s v=""/>
        <s v="Other"/>
        <s v="ExxonSecrets"/>
        <m/>
      </sharedItems>
    </cacheField>
    <cacheField name="notes &amp; page number" numFmtId="0">
      <sharedItems containsBlank="1"/>
    </cacheField>
    <cacheField name="original order" numFmtId="0">
      <sharedItems containsString="0" containsBlank="1" containsNumber="1" containsInteger="1" minValue="1" maxValue="448"/>
    </cacheField>
    <cacheField name="Notable" numFmtId="0">
      <sharedItems containsBlank="1" count="3">
        <s v="Y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6">
  <r>
    <n v="990"/>
    <s v="Donors Capital Fund_Acton Institute for the Study of Religion and Liberty20161100000"/>
    <x v="0"/>
    <s v="Acton Institute for the Study of Religion and Liberty"/>
    <n v="1100000"/>
  </r>
  <r>
    <n v="990"/>
    <s v="Donors Capital Fund_Acton Institute for the Study of Religion and Liberty201650000"/>
    <x v="0"/>
    <s v="Acton Institute for the Study of Religion and Liberty"/>
    <n v="50000"/>
  </r>
  <r>
    <n v="990"/>
    <s v="Donors Capital Fund_Advance Arkansas Institute20163500"/>
    <x v="0"/>
    <s v="Advance Arkansas Institute"/>
    <n v="3500"/>
  </r>
  <r>
    <n v="990"/>
    <s v="Donors Capital Fund_Alabama Policy Institute20162500"/>
    <x v="0"/>
    <s v="Alabama Policy Institute"/>
    <n v="2500"/>
  </r>
  <r>
    <n v="990"/>
    <s v="Donors Capital Fund_Alabama Policy Institute201612000"/>
    <x v="0"/>
    <s v="Alabama Policy Institute"/>
    <n v="12000"/>
  </r>
  <r>
    <n v="990"/>
    <s v="Donors Capital Fund_Alabama Policy Institute20161000"/>
    <x v="0"/>
    <s v="Alabama Policy Institute"/>
    <n v="1000"/>
  </r>
  <r>
    <n v="990"/>
    <s v="Donors Capital Fund_Alabama Policy Institute20169500"/>
    <x v="0"/>
    <s v="Alabama Policy Institute"/>
    <n v="9500"/>
  </r>
  <r>
    <n v="990"/>
    <s v="Donors Capital Fund_Alabama Policy Institute201610000"/>
    <x v="0"/>
    <s v="Alabama Policy Institute"/>
    <n v="10000"/>
  </r>
  <r>
    <n v="990"/>
    <s v="Donors Capital Fund_Alabama Policy Institute201640000"/>
    <x v="0"/>
    <s v="Alabama Policy Institute"/>
    <n v="40000"/>
  </r>
  <r>
    <n v="990"/>
    <s v="Donors Capital Fund_Alabama Policy Institute201615000"/>
    <x v="0"/>
    <s v="Alabama Policy Institute"/>
    <n v="15000"/>
  </r>
  <r>
    <n v="990"/>
    <s v="Donors Capital Fund_Alabama Policy Institute201618000"/>
    <x v="0"/>
    <s v="Alabama Policy Institute"/>
    <n v="18000"/>
  </r>
  <r>
    <n v="990"/>
    <s v="Donors Capital Fund_Alabama Policy Institute20162000"/>
    <x v="0"/>
    <s v="Alabama Policy Institute"/>
    <n v="2000"/>
  </r>
  <r>
    <n v="990"/>
    <s v="Donors Capital Fund_Alabama Policy Institute20165000"/>
    <x v="0"/>
    <s v="Alabama Policy Institute"/>
    <n v="5000"/>
  </r>
  <r>
    <n v="990"/>
    <s v="Donors Capital Fund_Alabama Policy Institute201615000"/>
    <x v="0"/>
    <s v="Alabama Policy Institute"/>
    <n v="15000"/>
  </r>
  <r>
    <n v="990"/>
    <s v="Donors Capital Fund_Alabama Policy Institute20168900"/>
    <x v="0"/>
    <s v="Alabama Policy Institute"/>
    <n v="8900"/>
  </r>
  <r>
    <n v="990"/>
    <s v="Donors Capital Fund_Am Yisroel Chai Foundation201675000"/>
    <x v="0"/>
    <s v="Am Yisroel Chai Foundation"/>
    <n v="75000"/>
  </r>
  <r>
    <n v="990"/>
    <s v="Donors Capital Fund_America's Future Foundation201610000"/>
    <x v="0"/>
    <s v="America's Future Foundation"/>
    <n v="10000"/>
  </r>
  <r>
    <n v="990"/>
    <s v="Donors Capital Fund_America's Future Foundation2016250000"/>
    <x v="0"/>
    <s v="America's Future Foundation"/>
    <n v="250000"/>
  </r>
  <r>
    <n v="990"/>
    <s v="Donors Capital Fund_American Council of Trustees and Alumni20161350000"/>
    <x v="0"/>
    <s v="American Council of Trustees and Alumni"/>
    <n v="1350000"/>
  </r>
  <r>
    <n v="990"/>
    <s v="Donors Capital Fund_American Enterprise Institute for Public Policy Research2016500000"/>
    <x v="0"/>
    <s v="American Enterprise Institute for Public Policy Research"/>
    <n v="500000"/>
  </r>
  <r>
    <n v="990"/>
    <s v="Donors Capital Fund_American Enterprise Institute for Public Policy Research201640000"/>
    <x v="0"/>
    <s v="American Enterprise Institute for Public Policy Research"/>
    <n v="40000"/>
  </r>
  <r>
    <n v="990"/>
    <s v="Donors Capital Fund_American Enterprise Institute for Public Policy Research20161103834.11"/>
    <x v="0"/>
    <s v="American Enterprise Institute for Public Policy Research"/>
    <n v="1103834.1100000001"/>
  </r>
  <r>
    <n v="990"/>
    <s v="Donors Capital Fund_American Friends of Start-Up Nation Central20161000000"/>
    <x v="0"/>
    <s v="American Friends of Start-Up Nation Central"/>
    <n v="1000000"/>
  </r>
  <r>
    <n v="990"/>
    <s v="Donors Capital Fund_American Islamic Congress201625000"/>
    <x v="0"/>
    <s v="American Islamic Congress"/>
    <n v="25000"/>
  </r>
  <r>
    <n v="990"/>
    <s v="Donors Capital Fund_American Legislative Exchange Council2016275000"/>
    <x v="0"/>
    <s v="American Legislative Exchange Council"/>
    <n v="275000"/>
  </r>
  <r>
    <n v="990"/>
    <s v="Donors Capital Fund_American Legislative Exchange Council201630000"/>
    <x v="0"/>
    <s v="American Legislative Exchange Council"/>
    <n v="30000"/>
  </r>
  <r>
    <n v="990"/>
    <s v="Donors Capital Fund_American Legislative Exchange Council201631000"/>
    <x v="0"/>
    <s v="American Legislative Exchange Council"/>
    <n v="31000"/>
  </r>
  <r>
    <n v="990"/>
    <s v="Donors Capital Fund_American Legislative Exchange Council201620000"/>
    <x v="0"/>
    <s v="American Legislative Exchange Council"/>
    <n v="20000"/>
  </r>
  <r>
    <n v="990"/>
    <s v="Donors Capital Fund_American Legislative Exchange Council201640000"/>
    <x v="0"/>
    <s v="American Legislative Exchange Council"/>
    <n v="40000"/>
  </r>
  <r>
    <n v="990"/>
    <s v="Donors Capital Fund_American Legislative Exchange Council201610000"/>
    <x v="0"/>
    <s v="American Legislative Exchange Council"/>
    <n v="10000"/>
  </r>
  <r>
    <n v="990"/>
    <s v="Donors Capital Fund_American Legislative Exchange Council201635000"/>
    <x v="0"/>
    <s v="American Legislative Exchange Council"/>
    <n v="35000"/>
  </r>
  <r>
    <n v="990"/>
    <s v="Donors Capital Fund_American Legislative Exchange Council20167500"/>
    <x v="0"/>
    <s v="American Legislative Exchange Council"/>
    <n v="7500"/>
  </r>
  <r>
    <n v="990"/>
    <s v="Donors Capital Fund_American Legislative Exchange Council201625000"/>
    <x v="0"/>
    <s v="American Legislative Exchange Council"/>
    <n v="25000"/>
  </r>
  <r>
    <n v="990"/>
    <s v="Donors Capital Fund_American Majority2016500000"/>
    <x v="0"/>
    <s v="American Majority"/>
    <n v="500000"/>
  </r>
  <r>
    <n v="990"/>
    <s v="Donors Capital Fund_American Media Institute20162800000"/>
    <x v="0"/>
    <s v="American Media Institute"/>
    <n v="2800000"/>
  </r>
  <r>
    <n v="990"/>
    <s v="Donors Capital Fund_American Media Institute20161800000"/>
    <x v="0"/>
    <s v="American Media Institute"/>
    <n v="1800000"/>
  </r>
  <r>
    <n v="990"/>
    <s v="Donors Capital Fund_American Stewards of Liberty201640000"/>
    <x v="0"/>
    <s v="American Stewards of Liberty"/>
    <n v="40000"/>
  </r>
  <r>
    <n v="990"/>
    <s v="Donors Capital Fund_American Transparency2016250000"/>
    <x v="0"/>
    <s v="American Transparency"/>
    <n v="250000"/>
  </r>
  <r>
    <n v="990"/>
    <s v="Donors Capital Fund_American Transparency201615000"/>
    <x v="0"/>
    <s v="American Transparency"/>
    <n v="15000"/>
  </r>
  <r>
    <n v="990"/>
    <s v="Donors Capital Fund_Americans for Limited Government Foundation201620000"/>
    <x v="0"/>
    <s v="Americans for Limited Government Foundation"/>
    <n v="20000"/>
  </r>
  <r>
    <n v="990"/>
    <s v="Donors Capital Fund_Americans for Prosperity Foundation201610000"/>
    <x v="0"/>
    <s v="Americans for Prosperity Foundation"/>
    <n v="10000"/>
  </r>
  <r>
    <n v="990"/>
    <s v="Donors Capital Fund_AmeriCares Foundation20165000"/>
    <x v="0"/>
    <s v="AmeriCares Foundation"/>
    <n v="5000"/>
  </r>
  <r>
    <n v="990"/>
    <s v="Donors Capital Fund_Arkansas Policy Foundation20161000"/>
    <x v="0"/>
    <s v="Arkansas Policy Foundation"/>
    <n v="1000"/>
  </r>
  <r>
    <n v="990"/>
    <s v="Donors Capital Fund_Ashland University201610000"/>
    <x v="0"/>
    <s v="Ashland University"/>
    <n v="10000"/>
  </r>
  <r>
    <n v="990"/>
    <s v="Donors Capital Fund_Atlas Economic Research Foundation201640000"/>
    <x v="0"/>
    <s v="Atlas Economic Research Foundation"/>
    <n v="40000"/>
  </r>
  <r>
    <n v="990"/>
    <s v="Donors Capital Fund_Ayn Rand Institute201610000"/>
    <x v="0"/>
    <s v="Ayn Rand Institute"/>
    <n v="10000"/>
  </r>
  <r>
    <n v="990"/>
    <s v="Donors Capital Fund_Bastiat Society20162000"/>
    <x v="0"/>
    <s v="Bastiat Society"/>
    <n v="2000"/>
  </r>
  <r>
    <n v="990"/>
    <s v="Donors Capital Fund_Beacon Center of Tennessee201625000"/>
    <x v="0"/>
    <s v="Beacon Center of Tennessee"/>
    <n v="25000"/>
  </r>
  <r>
    <n v="990"/>
    <s v="Donors Capital Fund_Beacon Center of Tennessee20167000"/>
    <x v="0"/>
    <s v="Beacon Center of Tennessee"/>
    <n v="7000"/>
  </r>
  <r>
    <n v="990"/>
    <s v="Donors Capital Fund_Beacon Center of Tennessee20163500"/>
    <x v="0"/>
    <s v="Beacon Center of Tennessee"/>
    <n v="3500"/>
  </r>
  <r>
    <n v="990"/>
    <s v="Donors Capital Fund_Beacon Center of Tennessee20162000"/>
    <x v="0"/>
    <s v="Beacon Center of Tennessee"/>
    <n v="2000"/>
  </r>
  <r>
    <n v="990"/>
    <s v="Donors Capital Fund_Beacon Center of Tennessee20162700"/>
    <x v="0"/>
    <s v="Beacon Center of Tennessee"/>
    <n v="2700"/>
  </r>
  <r>
    <n v="990"/>
    <s v="Donors Capital Fund_Beacon Center of Tennessee201625000"/>
    <x v="0"/>
    <s v="Beacon Center of Tennessee"/>
    <n v="25000"/>
  </r>
  <r>
    <n v="990"/>
    <s v="Donors Capital Fund_Beacon Center of Tennessee201610000"/>
    <x v="0"/>
    <s v="Beacon Center of Tennessee"/>
    <n v="10000"/>
  </r>
  <r>
    <n v="990"/>
    <s v="Donors Capital Fund_Beacon Center of Tennessee20162000"/>
    <x v="0"/>
    <s v="Beacon Center of Tennessee"/>
    <n v="2000"/>
  </r>
  <r>
    <n v="990"/>
    <s v="Donors Capital Fund_Benjamin Rush Institute20162000"/>
    <x v="0"/>
    <s v="Benjamin Rush Institute"/>
    <n v="2000"/>
  </r>
  <r>
    <n v="990"/>
    <s v="Donors Capital Fund_Bill of Rights Institute201625000"/>
    <x v="0"/>
    <s v="Bill of Rights Institute"/>
    <n v="25000"/>
  </r>
  <r>
    <n v="990"/>
    <s v="Donors Capital Fund_Bluegrass Institute20166500"/>
    <x v="0"/>
    <s v="Bluegrass Institute"/>
    <n v="6500"/>
  </r>
  <r>
    <n v="990"/>
    <s v="Donors Capital Fund_Bluegrass Institute201620000"/>
    <x v="0"/>
    <s v="Bluegrass Institute"/>
    <n v="20000"/>
  </r>
  <r>
    <n v="990"/>
    <s v="Donors Capital Fund_Bluegrass Institute201615000"/>
    <x v="0"/>
    <s v="Bluegrass Institute"/>
    <n v="15000"/>
  </r>
  <r>
    <n v="990"/>
    <s v="Donors Capital Fund_Bluegrass Institute201620000"/>
    <x v="0"/>
    <s v="Bluegrass Institute"/>
    <n v="20000"/>
  </r>
  <r>
    <n v="990"/>
    <s v="Donors Capital Fund_Buckeye Institute for Public Policy Solutions2016250000"/>
    <x v="0"/>
    <s v="Buckeye Institute for Public Policy Solutions"/>
    <n v="250000"/>
  </r>
  <r>
    <n v="990"/>
    <s v="Donors Capital Fund_Buckeye Institute for Public Policy Solutions201627500"/>
    <x v="0"/>
    <s v="Buckeye Institute for Public Policy Solutions"/>
    <n v="27500"/>
  </r>
  <r>
    <n v="990"/>
    <s v="Donors Capital Fund_Buckeye Institute for Public Policy Solutions201652100"/>
    <x v="0"/>
    <s v="Buckeye Institute for Public Policy Solutions"/>
    <n v="52100"/>
  </r>
  <r>
    <n v="990"/>
    <s v="Donors Capital Fund_Buckeye Institute for Public Policy Solutions20162700"/>
    <x v="0"/>
    <s v="Buckeye Institute for Public Policy Solutions"/>
    <n v="2700"/>
  </r>
  <r>
    <n v="990"/>
    <s v="Donors Capital Fund_Buckeye Institute for Public Policy Solutions201615000"/>
    <x v="0"/>
    <s v="Buckeye Institute for Public Policy Solutions"/>
    <n v="15000"/>
  </r>
  <r>
    <n v="990"/>
    <s v="Donors Capital Fund_Buckeye Institute for Public Policy Solutions201650000"/>
    <x v="0"/>
    <s v="Buckeye Institute for Public Policy Solutions"/>
    <n v="50000"/>
  </r>
  <r>
    <n v="990"/>
    <s v="Donors Capital Fund_Buckeye Institute for Public Policy Solutions201620000"/>
    <x v="0"/>
    <s v="Buckeye Institute for Public Policy Solutions"/>
    <n v="20000"/>
  </r>
  <r>
    <n v="990"/>
    <s v="Donors Capital Fund_California Public Policy Center20167500"/>
    <x v="0"/>
    <s v="California Public Policy Center"/>
    <n v="7500"/>
  </r>
  <r>
    <n v="990"/>
    <s v="Donors Capital Fund_California Public Policy Center20163500"/>
    <x v="0"/>
    <s v="California Public Policy Center"/>
    <n v="3500"/>
  </r>
  <r>
    <n v="990"/>
    <s v="Donors Capital Fund_California Public Policy Center201610000"/>
    <x v="0"/>
    <s v="California Public Policy Center"/>
    <n v="10000"/>
  </r>
  <r>
    <n v="990"/>
    <s v="Donors Capital Fund_California Public Policy Center201630000"/>
    <x v="0"/>
    <s v="California Public Policy Center"/>
    <n v="30000"/>
  </r>
  <r>
    <n v="990"/>
    <s v="Donors Capital Fund_California Public Policy Center20162000"/>
    <x v="0"/>
    <s v="California Public Policy Center"/>
    <n v="2000"/>
  </r>
  <r>
    <n v="990"/>
    <s v="Donors Capital Fund_Capital Research Center201640000"/>
    <x v="0"/>
    <s v="Capital Research Center"/>
    <n v="40000"/>
  </r>
  <r>
    <n v="990"/>
    <s v="Donors Capital Fund_Capital Research Center201620000"/>
    <x v="0"/>
    <s v="Capital Research Center"/>
    <n v="20000"/>
  </r>
  <r>
    <n v="990"/>
    <s v="Donors Capital Fund_Cardinal Institute for West Virginia Policy20164500"/>
    <x v="0"/>
    <s v="Cardinal Institute for West Virginia Policy"/>
    <n v="4500"/>
  </r>
  <r>
    <n v="990"/>
    <s v="Donors Capital Fund_Cardinal Institute for West Virginia Policy20161500"/>
    <x v="0"/>
    <s v="Cardinal Institute for West Virginia Policy"/>
    <n v="1500"/>
  </r>
  <r>
    <n v="990"/>
    <s v="Donors Capital Fund_Cardinal Institute for West Virginia Policy20161500"/>
    <x v="0"/>
    <s v="Cardinal Institute for West Virginia Policy"/>
    <n v="1500"/>
  </r>
  <r>
    <n v="990"/>
    <s v="Donors Capital Fund_Cardinal Institute for West Virginia Policy201625000"/>
    <x v="0"/>
    <s v="Cardinal Institute for West Virginia Policy"/>
    <n v="25000"/>
  </r>
  <r>
    <n v="990"/>
    <s v="Donors Capital Fund_Cardinal Institute for West Virginia Policy201640000"/>
    <x v="0"/>
    <s v="Cardinal Institute for West Virginia Policy"/>
    <n v="40000"/>
  </r>
  <r>
    <n v="990"/>
    <s v="Donors Capital Fund_Cardinal Institute for West Virginia Policy201618900"/>
    <x v="0"/>
    <s v="Cardinal Institute for West Virginia Policy"/>
    <n v="18900"/>
  </r>
  <r>
    <n v="990"/>
    <s v="Donors Capital Fund_Cardinal Institute for West Virginia Policy20162500"/>
    <x v="0"/>
    <s v="Cardinal Institute for West Virginia Policy"/>
    <n v="2500"/>
  </r>
  <r>
    <n v="990"/>
    <s v="Donors Capital Fund_Cardinal Institute for West Virginia Policy201619500"/>
    <x v="0"/>
    <s v="Cardinal Institute for West Virginia Policy"/>
    <n v="19500"/>
  </r>
  <r>
    <n v="990"/>
    <s v="Donors Capital Fund_Cardinal Institute for West Virginia Policy20168000"/>
    <x v="0"/>
    <s v="Cardinal Institute for West Virginia Policy"/>
    <n v="8000"/>
  </r>
  <r>
    <n v="990"/>
    <s v="Donors Capital Fund_Cardinal Institute for West Virginia Policy20167500"/>
    <x v="0"/>
    <s v="Cardinal Institute for West Virginia Policy"/>
    <n v="7500"/>
  </r>
  <r>
    <n v="990"/>
    <s v="Donors Capital Fund_Catholic Association Foundation2016150000"/>
    <x v="0"/>
    <s v="Catholic Association Foundation"/>
    <n v="150000"/>
  </r>
  <r>
    <n v="990"/>
    <s v="Donors Capital Fund_Catholic Association Foundation201625000"/>
    <x v="0"/>
    <s v="Catholic Association Foundation"/>
    <n v="25000"/>
  </r>
  <r>
    <n v="990"/>
    <s v="Donors Capital Fund_Catholic Association Foundation2016500000"/>
    <x v="0"/>
    <s v="Catholic Association Foundation"/>
    <n v="500000"/>
  </r>
  <r>
    <n v="990"/>
    <s v="Donors Capital Fund_Catholic University of America2016750000"/>
    <x v="0"/>
    <s v="Catholic University of America"/>
    <n v="750000"/>
  </r>
  <r>
    <n v="990"/>
    <s v="Donors Capital Fund_Cato Institute201670000"/>
    <x v="0"/>
    <s v="Cato Institute"/>
    <n v="70000"/>
  </r>
  <r>
    <n v="990"/>
    <s v="Donors Capital Fund_Cato Institute201630000"/>
    <x v="0"/>
    <s v="Cato Institute"/>
    <n v="30000"/>
  </r>
  <r>
    <n v="990"/>
    <s v="Donors Capital Fund_Cato Institute2016196850"/>
    <x v="0"/>
    <s v="Cato Institute"/>
    <n v="196850"/>
  </r>
  <r>
    <n v="990"/>
    <s v="Donors Capital Fund_Center for Competitive Politics2016500000"/>
    <x v="0"/>
    <s v="Center for Competitive Politics"/>
    <n v="500000"/>
  </r>
  <r>
    <n v="990"/>
    <s v="Donors Capital Fund_Center for Competitive Politics20165000"/>
    <x v="0"/>
    <s v="Center for Competitive Politics"/>
    <n v="5000"/>
  </r>
  <r>
    <n v="990"/>
    <s v="Donors Capital Fund_Center for Competitive Politics20163500"/>
    <x v="0"/>
    <s v="Center for Competitive Politics"/>
    <n v="3500"/>
  </r>
  <r>
    <n v="990"/>
    <s v="Donors Capital Fund_Center for Education Reform201620000"/>
    <x v="0"/>
    <s v="Center for Education Reform"/>
    <n v="20000"/>
  </r>
  <r>
    <n v="990"/>
    <s v="Donors Capital Fund_Center for Individual Rights201630000"/>
    <x v="0"/>
    <s v="Center for Individual Rights"/>
    <n v="30000"/>
  </r>
  <r>
    <n v="990"/>
    <s v="Donors Capital Fund_Center of the American Experiment20162000"/>
    <x v="0"/>
    <s v="Center of the American Experiment"/>
    <n v="2000"/>
  </r>
  <r>
    <n v="990"/>
    <s v="Donors Capital Fund_Cerge EI Foundation20162000000"/>
    <x v="0"/>
    <s v="Cerge EI Foundation"/>
    <n v="2000000"/>
  </r>
  <r>
    <n v="990"/>
    <s v="Donors Capital Fund_Cerge EI Foundation2016200000"/>
    <x v="0"/>
    <s v="Cerge EI Foundation"/>
    <n v="200000"/>
  </r>
  <r>
    <n v="990"/>
    <s v="Donors Capital Fund_Children's Scholarship Fund2016250000"/>
    <x v="0"/>
    <s v="Children's Scholarship Fund"/>
    <n v="250000"/>
  </r>
  <r>
    <n v="990"/>
    <s v="Donors Capital Fund_Citizens in Charge Foundation2016400000"/>
    <x v="0"/>
    <s v="Citizens in Charge Foundation"/>
    <n v="400000"/>
  </r>
  <r>
    <n v="990"/>
    <s v="Donors Capital Fund_Citizens in Charge Foundation2016200000"/>
    <x v="0"/>
    <s v="Citizens in Charge Foundation"/>
    <n v="200000"/>
  </r>
  <r>
    <n v="990"/>
    <s v="Donors Capital Fund_Citizens in Charge Foundation2016100000"/>
    <x v="0"/>
    <s v="Citizens in Charge Foundation"/>
    <n v="100000"/>
  </r>
  <r>
    <n v="990"/>
    <s v="Donors Capital Fund_Civil War Trust201650000"/>
    <x v="0"/>
    <s v="Civil War Trust"/>
    <n v="50000"/>
  </r>
  <r>
    <n v="990"/>
    <s v="Donors Capital Fund_Clare Boothe Luce Policy Institute201640000"/>
    <x v="0"/>
    <s v="Clare Boothe Luce Policy Institute"/>
    <n v="40000"/>
  </r>
  <r>
    <n v="990"/>
    <s v="Donors Capital Fund_Claremont Institute201655337"/>
    <x v="0"/>
    <s v="Claremont Institute"/>
    <n v="55337"/>
  </r>
  <r>
    <n v="990"/>
    <s v="Donors Capital Fund_Claremont Institute201625000"/>
    <x v="0"/>
    <s v="Claremont Institute"/>
    <n v="25000"/>
  </r>
  <r>
    <n v="990"/>
    <s v="Donors Capital Fund_Commonwealth Foundation for Public Policy Alternatives20162000"/>
    <x v="0"/>
    <s v="Commonwealth Foundation for Public Policy Alternatives"/>
    <n v="2000"/>
  </r>
  <r>
    <n v="990"/>
    <s v="Donors Capital Fund_Commonwealth Foundation for Public Policy Alternatives201615000"/>
    <x v="0"/>
    <s v="Commonwealth Foundation for Public Policy Alternatives"/>
    <n v="15000"/>
  </r>
  <r>
    <n v="990"/>
    <s v="Donors Capital Fund_Competitive Enterprise Institute2016250000"/>
    <x v="0"/>
    <s v="Competitive Enterprise Institute"/>
    <n v="250000"/>
  </r>
  <r>
    <n v="990"/>
    <s v="Donors Capital Fund_Competitive Enterprise Institute20165000"/>
    <x v="0"/>
    <s v="Competitive Enterprise Institute"/>
    <n v="5000"/>
  </r>
  <r>
    <n v="990"/>
    <s v="Donors Capital Fund_Cru20161500"/>
    <x v="0"/>
    <s v="Cru"/>
    <n v="1500"/>
  </r>
  <r>
    <n v="990"/>
    <s v="Donors Capital Fund_Cru20161500"/>
    <x v="0"/>
    <s v="Cru"/>
    <n v="1500"/>
  </r>
  <r>
    <n v="990"/>
    <s v="Donors Capital Fund_David Horowitz Freedom Center201675000"/>
    <x v="0"/>
    <s v="David Horowitz Freedom Center"/>
    <n v="75000"/>
  </r>
  <r>
    <n v="990"/>
    <s v="Donors Capital Fund_Docs 4 Patient Care Foundation201630000"/>
    <x v="0"/>
    <s v="Docs 4 Patient Care Foundation"/>
    <n v="30000"/>
  </r>
  <r>
    <n v="990"/>
    <s v="Donors Capital Fund_Docs 4 Patient Care Foundation201620000"/>
    <x v="0"/>
    <s v="Docs 4 Patient Care Foundation"/>
    <n v="20000"/>
  </r>
  <r>
    <n v="990"/>
    <s v="Donors Capital Fund_DonorsTrust20167000000"/>
    <x v="0"/>
    <s v="DonorsTrust"/>
    <n v="7000000"/>
  </r>
  <r>
    <n v="990"/>
    <s v="Donors Capital Fund_DonorsTrust2016800000"/>
    <x v="0"/>
    <s v="DonorsTrust"/>
    <n v="800000"/>
  </r>
  <r>
    <n v="990"/>
    <s v="Donors Capital Fund_DonorsTrust2016650000"/>
    <x v="0"/>
    <s v="DonorsTrust"/>
    <n v="650000"/>
  </r>
  <r>
    <n v="990"/>
    <s v="Donors Capital Fund_DonorsTrust2016100000"/>
    <x v="0"/>
    <s v="DonorsTrust"/>
    <n v="100000"/>
  </r>
  <r>
    <n v="990"/>
    <s v="Donors Capital Fund_DonorsTrust201658592"/>
    <x v="0"/>
    <s v="DonorsTrust"/>
    <n v="58592"/>
  </r>
  <r>
    <n v="990"/>
    <s v="Donors Capital Fund_DonorsTrust20161000000"/>
    <x v="0"/>
    <s v="DonorsTrust"/>
    <n v="1000000"/>
  </r>
  <r>
    <n v="990"/>
    <s v="Donors Capital Fund_DonorsTrust201615000"/>
    <x v="0"/>
    <s v="DonorsTrust"/>
    <n v="15000"/>
  </r>
  <r>
    <n v="990"/>
    <s v="Donors Capital Fund_DonorsTrust2016100000"/>
    <x v="0"/>
    <s v="DonorsTrust"/>
    <n v="100000"/>
  </r>
  <r>
    <n v="990"/>
    <s v="Donors Capital Fund_DonorsTrust20165000000"/>
    <x v="0"/>
    <s v="DonorsTrust"/>
    <n v="5000000"/>
  </r>
  <r>
    <n v="990"/>
    <s v="Donors Capital Fund_DonorsTrust2016650000"/>
    <x v="0"/>
    <s v="DonorsTrust"/>
    <n v="650000"/>
  </r>
  <r>
    <n v="990"/>
    <s v="Donors Capital Fund_DonorsTrust2016670000"/>
    <x v="0"/>
    <s v="DonorsTrust"/>
    <n v="670000"/>
  </r>
  <r>
    <n v="990"/>
    <s v="Donors Capital Fund_DonorsTrust201629321.39"/>
    <x v="0"/>
    <s v="DonorsTrust"/>
    <n v="29321.39"/>
  </r>
  <r>
    <n v="990"/>
    <s v="Donors Capital Fund_DonorsTrust2016600000"/>
    <x v="0"/>
    <s v="DonorsTrust"/>
    <n v="600000"/>
  </r>
  <r>
    <n v="990"/>
    <s v="Donors Capital Fund_DonorsTrust2016550000"/>
    <x v="0"/>
    <s v="DonorsTrust"/>
    <n v="550000"/>
  </r>
  <r>
    <n v="990"/>
    <s v="Donors Capital Fund_DonorsTrust20161000000"/>
    <x v="0"/>
    <s v="DonorsTrust"/>
    <n v="1000000"/>
  </r>
  <r>
    <n v="990"/>
    <s v="Donors Capital Fund_DonorsTrust2016747597.25"/>
    <x v="0"/>
    <s v="DonorsTrust"/>
    <n v="747597.25"/>
  </r>
  <r>
    <n v="990"/>
    <s v="Donors Capital Fund_East-West Ministries International20161200"/>
    <x v="0"/>
    <s v="East-West Ministries International"/>
    <n v="1200"/>
  </r>
  <r>
    <n v="990"/>
    <s v="Donors Capital Fund_East-West Ministries International20161200"/>
    <x v="0"/>
    <s v="East-West Ministries International"/>
    <n v="1200"/>
  </r>
  <r>
    <n v="990"/>
    <s v="Donors Capital Fund_Empire Center for Public Policy201640000"/>
    <x v="0"/>
    <s v="Empire Center for Public Policy"/>
    <n v="40000"/>
  </r>
  <r>
    <n v="990"/>
    <s v="Donors Capital Fund_Empire Center for Public Policy201613500"/>
    <x v="0"/>
    <s v="Empire Center for Public Policy"/>
    <n v="13500"/>
  </r>
  <r>
    <n v="990"/>
    <s v="Donors Capital Fund_Empire Center for Public Policy201615000"/>
    <x v="0"/>
    <s v="Empire Center for Public Policy"/>
    <n v="15000"/>
  </r>
  <r>
    <n v="990"/>
    <s v="Donors Capital Fund_Employment Policies Institute Foundation201625000"/>
    <x v="0"/>
    <s v="Employment Policies Institute Foundation"/>
    <n v="25000"/>
  </r>
  <r>
    <n v="990"/>
    <s v="Donors Capital Fund_Employment Policies Institute Foundation20168000"/>
    <x v="0"/>
    <s v="Employment Policies Institute Foundation"/>
    <n v="8000"/>
  </r>
  <r>
    <n v="990"/>
    <s v="Donors Capital Fund_Employment Policies Institute Foundation201625000"/>
    <x v="0"/>
    <s v="Employment Policies Institute Foundation"/>
    <n v="25000"/>
  </r>
  <r>
    <n v="990"/>
    <s v="Donors Capital Fund_Empower Mississippi Foundation201618900"/>
    <x v="0"/>
    <s v="Empower Mississippi Foundation"/>
    <n v="18900"/>
  </r>
  <r>
    <n v="990"/>
    <s v="Donors Capital Fund_Energy &amp; Environment Legal Institute201675000"/>
    <x v="0"/>
    <s v="Energy &amp; Environment Legal Institute"/>
    <n v="75000"/>
  </r>
  <r>
    <n v="990"/>
    <s v="Donors Capital Fund_Energy &amp; Environment Legal Institute201650000"/>
    <x v="0"/>
    <s v="Energy &amp; Environment Legal Institute"/>
    <n v="50000"/>
  </r>
  <r>
    <n v="990"/>
    <s v="Donors Capital Fund_Ethics &amp; Public Policy Center2016100000"/>
    <x v="0"/>
    <s v="Ethics &amp; Public Policy Center"/>
    <n v="100000"/>
  </r>
  <r>
    <n v="990"/>
    <s v="Donors Capital Fund_Federalist Society for Law and Public Policy Studies20161500000"/>
    <x v="0"/>
    <s v="Federalist Society for Law and Public Policy Studies"/>
    <n v="1500000"/>
  </r>
  <r>
    <n v="990"/>
    <s v="Donors Capital Fund_First Book201615000"/>
    <x v="0"/>
    <s v="First Book"/>
    <n v="15000"/>
  </r>
  <r>
    <n v="990"/>
    <s v="Donors Capital Fund_First Presbyterian Church Midland2016600"/>
    <x v="0"/>
    <s v="First Presbyterian Church Midland"/>
    <n v="600"/>
  </r>
  <r>
    <n v="990"/>
    <s v="Donors Capital Fund_First Presbyterian Church Midland2016600"/>
    <x v="0"/>
    <s v="First Presbyterian Church Midland"/>
    <n v="600"/>
  </r>
  <r>
    <n v="990"/>
    <s v="Donors Capital Fund_Foundation for Economic Education201650000"/>
    <x v="0"/>
    <s v="Foundation for Economic Education"/>
    <n v="50000"/>
  </r>
  <r>
    <n v="990"/>
    <s v="Donors Capital Fund_Foundation for Government Accountability2016800000"/>
    <x v="0"/>
    <s v="Foundation for Government Accountability"/>
    <n v="800000"/>
  </r>
  <r>
    <n v="990"/>
    <s v="Donors Capital Fund_Foundation for Government Accountability20168800"/>
    <x v="0"/>
    <s v="Foundation for Government Accountability"/>
    <n v="8800"/>
  </r>
  <r>
    <n v="990"/>
    <s v="Donors Capital Fund_Foundation for Government Accountability20162700"/>
    <x v="0"/>
    <s v="Foundation for Government Accountability"/>
    <n v="2700"/>
  </r>
  <r>
    <n v="990"/>
    <s v="Donors Capital Fund_Foundation for Individual Rights in Education2016500000"/>
    <x v="0"/>
    <s v="Foundation for Individual Rights in Education"/>
    <n v="500000"/>
  </r>
  <r>
    <n v="990"/>
    <s v="Donors Capital Fund_Foundation for Individual Rights in Education201640000"/>
    <x v="0"/>
    <s v="Foundation for Individual Rights in Education"/>
    <n v="40000"/>
  </r>
  <r>
    <n v="990"/>
    <s v="Donors Capital Fund_Franklin Center for Government &amp; Public Integrity2016105450"/>
    <x v="0"/>
    <s v="Franklin Center for Government &amp; Public Integrity"/>
    <n v="105450"/>
  </r>
  <r>
    <n v="990"/>
    <s v="Donors Capital Fund_Franklin Center for Government &amp; Public Integrity20163000"/>
    <x v="0"/>
    <s v="Franklin Center for Government &amp; Public Integrity"/>
    <n v="3000"/>
  </r>
  <r>
    <n v="990"/>
    <s v="Donors Capital Fund_Free to Choose Network2016500000"/>
    <x v="0"/>
    <s v="Free to Choose Network"/>
    <n v="500000"/>
  </r>
  <r>
    <n v="990"/>
    <s v="Donors Capital Fund_Freedom Foundation201615000"/>
    <x v="0"/>
    <s v="Freedom Foundation"/>
    <n v="15000"/>
  </r>
  <r>
    <n v="990"/>
    <s v="Donors Capital Fund_Freedom Foundation201615000"/>
    <x v="0"/>
    <s v="Freedom Foundation"/>
    <n v="15000"/>
  </r>
  <r>
    <n v="990"/>
    <s v="Donors Capital Fund_Freedom Foundation of Minnesota20164500"/>
    <x v="0"/>
    <s v="Freedom Foundation of Minnesota"/>
    <n v="4500"/>
  </r>
  <r>
    <n v="990"/>
    <s v="Donors Capital Fund_Freedom Foundation of Minnesota20161000"/>
    <x v="0"/>
    <s v="Freedom Foundation of Minnesota"/>
    <n v="1000"/>
  </r>
  <r>
    <n v="990"/>
    <s v="Donors Capital Fund_Freedom Foundation of Minnesota201625000"/>
    <x v="0"/>
    <s v="Freedom Foundation of Minnesota"/>
    <n v="25000"/>
  </r>
  <r>
    <n v="990"/>
    <s v="Donors Capital Fund_FreedomWorks Foundation201630000"/>
    <x v="0"/>
    <s v="FreedomWorks Foundation"/>
    <n v="30000"/>
  </r>
  <r>
    <n v="990"/>
    <s v="Donors Capital Fund_Frontier Lab2016175000"/>
    <x v="0"/>
    <s v="Frontier Lab"/>
    <n v="175000"/>
  </r>
  <r>
    <n v="990"/>
    <s v="Donors Capital Fund_Frontier Lab201663750"/>
    <x v="0"/>
    <s v="Frontier Lab"/>
    <n v="63750"/>
  </r>
  <r>
    <n v="990"/>
    <s v="Donors Capital Fund_Frontier Lab201663500"/>
    <x v="0"/>
    <s v="Frontier Lab"/>
    <n v="63500"/>
  </r>
  <r>
    <n v="990"/>
    <s v="Donors Capital Fund_Frontier Lab201615000"/>
    <x v="0"/>
    <s v="Frontier Lab"/>
    <n v="15000"/>
  </r>
  <r>
    <n v="990"/>
    <s v="Donors Capital Fund_George Mark Children's Fund201610000"/>
    <x v="0"/>
    <s v="George Mark Children's Fund"/>
    <n v="10000"/>
  </r>
  <r>
    <n v="990"/>
    <s v="Donors Capital Fund_George Mason University Foundation20164000000"/>
    <x v="0"/>
    <s v="George Mason University Foundation"/>
    <n v="4000000"/>
  </r>
  <r>
    <n v="990"/>
    <s v="Donors Capital Fund_George Mason University Foundation20161500000"/>
    <x v="0"/>
    <s v="George Mason University Foundation"/>
    <n v="1500000"/>
  </r>
  <r>
    <n v="990"/>
    <s v="Donors Capital Fund_Georgia Center for Opportunity201620000"/>
    <x v="0"/>
    <s v="Georgia Center for Opportunity"/>
    <n v="20000"/>
  </r>
  <r>
    <n v="990"/>
    <s v="Donors Capital Fund_Georgia Center for Opportunity20167000"/>
    <x v="0"/>
    <s v="Georgia Center for Opportunity"/>
    <n v="7000"/>
  </r>
  <r>
    <n v="990"/>
    <s v="Donors Capital Fund_Georgia Center for Opportunity20164900"/>
    <x v="0"/>
    <s v="Georgia Center for Opportunity"/>
    <n v="4900"/>
  </r>
  <r>
    <n v="990"/>
    <s v="Donors Capital Fund_Georgia Center for Opportunity201624000"/>
    <x v="0"/>
    <s v="Georgia Center for Opportunity"/>
    <n v="24000"/>
  </r>
  <r>
    <n v="990"/>
    <s v="Donors Capital Fund_Georgia Center for Opportunity20166000"/>
    <x v="0"/>
    <s v="Georgia Center for Opportunity"/>
    <n v="6000"/>
  </r>
  <r>
    <n v="990"/>
    <s v="Donors Capital Fund_Georgia Center for Opportunity201630000"/>
    <x v="0"/>
    <s v="Georgia Center for Opportunity"/>
    <n v="30000"/>
  </r>
  <r>
    <n v="990"/>
    <s v="Donors Capital Fund_Georgia Center for Opportunity201615000"/>
    <x v="0"/>
    <s v="Georgia Center for Opportunity"/>
    <n v="15000"/>
  </r>
  <r>
    <n v="990"/>
    <s v="Donors Capital Fund_Georgia Center for Opportunity20167500"/>
    <x v="0"/>
    <s v="Georgia Center for Opportunity"/>
    <n v="7500"/>
  </r>
  <r>
    <n v="990"/>
    <s v="Donors Capital Fund_Georgia Center for Opportunity20161500"/>
    <x v="0"/>
    <s v="Georgia Center for Opportunity"/>
    <n v="1500"/>
  </r>
  <r>
    <n v="990"/>
    <s v="Donors Capital Fund_Georgia Center for Opportunity201615000"/>
    <x v="0"/>
    <s v="Georgia Center for Opportunity"/>
    <n v="15000"/>
  </r>
  <r>
    <n v="990"/>
    <s v="Donors Capital Fund_Goldwater Institute201619000"/>
    <x v="0"/>
    <s v="Goldwater Institute"/>
    <n v="19000"/>
  </r>
  <r>
    <n v="990"/>
    <s v="Donors Capital Fund_Goldwater Institute20164000"/>
    <x v="0"/>
    <s v="Goldwater Institute"/>
    <n v="4000"/>
  </r>
  <r>
    <n v="990"/>
    <s v="Donors Capital Fund_Goldwater Institute201610000"/>
    <x v="0"/>
    <s v="Goldwater Institute"/>
    <n v="10000"/>
  </r>
  <r>
    <n v="990"/>
    <s v="Donors Capital Fund_Heartland Institute20161800000"/>
    <x v="0"/>
    <s v="Heartland Institute"/>
    <n v="1800000"/>
  </r>
  <r>
    <n v="990"/>
    <s v="Donors Capital Fund_Heartland Institute2016125500"/>
    <x v="0"/>
    <s v="Heartland Institute"/>
    <n v="125500"/>
  </r>
  <r>
    <n v="990"/>
    <s v="Donors Capital Fund_Heartland Institute2016250000"/>
    <x v="0"/>
    <s v="Heartland Institute"/>
    <n v="250000"/>
  </r>
  <r>
    <n v="990"/>
    <s v="Donors Capital Fund_Heritage Foundation201640000"/>
    <x v="0"/>
    <s v="Heritage Foundation"/>
    <n v="40000"/>
  </r>
  <r>
    <n v="990"/>
    <s v="Donors Capital Fund_Human Rights Foundation2016500000"/>
    <x v="0"/>
    <s v="Human Rights Foundation"/>
    <n v="500000"/>
  </r>
  <r>
    <n v="990"/>
    <s v="Donors Capital Fund_Idaho Freedom Foundation20161500"/>
    <x v="0"/>
    <s v="Idaho Freedom Foundation"/>
    <n v="1500"/>
  </r>
  <r>
    <n v="990"/>
    <s v="Donors Capital Fund_Idaho Freedom Foundation20163500"/>
    <x v="0"/>
    <s v="Idaho Freedom Foundation"/>
    <n v="3500"/>
  </r>
  <r>
    <n v="990"/>
    <s v="Donors Capital Fund_Idaho Freedom Foundation20165000"/>
    <x v="0"/>
    <s v="Idaho Freedom Foundation"/>
    <n v="5000"/>
  </r>
  <r>
    <n v="990"/>
    <s v="Donors Capital Fund_Idaho Freedom Foundation20162700"/>
    <x v="0"/>
    <s v="Idaho Freedom Foundation"/>
    <n v="2700"/>
  </r>
  <r>
    <n v="990"/>
    <s v="Donors Capital Fund_Idaho Freedom Foundation201610000"/>
    <x v="0"/>
    <s v="Idaho Freedom Foundation"/>
    <n v="10000"/>
  </r>
  <r>
    <n v="990"/>
    <s v="Donors Capital Fund_Idaho Freedom Foundation201620000"/>
    <x v="0"/>
    <s v="Idaho Freedom Foundation"/>
    <n v="20000"/>
  </r>
  <r>
    <n v="990"/>
    <s v="Donors Capital Fund_Idaho Freedom Foundation20162000"/>
    <x v="0"/>
    <s v="Idaho Freedom Foundation"/>
    <n v="2000"/>
  </r>
  <r>
    <n v="990"/>
    <s v="Donors Capital Fund_Idaho Freedom Foundation20163500"/>
    <x v="0"/>
    <s v="Idaho Freedom Foundation"/>
    <n v="3500"/>
  </r>
  <r>
    <n v="990"/>
    <s v="Donors Capital Fund_Idaho Freedom Foundation20162000"/>
    <x v="0"/>
    <s v="Idaho Freedom Foundation"/>
    <n v="2000"/>
  </r>
  <r>
    <n v="990"/>
    <s v="Donors Capital Fund_Idaho Freedom Foundation20165000"/>
    <x v="0"/>
    <s v="Idaho Freedom Foundation"/>
    <n v="5000"/>
  </r>
  <r>
    <n v="990"/>
    <s v="Donors Capital Fund_Idaho Freedom Foundation20167500"/>
    <x v="0"/>
    <s v="Idaho Freedom Foundation"/>
    <n v="7500"/>
  </r>
  <r>
    <n v="990"/>
    <s v="Donors Capital Fund_Illinois Policy Institute20161000"/>
    <x v="0"/>
    <s v="Illinois Policy Institute"/>
    <n v="1000"/>
  </r>
  <r>
    <n v="990"/>
    <s v="Donors Capital Fund_Illinois Policy Institute20161700"/>
    <x v="0"/>
    <s v="Illinois Policy Institute"/>
    <n v="1700"/>
  </r>
  <r>
    <n v="990"/>
    <s v="Donors Capital Fund_Illinois Policy Institute201640900"/>
    <x v="0"/>
    <s v="Illinois Policy Institute"/>
    <n v="40900"/>
  </r>
  <r>
    <n v="990"/>
    <s v="Donors Capital Fund_Illinois Policy Institute20162000"/>
    <x v="0"/>
    <s v="Illinois Policy Institute"/>
    <n v="2000"/>
  </r>
  <r>
    <n v="990"/>
    <s v="Donors Capital Fund_Illinois Policy Institute201680000"/>
    <x v="0"/>
    <s v="Illinois Policy Institute"/>
    <n v="80000"/>
  </r>
  <r>
    <n v="990"/>
    <s v="Donors Capital Fund_Illinois Policy Institute201615000"/>
    <x v="0"/>
    <s v="Illinois Policy Institute"/>
    <n v="15000"/>
  </r>
  <r>
    <n v="990"/>
    <s v="Donors Capital Fund_Independence Institute20165000"/>
    <x v="0"/>
    <s v="Independence Institute"/>
    <n v="5000"/>
  </r>
  <r>
    <n v="990"/>
    <s v="Donors Capital Fund_Independence Institute20163500"/>
    <x v="0"/>
    <s v="Independence Institute"/>
    <n v="3500"/>
  </r>
  <r>
    <n v="990"/>
    <s v="Donors Capital Fund_Independence Institute20168000"/>
    <x v="0"/>
    <s v="Independence Institute"/>
    <n v="8000"/>
  </r>
  <r>
    <n v="990"/>
    <s v="Donors Capital Fund_Independent Women's Forum201625000"/>
    <x v="0"/>
    <s v="Independent Women's Forum"/>
    <n v="25000"/>
  </r>
  <r>
    <n v="990"/>
    <s v="Donors Capital Fund_Institute for Justice201640000"/>
    <x v="0"/>
    <s v="Institute for Justice"/>
    <n v="40000"/>
  </r>
  <r>
    <n v="990"/>
    <s v="Donors Capital Fund_Institute for Justice2016100000"/>
    <x v="0"/>
    <s v="Institute for Justice"/>
    <n v="100000"/>
  </r>
  <r>
    <n v="990"/>
    <s v="Donors Capital Fund_Institute on Religion and Democracy2016250000"/>
    <x v="0"/>
    <s v="Institute on Religion and Democracy"/>
    <n v="250000"/>
  </r>
  <r>
    <n v="990"/>
    <s v="Donors Capital Fund_Institute on Religion and Democracy201640000"/>
    <x v="0"/>
    <s v="Institute on Religion and Democracy"/>
    <n v="40000"/>
  </r>
  <r>
    <n v="990"/>
    <s v="Donors Capital Fund_International Policy Network2016150000"/>
    <x v="0"/>
    <s v="International Policy Network"/>
    <n v="150000"/>
  </r>
  <r>
    <n v="990"/>
    <s v="Donors Capital Fund_James Madison Institute201625000"/>
    <x v="0"/>
    <s v="James Madison Institute"/>
    <n v="25000"/>
  </r>
  <r>
    <n v="990"/>
    <s v="Donors Capital Fund_James Madison Institute201610500"/>
    <x v="0"/>
    <s v="James Madison Institute"/>
    <n v="10500"/>
  </r>
  <r>
    <n v="990"/>
    <s v="Donors Capital Fund_James Madison Institute20163500"/>
    <x v="0"/>
    <s v="James Madison Institute"/>
    <n v="3500"/>
  </r>
  <r>
    <n v="990"/>
    <s v="Donors Capital Fund_James Madison Institute20162700"/>
    <x v="0"/>
    <s v="James Madison Institute"/>
    <n v="2700"/>
  </r>
  <r>
    <n v="990"/>
    <s v="Donors Capital Fund_James Madison Institute201615000"/>
    <x v="0"/>
    <s v="James Madison Institute"/>
    <n v="15000"/>
  </r>
  <r>
    <n v="990"/>
    <s v="Donors Capital Fund_James Madison Institute20162500"/>
    <x v="0"/>
    <s v="James Madison Institute"/>
    <n v="2500"/>
  </r>
  <r>
    <n v="990"/>
    <s v="Donors Capital Fund_Jerusalem Institute for Market Studies201650000"/>
    <x v="0"/>
    <s v="Jerusalem Institute for Market Studies"/>
    <n v="50000"/>
  </r>
  <r>
    <n v="990"/>
    <s v="Donors Capital Fund_Jerusalem Institute for Market Studies2016300000"/>
    <x v="0"/>
    <s v="Jerusalem Institute for Market Studies"/>
    <n v="300000"/>
  </r>
  <r>
    <n v="990"/>
    <s v="Donors Capital Fund_John Hancock Committee for the States20161000000"/>
    <x v="0"/>
    <s v="John Hancock Committee for the States"/>
    <n v="1000000"/>
  </r>
  <r>
    <n v="990"/>
    <s v="Donors Capital Fund_John Locke Foundation20168500"/>
    <x v="0"/>
    <s v="John Locke Foundation"/>
    <n v="8500"/>
  </r>
  <r>
    <n v="990"/>
    <s v="Donors Capital Fund_John Locke Foundation20166100"/>
    <x v="0"/>
    <s v="John Locke Foundation"/>
    <n v="6100"/>
  </r>
  <r>
    <n v="990"/>
    <s v="Donors Capital Fund_John Locke Foundation20162500"/>
    <x v="0"/>
    <s v="John Locke Foundation"/>
    <n v="2500"/>
  </r>
  <r>
    <n v="990"/>
    <s v="Donors Capital Fund_John W Pope Civitas Institute20163500"/>
    <x v="0"/>
    <s v="John W Pope Civitas Institute"/>
    <n v="3500"/>
  </r>
  <r>
    <n v="990"/>
    <s v="Donors Capital Fund_John W Pope Civitas Institute20163000"/>
    <x v="0"/>
    <s v="John W Pope Civitas Institute"/>
    <n v="3000"/>
  </r>
  <r>
    <n v="990"/>
    <s v="Donors Capital Fund_John W Pope Civitas Institute201620000"/>
    <x v="0"/>
    <s v="John W Pope Civitas Institute"/>
    <n v="20000"/>
  </r>
  <r>
    <n v="990"/>
    <s v="Donors Capital Fund_John W Pope Civitas Institute201615000"/>
    <x v="0"/>
    <s v="John W Pope Civitas Institute"/>
    <n v="15000"/>
  </r>
  <r>
    <n v="990"/>
    <s v="Donors Capital Fund_Judicial Education Project2016300000"/>
    <x v="0"/>
    <s v="Judicial Education Project"/>
    <n v="300000"/>
  </r>
  <r>
    <n v="990"/>
    <s v="Donors Capital Fund_Judicial Education Project201650000"/>
    <x v="0"/>
    <s v="Judicial Education Project"/>
    <n v="50000"/>
  </r>
  <r>
    <n v="990"/>
    <s v="Donors Capital Fund_Kansas Policy Institute20164500"/>
    <x v="0"/>
    <s v="Kansas Policy Institute"/>
    <n v="4500"/>
  </r>
  <r>
    <n v="990"/>
    <s v="Donors Capital Fund_Kansas Policy Institute201638000"/>
    <x v="0"/>
    <s v="Kansas Policy Institute"/>
    <n v="38000"/>
  </r>
  <r>
    <n v="990"/>
    <s v="Donors Capital Fund_Kansas Policy Institute201615000"/>
    <x v="0"/>
    <s v="Kansas Policy Institute"/>
    <n v="15000"/>
  </r>
  <r>
    <n v="990"/>
    <s v="Donors Capital Fund_Leadership Institute201655000"/>
    <x v="0"/>
    <s v="Leadership Institute"/>
    <n v="55000"/>
  </r>
  <r>
    <n v="990"/>
    <s v="Donors Capital Fund_Libertas Institute20161500"/>
    <x v="0"/>
    <s v="Libertas Institute"/>
    <n v="1500"/>
  </r>
  <r>
    <n v="990"/>
    <s v="Donors Capital Fund_Libertas Institute201640000"/>
    <x v="0"/>
    <s v="Libertas Institute"/>
    <n v="40000"/>
  </r>
  <r>
    <n v="990"/>
    <s v="Donors Capital Fund_Lucy Burns Institute20161396000"/>
    <x v="0"/>
    <s v="Lucy Burns Institute"/>
    <n v="1396000"/>
  </r>
  <r>
    <n v="990"/>
    <s v="Donors Capital Fund_Lucy Burns Institute20161000000"/>
    <x v="0"/>
    <s v="Lucy Burns Institute"/>
    <n v="1000000"/>
  </r>
  <r>
    <n v="990"/>
    <s v="Donors Capital Fund_Lucy Burns Institute2016850000"/>
    <x v="0"/>
    <s v="Lucy Burns Institute"/>
    <n v="850000"/>
  </r>
  <r>
    <n v="990"/>
    <s v="Donors Capital Fund_Mackinac Center for Public Policy20162000"/>
    <x v="0"/>
    <s v="Mackinac Center for Public Policy"/>
    <n v="2000"/>
  </r>
  <r>
    <n v="990"/>
    <s v="Donors Capital Fund_Mackinac Center for Public Policy20167000"/>
    <x v="0"/>
    <s v="Mackinac Center for Public Policy"/>
    <n v="7000"/>
  </r>
  <r>
    <n v="990"/>
    <s v="Donors Capital Fund_Mackinac Center for Public Policy20161500"/>
    <x v="0"/>
    <s v="Mackinac Center for Public Policy"/>
    <n v="1500"/>
  </r>
  <r>
    <n v="990"/>
    <s v="Donors Capital Fund_Mackinac Center for Public Policy2016300000"/>
    <x v="0"/>
    <s v="Mackinac Center for Public Policy"/>
    <n v="300000"/>
  </r>
  <r>
    <n v="990"/>
    <s v="Donors Capital Fund_Mackinac Center for Public Policy20162000"/>
    <x v="0"/>
    <s v="Mackinac Center for Public Policy"/>
    <n v="2000"/>
  </r>
  <r>
    <n v="990"/>
    <s v="Donors Capital Fund_Mackinac Center for Public Policy20163500"/>
    <x v="0"/>
    <s v="Mackinac Center for Public Policy"/>
    <n v="3500"/>
  </r>
  <r>
    <n v="990"/>
    <s v="Donors Capital Fund_Mackinac Center for Public Policy20162500"/>
    <x v="0"/>
    <s v="Mackinac Center for Public Policy"/>
    <n v="2500"/>
  </r>
  <r>
    <n v="990"/>
    <s v="Donors Capital Fund_Mackinac Center for Public Policy201615000"/>
    <x v="0"/>
    <s v="Mackinac Center for Public Policy"/>
    <n v="15000"/>
  </r>
  <r>
    <n v="990"/>
    <s v="Donors Capital Fund_Mackinac Center for Public Policy20163000"/>
    <x v="0"/>
    <s v="Mackinac Center for Public Policy"/>
    <n v="3000"/>
  </r>
  <r>
    <n v="990"/>
    <s v="Donors Capital Fund_Mackinac Center for Public Policy201620000"/>
    <x v="0"/>
    <s v="Mackinac Center for Public Policy"/>
    <n v="20000"/>
  </r>
  <r>
    <n v="990"/>
    <s v="Donors Capital Fund_Mackinac Center for Public Policy20163500"/>
    <x v="0"/>
    <s v="Mackinac Center for Public Policy"/>
    <n v="3500"/>
  </r>
  <r>
    <n v="990"/>
    <s v="Donors Capital Fund_Maine Heritage Policy Center201615000"/>
    <x v="0"/>
    <s v="Maine Heritage Policy Center"/>
    <n v="15000"/>
  </r>
  <r>
    <n v="990"/>
    <s v="Donors Capital Fund_Market Research Foundation20161125000"/>
    <x v="0"/>
    <s v="Market Research Foundation"/>
    <n v="1125000"/>
  </r>
  <r>
    <n v="990"/>
    <s v="Donors Capital Fund_Market Research Foundation201612000"/>
    <x v="0"/>
    <s v="Market Research Foundation"/>
    <n v="12000"/>
  </r>
  <r>
    <n v="990"/>
    <s v="Donors Capital Fund_Market Research Foundation20161300000"/>
    <x v="0"/>
    <s v="Market Research Foundation"/>
    <n v="1300000"/>
  </r>
  <r>
    <n v="990"/>
    <s v="Donors Capital Fund_Market Research Foundation20161250000"/>
    <x v="0"/>
    <s v="Market Research Foundation"/>
    <n v="1250000"/>
  </r>
  <r>
    <n v="990"/>
    <s v="Donors Capital Fund_Maryland Public Policy Institute201625000"/>
    <x v="0"/>
    <s v="Maryland Public Policy Institute"/>
    <n v="25000"/>
  </r>
  <r>
    <n v="990"/>
    <s v="Donors Capital Fund_Maryland Public Policy Institute20166500"/>
    <x v="0"/>
    <s v="Maryland Public Policy Institute"/>
    <n v="6500"/>
  </r>
  <r>
    <n v="990"/>
    <s v="Donors Capital Fund_Mercatus Center201615000"/>
    <x v="0"/>
    <s v="Mercatus Center"/>
    <n v="15000"/>
  </r>
  <r>
    <n v="990"/>
    <s v="Donors Capital Fund_Mercatus Center201680000"/>
    <x v="0"/>
    <s v="Mercatus Center"/>
    <n v="80000"/>
  </r>
  <r>
    <n v="990"/>
    <s v="Donors Capital Fund_Middle East Forum2016625000"/>
    <x v="0"/>
    <s v="Middle East Forum"/>
    <n v="625000"/>
  </r>
  <r>
    <n v="990"/>
    <s v="Donors Capital Fund_Middle East Forum2016500000"/>
    <x v="0"/>
    <s v="Middle East Forum"/>
    <n v="500000"/>
  </r>
  <r>
    <n v="990"/>
    <s v="Donors Capital Fund_Middle East Forum2016500000"/>
    <x v="0"/>
    <s v="Middle East Forum"/>
    <n v="500000"/>
  </r>
  <r>
    <n v="990"/>
    <s v="Donors Capital Fund_Middle East Forum2016500000"/>
    <x v="0"/>
    <s v="Middle East Forum"/>
    <n v="500000"/>
  </r>
  <r>
    <n v="990"/>
    <s v="Donors Capital Fund_Midland Community Theatre20161200"/>
    <x v="0"/>
    <s v="Midland Community Theatre"/>
    <n v="1200"/>
  </r>
  <r>
    <n v="990"/>
    <s v="Donors Capital Fund_Midland-Odessa Symphony &amp; Chorale20163625"/>
    <x v="0"/>
    <s v="Midland-Odessa Symphony &amp; Chorale"/>
    <n v="3625"/>
  </r>
  <r>
    <n v="990"/>
    <s v="Donors Capital Fund_Mississippi Center for Public Policy20163500"/>
    <x v="0"/>
    <s v="Mississippi Center for Public Policy"/>
    <n v="3500"/>
  </r>
  <r>
    <n v="990"/>
    <s v="Donors Capital Fund_Mississippi Center for Public Policy20167500"/>
    <x v="0"/>
    <s v="Mississippi Center for Public Policy"/>
    <n v="7500"/>
  </r>
  <r>
    <n v="990"/>
    <s v="Donors Capital Fund_Mississippi Center for Public Policy201610000"/>
    <x v="0"/>
    <s v="Mississippi Center for Public Policy"/>
    <n v="10000"/>
  </r>
  <r>
    <n v="990"/>
    <s v="Donors Capital Fund_Mississippi Center for Public Policy20161500"/>
    <x v="0"/>
    <s v="Mississippi Center for Public Policy"/>
    <n v="1500"/>
  </r>
  <r>
    <n v="990"/>
    <s v="Donors Capital Fund_Mississippi Center for Public Policy20163500"/>
    <x v="0"/>
    <s v="Mississippi Center for Public Policy"/>
    <n v="3500"/>
  </r>
  <r>
    <n v="990"/>
    <s v="Donors Capital Fund_Montana Policy Institute201618900"/>
    <x v="0"/>
    <s v="Montana Policy Institute"/>
    <n v="18900"/>
  </r>
  <r>
    <n v="990"/>
    <s v="Donors Capital Fund_Mountain States Legal Foundation201655000"/>
    <x v="0"/>
    <s v="Mountain States Legal Foundation"/>
    <n v="55000"/>
  </r>
  <r>
    <n v="990"/>
    <s v="Donors Capital Fund_Moving Picture Institute201625000"/>
    <x v="0"/>
    <s v="Moving Picture Institute"/>
    <n v="25000"/>
  </r>
  <r>
    <n v="990"/>
    <s v="Donors Capital Fund_National Center for Public Policy Research201645000"/>
    <x v="0"/>
    <s v="National Center for Public Policy Research"/>
    <n v="45000"/>
  </r>
  <r>
    <n v="990"/>
    <s v="Donors Capital Fund_National Legal and Policy Center201615000"/>
    <x v="0"/>
    <s v="National Legal and Policy Center"/>
    <n v="15000"/>
  </r>
  <r>
    <n v="990"/>
    <s v="Donors Capital Fund_National Legal and Policy Center201640000"/>
    <x v="0"/>
    <s v="National Legal and Policy Center"/>
    <n v="40000"/>
  </r>
  <r>
    <n v="990"/>
    <s v="Donors Capital Fund_National Review Institute2016200000"/>
    <x v="0"/>
    <s v="National Review Institute"/>
    <n v="200000"/>
  </r>
  <r>
    <n v="990"/>
    <s v="Donors Capital Fund_Nevada Policy Research Institute20163500"/>
    <x v="0"/>
    <s v="Nevada Policy Research Institute"/>
    <n v="3500"/>
  </r>
  <r>
    <n v="990"/>
    <s v="Donors Capital Fund_New Hampshire Center for Economic Policy20165900"/>
    <x v="0"/>
    <s v="New Hampshire Center for Economic Policy"/>
    <n v="5900"/>
  </r>
  <r>
    <n v="990"/>
    <s v="Donors Capital Fund_Oklahoma Council of Public Affairs20162500"/>
    <x v="0"/>
    <s v="Oklahoma Council of Public Affairs"/>
    <n v="2500"/>
  </r>
  <r>
    <n v="990"/>
    <s v="Donors Capital Fund_Oklahoma Council of Public Affairs201622500"/>
    <x v="0"/>
    <s v="Oklahoma Council of Public Affairs"/>
    <n v="22500"/>
  </r>
  <r>
    <n v="990"/>
    <s v="Donors Capital Fund_Oklahoma Council of Public Affairs20167500"/>
    <x v="0"/>
    <s v="Oklahoma Council of Public Affairs"/>
    <n v="7500"/>
  </r>
  <r>
    <n v="990"/>
    <s v="Donors Capital Fund_Oklahoma Council of Public Affairs201612000"/>
    <x v="0"/>
    <s v="Oklahoma Council of Public Affairs"/>
    <n v="12000"/>
  </r>
  <r>
    <n v="990"/>
    <s v="Donors Capital Fund_Oklahoma Council of Public Affairs20165000"/>
    <x v="0"/>
    <s v="Oklahoma Council of Public Affairs"/>
    <n v="5000"/>
  </r>
  <r>
    <n v="990"/>
    <s v="Donors Capital Fund_Oklahoma Council of Public Affairs20161200"/>
    <x v="0"/>
    <s v="Oklahoma Council of Public Affairs"/>
    <n v="1200"/>
  </r>
  <r>
    <n v="990"/>
    <s v="Donors Capital Fund_Oklahoma Council of Public Affairs20162700"/>
    <x v="0"/>
    <s v="Oklahoma Council of Public Affairs"/>
    <n v="2700"/>
  </r>
  <r>
    <n v="990"/>
    <s v="Donors Capital Fund_Oklahoma Council of Public Affairs20162500"/>
    <x v="0"/>
    <s v="Oklahoma Council of Public Affairs"/>
    <n v="2500"/>
  </r>
  <r>
    <n v="990"/>
    <s v="Donors Capital Fund_Oklahoma Council of Public Affairs20163500"/>
    <x v="0"/>
    <s v="Oklahoma Council of Public Affairs"/>
    <n v="3500"/>
  </r>
  <r>
    <n v="990"/>
    <s v="Donors Capital Fund_Oklahoma Council of Public Affairs201620000"/>
    <x v="0"/>
    <s v="Oklahoma Council of Public Affairs"/>
    <n v="20000"/>
  </r>
  <r>
    <n v="990"/>
    <s v="Donors Capital Fund_Oklahoma Council of Public Affairs201615000"/>
    <x v="0"/>
    <s v="Oklahoma Council of Public Affairs"/>
    <n v="15000"/>
  </r>
  <r>
    <n v="990"/>
    <s v="Donors Capital Fund_Oklahoma Council of Public Affairs201615000"/>
    <x v="0"/>
    <s v="Oklahoma Council of Public Affairs"/>
    <n v="15000"/>
  </r>
  <r>
    <n v="990"/>
    <s v="Donors Capital Fund_Oklahoma Council of Public Affairs20167500"/>
    <x v="0"/>
    <s v="Oklahoma Council of Public Affairs"/>
    <n v="7500"/>
  </r>
  <r>
    <n v="990"/>
    <s v="Donors Capital Fund_Oklahoma Council of Public Affairs20162000"/>
    <x v="0"/>
    <s v="Oklahoma Council of Public Affairs"/>
    <n v="2000"/>
  </r>
  <r>
    <n v="990"/>
    <s v="Donors Capital Fund_One Nation Under God Foundation2016120000"/>
    <x v="0"/>
    <s v="One Nation Under God Foundation"/>
    <n v="120000"/>
  </r>
  <r>
    <n v="990"/>
    <s v="Donors Capital Fund_One Nation Under God Foundation201625000"/>
    <x v="0"/>
    <s v="One Nation Under God Foundation"/>
    <n v="25000"/>
  </r>
  <r>
    <n v="990"/>
    <s v="Donors Capital Fund_Pacific Legal Foundation201670000"/>
    <x v="0"/>
    <s v="Pacific Legal Foundation"/>
    <n v="70000"/>
  </r>
  <r>
    <n v="990"/>
    <s v="Donors Capital Fund_Palmetto Promise Institute20161300"/>
    <x v="0"/>
    <s v="Palmetto Promise Institute"/>
    <n v="1300"/>
  </r>
  <r>
    <n v="990"/>
    <s v="Donors Capital Fund_Palmetto Promise Institute201625000"/>
    <x v="0"/>
    <s v="Palmetto Promise Institute"/>
    <n v="25000"/>
  </r>
  <r>
    <n v="990"/>
    <s v="Donors Capital Fund_Palmetto Promise Institute20167500"/>
    <x v="0"/>
    <s v="Palmetto Promise Institute"/>
    <n v="7500"/>
  </r>
  <r>
    <n v="990"/>
    <s v="Donors Capital Fund_Palmetto Promise Institute20161100"/>
    <x v="0"/>
    <s v="Palmetto Promise Institute"/>
    <n v="1100"/>
  </r>
  <r>
    <n v="990"/>
    <s v="Donors Capital Fund_Palmetto Promise Institute201610000"/>
    <x v="0"/>
    <s v="Palmetto Promise Institute"/>
    <n v="10000"/>
  </r>
  <r>
    <n v="990"/>
    <s v="Donors Capital Fund_Palmetto Promise Institute201615000"/>
    <x v="0"/>
    <s v="Palmetto Promise Institute"/>
    <n v="15000"/>
  </r>
  <r>
    <n v="990"/>
    <s v="Donors Capital Fund_Palmetto Promise Institute201640000"/>
    <x v="0"/>
    <s v="Palmetto Promise Institute"/>
    <n v="40000"/>
  </r>
  <r>
    <n v="990"/>
    <s v="Donors Capital Fund_Palmetto Promise Institute201610000"/>
    <x v="0"/>
    <s v="Palmetto Promise Institute"/>
    <n v="10000"/>
  </r>
  <r>
    <n v="990"/>
    <s v="Donors Capital Fund_Palmetto Promise Institute201615000"/>
    <x v="0"/>
    <s v="Palmetto Promise Institute"/>
    <n v="15000"/>
  </r>
  <r>
    <n v="990"/>
    <s v="Donors Capital Fund_Palmetto Promise Institute20162000"/>
    <x v="0"/>
    <s v="Palmetto Promise Institute"/>
    <n v="2000"/>
  </r>
  <r>
    <n v="990"/>
    <s v="Donors Capital Fund_Palmetto Promise Institute20167500"/>
    <x v="0"/>
    <s v="Palmetto Promise Institute"/>
    <n v="7500"/>
  </r>
  <r>
    <n v="990"/>
    <s v="Donors Capital Fund_Palmetto Promise Institute201610000"/>
    <x v="0"/>
    <s v="Palmetto Promise Institute"/>
    <n v="10000"/>
  </r>
  <r>
    <n v="990"/>
    <s v="Donors Capital Fund_Palmetto Promise Institute201625000"/>
    <x v="0"/>
    <s v="Palmetto Promise Institute"/>
    <n v="25000"/>
  </r>
  <r>
    <n v="990"/>
    <s v="Donors Capital Fund_Partners Relief and Development20161200"/>
    <x v="0"/>
    <s v="Partners Relief and Development"/>
    <n v="1200"/>
  </r>
  <r>
    <n v="990"/>
    <s v="Donors Capital Fund_Pelican Institute for Public Policy201620000"/>
    <x v="0"/>
    <s v="Pelican Institute for Public Policy"/>
    <n v="20000"/>
  </r>
  <r>
    <n v="990"/>
    <s v="Donors Capital Fund_Philanthropy Roundtable201684250"/>
    <x v="0"/>
    <s v="Philanthropy Roundtable"/>
    <n v="84250"/>
  </r>
  <r>
    <n v="990"/>
    <s v="Donors Capital Fund_Philanthropy Roundtable2016200000"/>
    <x v="0"/>
    <s v="Philanthropy Roundtable"/>
    <n v="200000"/>
  </r>
  <r>
    <n v="990"/>
    <s v="Donors Capital Fund_Pioneer Institute for Public Policy Research20162700"/>
    <x v="0"/>
    <s v="Pioneer Institute for Public Policy Research"/>
    <n v="2700"/>
  </r>
  <r>
    <n v="990"/>
    <s v="Donors Capital Fund_Pioneer Institute for Public Policy Research20162500"/>
    <x v="0"/>
    <s v="Pioneer Institute for Public Policy Research"/>
    <n v="2500"/>
  </r>
  <r>
    <n v="990"/>
    <s v="Donors Capital Fund_Platte Institute for Economic Research201641200"/>
    <x v="0"/>
    <s v="Platte Institute for Economic Research"/>
    <n v="41200"/>
  </r>
  <r>
    <n v="990"/>
    <s v="Donors Capital Fund_Platte Institute for Economic Research20162700"/>
    <x v="0"/>
    <s v="Platte Institute for Economic Research"/>
    <n v="2700"/>
  </r>
  <r>
    <n v="990"/>
    <s v="Donors Capital Fund_Platte Institute for Economic Research201620000"/>
    <x v="0"/>
    <s v="Platte Institute for Economic Research"/>
    <n v="20000"/>
  </r>
  <r>
    <n v="990"/>
    <s v="Donors Capital Fund_Platte Institute for Economic Research201610000"/>
    <x v="0"/>
    <s v="Platte Institute for Economic Research"/>
    <n v="10000"/>
  </r>
  <r>
    <n v="990"/>
    <s v="Donors Capital Fund_Platte Institute for Economic Research20163500"/>
    <x v="0"/>
    <s v="Platte Institute for Economic Research"/>
    <n v="3500"/>
  </r>
  <r>
    <n v="990"/>
    <s v="Donors Capital Fund_Polwarth Ministries20161200"/>
    <x v="0"/>
    <s v="Polwarth Ministries"/>
    <n v="1200"/>
  </r>
  <r>
    <n v="990"/>
    <s v="Donors Capital Fund_Real Clear Foundation20161000000"/>
    <x v="0"/>
    <s v="Real Clear Foundation"/>
    <n v="1000000"/>
  </r>
  <r>
    <n v="990"/>
    <s v="Donors Capital Fund_Reason, Individualism, Freedom Institute201630000"/>
    <x v="0"/>
    <s v="Reason, Individualism, Freedom Institute"/>
    <n v="30000"/>
  </r>
  <r>
    <n v="990"/>
    <s v="Donors Capital Fund_Redeem the Vote2016350000"/>
    <x v="0"/>
    <s v="Redeem the Vote"/>
    <n v="350000"/>
  </r>
  <r>
    <n v="990"/>
    <s v="Donors Capital Fund_Rhode Island Center for Freedom and Prosperity20162500"/>
    <x v="0"/>
    <s v="Rhode Island Center for Freedom and Prosperity"/>
    <n v="2500"/>
  </r>
  <r>
    <n v="990"/>
    <s v="Donors Capital Fund_Rio Grande Foundation20162000"/>
    <x v="0"/>
    <s v="Rio Grande Foundation"/>
    <n v="2000"/>
  </r>
  <r>
    <n v="990"/>
    <s v="Donors Capital Fund_Show-Me Institute201625000"/>
    <x v="0"/>
    <s v="Show-Me Institute"/>
    <n v="25000"/>
  </r>
  <r>
    <n v="990"/>
    <s v="Donors Capital Fund_Show-Me Institute20163000"/>
    <x v="0"/>
    <s v="Show-Me Institute"/>
    <n v="3000"/>
  </r>
  <r>
    <n v="990"/>
    <s v="Donors Capital Fund_Spark Freedom201615000"/>
    <x v="0"/>
    <s v="Spark Freedom"/>
    <n v="15000"/>
  </r>
  <r>
    <n v="990"/>
    <s v="Donors Capital Fund_Spark Freedom20165000"/>
    <x v="0"/>
    <s v="Spark Freedom"/>
    <n v="5000"/>
  </r>
  <r>
    <n v="990"/>
    <s v="Donors Capital Fund_Spark Freedom201620000"/>
    <x v="0"/>
    <s v="Spark Freedom"/>
    <n v="20000"/>
  </r>
  <r>
    <n v="990"/>
    <s v="Donors Capital Fund_Spark Freedom201638000"/>
    <x v="0"/>
    <s v="Spark Freedom"/>
    <n v="38000"/>
  </r>
  <r>
    <n v="990"/>
    <s v="Donors Capital Fund_Spark Freedom201644500"/>
    <x v="0"/>
    <s v="Spark Freedom"/>
    <n v="44500"/>
  </r>
  <r>
    <n v="990"/>
    <s v="Donors Capital Fund_Spark Freedom201648550"/>
    <x v="0"/>
    <s v="Spark Freedom"/>
    <n v="48550"/>
  </r>
  <r>
    <n v="990"/>
    <s v="Donors Capital Fund_St. Johnsbury Athenaeum20165000"/>
    <x v="0"/>
    <s v="St. Johnsbury Athenaeum"/>
    <n v="5000"/>
  </r>
  <r>
    <n v="990"/>
    <s v="Donors Capital Fund_State Policy Network2016180000"/>
    <x v="0"/>
    <s v="State Policy Network"/>
    <n v="180000"/>
  </r>
  <r>
    <n v="990"/>
    <s v="Donors Capital Fund_State Policy Network201621500"/>
    <x v="0"/>
    <s v="State Policy Network"/>
    <n v="21500"/>
  </r>
  <r>
    <n v="990"/>
    <s v="Donors Capital Fund_State Policy Network2016717500"/>
    <x v="0"/>
    <s v="State Policy Network"/>
    <n v="717500"/>
  </r>
  <r>
    <n v="990"/>
    <s v="Donors Capital Fund_State Policy Network2016304700"/>
    <x v="0"/>
    <s v="State Policy Network"/>
    <n v="304700"/>
  </r>
  <r>
    <n v="990"/>
    <s v="Donors Capital Fund_State Policy Network2016326000"/>
    <x v="0"/>
    <s v="State Policy Network"/>
    <n v="326000"/>
  </r>
  <r>
    <n v="990"/>
    <s v="Donors Capital Fund_State Policy Network2016390200"/>
    <x v="0"/>
    <s v="State Policy Network"/>
    <n v="390200"/>
  </r>
  <r>
    <n v="990"/>
    <s v="Donors Capital Fund_State Policy Network201640000"/>
    <x v="0"/>
    <s v="State Policy Network"/>
    <n v="40000"/>
  </r>
  <r>
    <n v="990"/>
    <s v="Donors Capital Fund_State Policy Network20167200"/>
    <x v="0"/>
    <s v="State Policy Network"/>
    <n v="7200"/>
  </r>
  <r>
    <n v="990"/>
    <s v="Donors Capital Fund_State Policy Network2016165400"/>
    <x v="0"/>
    <s v="State Policy Network"/>
    <n v="165400"/>
  </r>
  <r>
    <n v="990"/>
    <s v="Donors Capital Fund_State Policy Network2016205000"/>
    <x v="0"/>
    <s v="State Policy Network"/>
    <n v="205000"/>
  </r>
  <r>
    <n v="990"/>
    <s v="Donors Capital Fund_State Policy Network2016104500"/>
    <x v="0"/>
    <s v="State Policy Network"/>
    <n v="104500"/>
  </r>
  <r>
    <n v="990"/>
    <s v="Donors Capital Fund_State Policy Network2016552000"/>
    <x v="0"/>
    <s v="State Policy Network"/>
    <n v="552000"/>
  </r>
  <r>
    <n v="990"/>
    <s v="Donors Capital Fund_State Policy Network2016170000"/>
    <x v="0"/>
    <s v="State Policy Network"/>
    <n v="170000"/>
  </r>
  <r>
    <n v="990"/>
    <s v="Donors Capital Fund_State Policy Network201645000"/>
    <x v="0"/>
    <s v="State Policy Network"/>
    <n v="45000"/>
  </r>
  <r>
    <n v="990"/>
    <s v="Donors Capital Fund_State Policy Network2016153300"/>
    <x v="0"/>
    <s v="State Policy Network"/>
    <n v="153300"/>
  </r>
  <r>
    <n v="990"/>
    <s v="Donors Capital Fund_State Policy Network20161744000"/>
    <x v="0"/>
    <s v="State Policy Network"/>
    <n v="1744000"/>
  </r>
  <r>
    <n v="990"/>
    <s v="Donors Capital Fund_State Policy Network201675000"/>
    <x v="0"/>
    <s v="State Policy Network"/>
    <n v="75000"/>
  </r>
  <r>
    <n v="990"/>
    <s v="Donors Capital Fund_Student Free Press Association2016100000"/>
    <x v="0"/>
    <s v="Student Free Press Association"/>
    <n v="100000"/>
  </r>
  <r>
    <n v="990"/>
    <s v="Donors Capital Fund_StudentNewsDaily.com201630000"/>
    <x v="0"/>
    <s v="StudentNewsDaily.com"/>
    <n v="30000"/>
  </r>
  <r>
    <n v="990"/>
    <s v="Donors Capital Fund_Sutherland Institute20162700"/>
    <x v="0"/>
    <s v="Sutherland Institute"/>
    <n v="2700"/>
  </r>
  <r>
    <n v="990"/>
    <s v="Donors Capital Fund_Sutherland Institute20161000"/>
    <x v="0"/>
    <s v="Sutherland Institute"/>
    <n v="1000"/>
  </r>
  <r>
    <n v="990"/>
    <s v="Donors Capital Fund_Sutherland Institute20163000"/>
    <x v="0"/>
    <s v="Sutherland Institute"/>
    <n v="3000"/>
  </r>
  <r>
    <n v="990"/>
    <s v="Donors Capital Fund_Sutherland Institute20161000"/>
    <x v="0"/>
    <s v="Sutherland Institute"/>
    <n v="1000"/>
  </r>
  <r>
    <n v="990"/>
    <s v="Donors Capital Fund_Sutherland Institute20166000"/>
    <x v="0"/>
    <s v="Sutherland Institute"/>
    <n v="6000"/>
  </r>
  <r>
    <n v="990"/>
    <s v="Donors Capital Fund_Teen FLOW Youth ministries2016600"/>
    <x v="0"/>
    <s v="Teen FLOW Youth ministries"/>
    <n v="600"/>
  </r>
  <r>
    <n v="990"/>
    <s v="Donors Capital Fund_Teen FLOW Youth ministries2016600"/>
    <x v="0"/>
    <s v="Teen FLOW Youth ministries"/>
    <n v="600"/>
  </r>
  <r>
    <n v="990"/>
    <s v="Donors Capital Fund_Texas Public Policy Foundation201626000"/>
    <x v="0"/>
    <s v="Texas Public Policy Foundation"/>
    <n v="26000"/>
  </r>
  <r>
    <n v="990"/>
    <s v="Donors Capital Fund_Texas Public Policy Foundation2016250000"/>
    <x v="0"/>
    <s v="Texas Public Policy Foundation"/>
    <n v="250000"/>
  </r>
  <r>
    <n v="990"/>
    <s v="Donors Capital Fund_Texas Public Policy Foundation20162000"/>
    <x v="0"/>
    <s v="Texas Public Policy Foundation"/>
    <n v="2000"/>
  </r>
  <r>
    <n v="990"/>
    <s v="Donors Capital Fund_Texas Public Policy Foundation201630000"/>
    <x v="0"/>
    <s v="Texas Public Policy Foundation"/>
    <n v="30000"/>
  </r>
  <r>
    <n v="990"/>
    <s v="Donors Capital Fund_Texas Public Policy Foundation201610000"/>
    <x v="0"/>
    <s v="Texas Public Policy Foundation"/>
    <n v="10000"/>
  </r>
  <r>
    <n v="990"/>
    <s v="Donors Capital Fund_Trinity School of Midland201616666.66"/>
    <x v="0"/>
    <s v="Trinity School of Midland"/>
    <n v="16666.66"/>
  </r>
  <r>
    <n v="990"/>
    <s v="Donors Capital Fund_Trinity School of Midland20162000"/>
    <x v="0"/>
    <s v="Trinity School of Midland"/>
    <n v="2000"/>
  </r>
  <r>
    <n v="990"/>
    <s v="Donors Capital Fund_Turning Point USA2016100000"/>
    <x v="0"/>
    <s v="Turning Point USA"/>
    <n v="100000"/>
  </r>
  <r>
    <n v="990"/>
    <s v="Donors Capital Fund_UJA Federation of New York2016500000"/>
    <x v="0"/>
    <s v="UJA Federation of New York"/>
    <n v="500000"/>
  </r>
  <r>
    <n v="990"/>
    <s v="Donors Capital Fund_UJA Federation of New York2016300000"/>
    <x v="0"/>
    <s v="UJA Federation of New York"/>
    <n v="300000"/>
  </r>
  <r>
    <n v="990"/>
    <s v="Donors Capital Fund_Ulysses S Grant Association201625000"/>
    <x v="0"/>
    <s v="Ulysses S Grant Association"/>
    <n v="25000"/>
  </r>
  <r>
    <n v="990"/>
    <s v="Donors Capital Fund_University of Colorado Foundation201625000"/>
    <x v="0"/>
    <s v="University of Colorado Foundation"/>
    <n v="25000"/>
  </r>
  <r>
    <n v="990"/>
    <s v="Donors Capital Fund_US English Foundation201650000"/>
    <x v="0"/>
    <s v="US English Foundation"/>
    <n v="50000"/>
  </r>
  <r>
    <n v="990"/>
    <s v="Donors Capital Fund_Vanguard Charitable Endowment Program2016300000"/>
    <x v="0"/>
    <s v="Vanguard Charitable Endowment Program"/>
    <n v="300000"/>
  </r>
  <r>
    <n v="990"/>
    <s v="Donors Capital Fund_Vanguard Charitable Endowment Program2016500000"/>
    <x v="0"/>
    <s v="Vanguard Charitable Endowment Program"/>
    <n v="500000"/>
  </r>
  <r>
    <n v="990"/>
    <s v="Donors Capital Fund_Vanguard Charitable Endowment Program201650000"/>
    <x v="0"/>
    <s v="Vanguard Charitable Endowment Program"/>
    <n v="50000"/>
  </r>
  <r>
    <n v="990"/>
    <s v="Donors Capital Fund_Virginia Institute for Public Policy20161000"/>
    <x v="0"/>
    <s v="Virginia Institute for Public Policy"/>
    <n v="1000"/>
  </r>
  <r>
    <n v="990"/>
    <s v="Donors Capital Fund_Virginia Institute for Public Policy201620000"/>
    <x v="0"/>
    <s v="Virginia Institute for Public Policy"/>
    <n v="20000"/>
  </r>
  <r>
    <n v="990"/>
    <s v="Donors Capital Fund_Virginia Institute for Public Policy201610000"/>
    <x v="0"/>
    <s v="Virginia Institute for Public Policy"/>
    <n v="10000"/>
  </r>
  <r>
    <n v="990"/>
    <s v="Donors Capital Fund_Washington Legal Foundation201640000"/>
    <x v="0"/>
    <s v="Washington Legal Foundation"/>
    <n v="40000"/>
  </r>
  <r>
    <n v="990"/>
    <s v="Donors Capital Fund_Washington Policy Center20166000"/>
    <x v="0"/>
    <s v="Washington Policy Center"/>
    <n v="6000"/>
  </r>
  <r>
    <n v="990"/>
    <s v="Donors Capital Fund_Washington Policy Center201625000"/>
    <x v="0"/>
    <s v="Washington Policy Center"/>
    <n v="25000"/>
  </r>
  <r>
    <n v="990"/>
    <s v="Donors Capital Fund_Washington Policy Center201620000"/>
    <x v="0"/>
    <s v="Washington Policy Center"/>
    <n v="20000"/>
  </r>
  <r>
    <n v="990"/>
    <s v="Donors Capital Fund_Washington Policy Center20161500"/>
    <x v="0"/>
    <s v="Washington Policy Center"/>
    <n v="1500"/>
  </r>
  <r>
    <n v="990"/>
    <s v="Donors Capital Fund_Washington Policy Center20162700"/>
    <x v="0"/>
    <s v="Washington Policy Center"/>
    <n v="2700"/>
  </r>
  <r>
    <n v="990"/>
    <s v="Donors Capital Fund_Wilderstein Preservation20165000"/>
    <x v="0"/>
    <s v="Wilderstein Preservation"/>
    <n v="5000"/>
  </r>
  <r>
    <n v="990"/>
    <s v="Donors Capital Fund_Yankee Institute for Public Policy20161000"/>
    <x v="0"/>
    <s v="Yankee Institute for Public Policy"/>
    <n v="1000"/>
  </r>
  <r>
    <n v="990"/>
    <s v="Donors Capital Fund_Yankee Institute for Public Policy20163300"/>
    <x v="0"/>
    <s v="Yankee Institute for Public Policy"/>
    <n v="3300"/>
  </r>
  <r>
    <n v="990"/>
    <s v="Donors Capital Fund_Yankee Institute for Public Policy20162000"/>
    <x v="0"/>
    <s v="Yankee Institute for Public Policy"/>
    <n v="2000"/>
  </r>
  <r>
    <n v="990"/>
    <s v="Donors Capital Fund_Yankee Institute for Public Policy201656200"/>
    <x v="0"/>
    <s v="Yankee Institute for Public Policy"/>
    <n v="56200"/>
  </r>
  <r>
    <n v="990"/>
    <s v="Donors Capital Fund_Yankee Institute for Public Policy20162700"/>
    <x v="0"/>
    <s v="Yankee Institute for Public Policy"/>
    <n v="2700"/>
  </r>
  <r>
    <n v="990"/>
    <s v="Donors Capital Fund_Yankee Institute for Public Policy20163500"/>
    <x v="0"/>
    <s v="Yankee Institute for Public Policy"/>
    <n v="3500"/>
  </r>
  <r>
    <n v="990"/>
    <s v="Donors Capital Fund_Yankee Institute for Public Policy201615000"/>
    <x v="0"/>
    <s v="Yankee Institute for Public Policy"/>
    <n v="15000"/>
  </r>
  <r>
    <n v="990"/>
    <s v="Donors Capital Fund_Yankee Institute for Public Policy201615500"/>
    <x v="0"/>
    <s v="Yankee Institute for Public Policy"/>
    <n v="15500"/>
  </r>
  <r>
    <n v="990"/>
    <s v="Donors Capital Fund_Yankee Institute for Public Policy201614000"/>
    <x v="0"/>
    <s v="Yankee Institute for Public Policy"/>
    <n v="14000"/>
  </r>
  <r>
    <n v="990"/>
    <s v="Donors Capital Fund_Yankee Institute for Public Policy20162000"/>
    <x v="0"/>
    <s v="Yankee Institute for Public Policy"/>
    <n v="2000"/>
  </r>
  <r>
    <n v="990"/>
    <s v="Donors Capital Fund_Young America's Foundation201670000"/>
    <x v="0"/>
    <s v="Young America's Foundation"/>
    <n v="70000"/>
  </r>
  <r>
    <n v="990"/>
    <s v="Donors Capital Fund_Young Life2016600"/>
    <x v="0"/>
    <s v="Young Life"/>
    <n v="600"/>
  </r>
  <r>
    <n v="990"/>
    <s v="Donors Capital Fund_Young Life2016600"/>
    <x v="0"/>
    <s v="Young Life"/>
    <n v="600"/>
  </r>
  <r>
    <n v="990"/>
    <s v="Donors Capital Fund_Young Life20161200"/>
    <x v="0"/>
    <s v="Young Life"/>
    <n v="1200"/>
  </r>
  <r>
    <s v="CT2017"/>
    <s v="Donors Capital Fund_Acton Institute for the Study of Religion and Liberty2014250000"/>
    <x v="0"/>
    <s v="Acton Institute for the Study of Religion and Liberty"/>
    <n v="250000"/>
  </r>
  <r>
    <s v="CT2017"/>
    <s v="Donors Capital Fund_Acton Institute for the Study of Religion and Liberty2014850000"/>
    <x v="0"/>
    <s v="Acton Institute for the Study of Religion and Liberty"/>
    <n v="850000"/>
  </r>
  <r>
    <s v="CT2017"/>
    <s v="Donors Capital Fund_Advance Arkansas Institute201425000"/>
    <x v="0"/>
    <s v="Advance Arkansas Institute"/>
    <n v="25000"/>
  </r>
  <r>
    <s v="CT2017"/>
    <s v="Donors Capital Fund_Advance Arkansas Institute20143500"/>
    <x v="0"/>
    <s v="Advance Arkansas Institute"/>
    <n v="3500"/>
  </r>
  <r>
    <s v="CT2017"/>
    <s v="Donors Capital Fund_Advance Arkansas Institute201415000"/>
    <x v="0"/>
    <s v="Advance Arkansas Institute"/>
    <n v="15000"/>
  </r>
  <r>
    <s v="CT2017"/>
    <s v="Donors Capital Fund_Alabama Policy Institute20143500"/>
    <x v="0"/>
    <s v="Alabama Policy Institute"/>
    <n v="3500"/>
  </r>
  <r>
    <s v="CT2017"/>
    <s v="Donors Capital Fund_Alabama Policy Institute201410000"/>
    <x v="0"/>
    <s v="Alabama Policy Institute"/>
    <n v="10000"/>
  </r>
  <r>
    <s v="CT2017"/>
    <s v="Donors Capital Fund_Alabama Policy Institute201440000"/>
    <x v="0"/>
    <s v="Alabama Policy Institute"/>
    <n v="40000"/>
  </r>
  <r>
    <s v="CT2017"/>
    <s v="Donors Capital Fund_America's Future Foundation201480000"/>
    <x v="0"/>
    <s v="America's Future Foundation"/>
    <n v="80000"/>
  </r>
  <r>
    <s v="CT2017"/>
    <s v="Donors Capital Fund_American Council of Trustees and Alumni20141075000"/>
    <x v="0"/>
    <s v="American Council of Trustees and Alumni"/>
    <n v="1075000"/>
  </r>
  <r>
    <s v="CT2017"/>
    <s v="Donors Capital Fund_American Council of Trustees and Alumni2014300000"/>
    <x v="0"/>
    <s v="American Council of Trustees and Alumni"/>
    <n v="300000"/>
  </r>
  <r>
    <s v="CT2017"/>
    <s v="Donors Capital Fund_American Enterprise Institute for Public Policy Research2014476970"/>
    <x v="0"/>
    <s v="American Enterprise Institute for Public Policy Research"/>
    <n v="476970"/>
  </r>
  <r>
    <s v="CT2017"/>
    <s v="Donors Capital Fund_American Enterprise Institute for Public Policy Research20141300000"/>
    <x v="0"/>
    <s v="American Enterprise Institute for Public Policy Research"/>
    <n v="1300000"/>
  </r>
  <r>
    <s v="CT2017"/>
    <s v="Donors Capital Fund_American Enterprise Institute for Public Policy Research201440000"/>
    <x v="0"/>
    <s v="American Enterprise Institute for Public Policy Research"/>
    <n v="40000"/>
  </r>
  <r>
    <s v="CT2017"/>
    <s v="Donors Capital Fund_American Islamic Congress201425000"/>
    <x v="0"/>
    <s v="American Islamic Congress"/>
    <n v="25000"/>
  </r>
  <r>
    <s v="CT2017"/>
    <s v="Donors Capital Fund_American Legislative Exchange Council201411000"/>
    <x v="0"/>
    <s v="American Legislative Exchange Council"/>
    <n v="11000"/>
  </r>
  <r>
    <s v="CT2017"/>
    <s v="Donors Capital Fund_American Legislative Exchange Council201470000"/>
    <x v="0"/>
    <s v="American Legislative Exchange Council"/>
    <n v="70000"/>
  </r>
  <r>
    <s v="CT2017"/>
    <s v="Donors Capital Fund_American Legislative Exchange Council201418000"/>
    <x v="0"/>
    <s v="American Legislative Exchange Council"/>
    <n v="18000"/>
  </r>
  <r>
    <s v="CT2017"/>
    <s v="Donors Capital Fund_American Legislative Exchange Council201425000"/>
    <x v="0"/>
    <s v="American Legislative Exchange Council"/>
    <n v="25000"/>
  </r>
  <r>
    <s v="CT2017"/>
    <s v="Donors Capital Fund_American Legislative Exchange Council201420000"/>
    <x v="0"/>
    <s v="American Legislative Exchange Council"/>
    <n v="20000"/>
  </r>
  <r>
    <s v="CT2017"/>
    <s v="Donors Capital Fund_American Media Institute201475000"/>
    <x v="0"/>
    <s v="American Media Institute"/>
    <n v="75000"/>
  </r>
  <r>
    <s v="CT2017"/>
    <s v="Donors Capital Fund_American Media Institute2014125000"/>
    <x v="0"/>
    <s v="American Media Institute"/>
    <n v="125000"/>
  </r>
  <r>
    <s v="CT2017"/>
    <s v="Donors Capital Fund_American Spectator Foundation201415000"/>
    <x v="0"/>
    <s v="American Spectator Foundation"/>
    <n v="15000"/>
  </r>
  <r>
    <s v="CT2017"/>
    <s v="Donors Capital Fund_American Transparency2014300000"/>
    <x v="0"/>
    <s v="American Transparency"/>
    <n v="300000"/>
  </r>
  <r>
    <s v="CT2017"/>
    <s v="Donors Capital Fund_Americans for Limited Government Foundation2014125000"/>
    <x v="0"/>
    <s v="Americans for Limited Government Foundation"/>
    <n v="125000"/>
  </r>
  <r>
    <s v="CT2017"/>
    <s v="Donors Capital Fund_AmeriCares Foundation20145000"/>
    <x v="0"/>
    <s v="AmeriCares Foundation"/>
    <n v="5000"/>
  </r>
  <r>
    <s v="CT2017"/>
    <s v="Donors Capital Fund_Arendell Parrott Academy201425000"/>
    <x v="0"/>
    <s v="Arendell Parrott Academy"/>
    <n v="25000"/>
  </r>
  <r>
    <s v="CT2017"/>
    <s v="Donors Capital Fund_Ashland University201410000"/>
    <x v="0"/>
    <s v="Ashland University"/>
    <n v="10000"/>
  </r>
  <r>
    <s v="CT2017"/>
    <s v="Donors Capital Fund_Atlas Economic Research Foundation201440000"/>
    <x v="0"/>
    <s v="Atlas Economic Research Foundation"/>
    <n v="40000"/>
  </r>
  <r>
    <s v="CT2017"/>
    <s v="Donors Capital Fund_Atlas Economic Research Foundation20145000"/>
    <x v="0"/>
    <s v="Atlas Economic Research Foundation"/>
    <n v="5000"/>
  </r>
  <r>
    <s v="CT2017"/>
    <s v="Donors Capital Fund_Ayn Rand Institute201450000"/>
    <x v="0"/>
    <s v="Ayn Rand Institute"/>
    <n v="50000"/>
  </r>
  <r>
    <s v="CT2017"/>
    <s v="Donors Capital Fund_Ayn Rand Institute20146000"/>
    <x v="0"/>
    <s v="Ayn Rand Institute"/>
    <n v="6000"/>
  </r>
  <r>
    <s v="CT2017"/>
    <s v="Donors Capital Fund_Beacon Center of Tennessee20143500"/>
    <x v="0"/>
    <s v="Beacon Center of Tennessee"/>
    <n v="3500"/>
  </r>
  <r>
    <s v="CT2017"/>
    <s v="Donors Capital Fund_Beacon Center of Tennessee20143500"/>
    <x v="0"/>
    <s v="Beacon Center of Tennessee"/>
    <n v="3500"/>
  </r>
  <r>
    <s v="CT2017"/>
    <s v="Donors Capital Fund_Beacon Center of Tennessee201430000"/>
    <x v="0"/>
    <s v="Beacon Center of Tennessee"/>
    <n v="30000"/>
  </r>
  <r>
    <s v="CT2017"/>
    <s v="Donors Capital Fund_Beacon Center of Tennessee20144250"/>
    <x v="0"/>
    <s v="Beacon Center of Tennessee"/>
    <n v="4250"/>
  </r>
  <r>
    <s v="CT2017"/>
    <s v="Donors Capital Fund_Beacon Center of Tennessee20141000"/>
    <x v="0"/>
    <s v="Beacon Center of Tennessee"/>
    <n v="1000"/>
  </r>
  <r>
    <s v="CT2017"/>
    <s v="Donors Capital Fund_Bethany Baptist Church20142500"/>
    <x v="0"/>
    <s v="Bethany Baptist Church"/>
    <n v="2500"/>
  </r>
  <r>
    <s v="CT2017"/>
    <s v="Donors Capital Fund_Bill of Rights Institute201420000"/>
    <x v="0"/>
    <s v="Bill of Rights Institute"/>
    <n v="20000"/>
  </r>
  <r>
    <s v="CT2017"/>
    <s v="Donors Capital Fund_Bluegrass Institute201425000"/>
    <x v="0"/>
    <s v="Bluegrass Institute"/>
    <n v="25000"/>
  </r>
  <r>
    <s v="CT2017"/>
    <s v="Donors Capital Fund_Brotherhood Organization of a New Destiny20145000"/>
    <x v="0"/>
    <s v="Brotherhood Organization of a New Destiny"/>
    <n v="5000"/>
  </r>
  <r>
    <s v="CT2017"/>
    <s v="Donors Capital Fund_Buckeye Institute for Public Policy Solutions20141100"/>
    <x v="0"/>
    <s v="Buckeye Institute for Public Policy Solutions"/>
    <n v="1100"/>
  </r>
  <r>
    <s v="CT2017"/>
    <s v="Donors Capital Fund_Buckeye Institute for Public Policy Solutions20147000"/>
    <x v="0"/>
    <s v="Buckeye Institute for Public Policy Solutions"/>
    <n v="7000"/>
  </r>
  <r>
    <s v="CT2017"/>
    <s v="Donors Capital Fund_Buckeye Institute for Public Policy Solutions20144500"/>
    <x v="0"/>
    <s v="Buckeye Institute for Public Policy Solutions"/>
    <n v="4500"/>
  </r>
  <r>
    <s v="CT2017"/>
    <s v="Donors Capital Fund_Buckeye Institute for Public Policy Solutions201475000"/>
    <x v="0"/>
    <s v="Buckeye Institute for Public Policy Solutions"/>
    <n v="75000"/>
  </r>
  <r>
    <s v="CT2017"/>
    <s v="Donors Capital Fund_Buckeye Institute for Public Policy Solutions20141250"/>
    <x v="0"/>
    <s v="Buckeye Institute for Public Policy Solutions"/>
    <n v="1250"/>
  </r>
  <r>
    <s v="CT2017"/>
    <s v="Donors Capital Fund_Buckeye Institute for Public Policy Solutions201410000"/>
    <x v="0"/>
    <s v="Buckeye Institute for Public Policy Solutions"/>
    <n v="10000"/>
  </r>
  <r>
    <s v="CT2017"/>
    <s v="Donors Capital Fund_Buckeye Institute for Public Policy Solutions20148000"/>
    <x v="0"/>
    <s v="Buckeye Institute for Public Policy Solutions"/>
    <n v="8000"/>
  </r>
  <r>
    <s v="CT2017"/>
    <s v="Donors Capital Fund_Buckeye Institute for Public Policy Solutions20145000"/>
    <x v="0"/>
    <s v="Buckeye Institute for Public Policy Solutions"/>
    <n v="5000"/>
  </r>
  <r>
    <s v="CT2017"/>
    <s v="Donors Capital Fund_Buckeye Institute for Public Policy Solutions201440000"/>
    <x v="0"/>
    <s v="Buckeye Institute for Public Policy Solutions"/>
    <n v="40000"/>
  </r>
  <r>
    <s v="CT2017"/>
    <s v="Donors Capital Fund_California Public Policy Center2014800"/>
    <x v="0"/>
    <s v="California Public Policy Center"/>
    <n v="800"/>
  </r>
  <r>
    <s v="CT2017"/>
    <s v="Donors Capital Fund_California Public Policy Center2014800"/>
    <x v="0"/>
    <s v="California Public Policy Center"/>
    <n v="800"/>
  </r>
  <r>
    <s v="CT2017"/>
    <s v="Donors Capital Fund_California Public Policy Center201410000"/>
    <x v="0"/>
    <s v="California Public Policy Center"/>
    <n v="10000"/>
  </r>
  <r>
    <s v="CT2017"/>
    <s v="Donors Capital Fund_California Public Policy Center20141250"/>
    <x v="0"/>
    <s v="California Public Policy Center"/>
    <n v="1250"/>
  </r>
  <r>
    <s v="CT2017"/>
    <s v="Donors Capital Fund_California Public Policy Center20142200"/>
    <x v="0"/>
    <s v="California Public Policy Center"/>
    <n v="2200"/>
  </r>
  <r>
    <s v="CT2017"/>
    <s v="Donors Capital Fund_California Public Policy Center201414000"/>
    <x v="0"/>
    <s v="California Public Policy Center"/>
    <n v="14000"/>
  </r>
  <r>
    <s v="CT2017"/>
    <s v="Donors Capital Fund_California Public Policy Center20141700"/>
    <x v="0"/>
    <s v="California Public Policy Center"/>
    <n v="1700"/>
  </r>
  <r>
    <s v="CT2017"/>
    <s v="Donors Capital Fund_California Public Policy Center20143500"/>
    <x v="0"/>
    <s v="California Public Policy Center"/>
    <n v="3500"/>
  </r>
  <r>
    <s v="CT2017"/>
    <s v="Donors Capital Fund_Capital Research Center201440000"/>
    <x v="0"/>
    <s v="Capital Research Center"/>
    <n v="40000"/>
  </r>
  <r>
    <s v="CT2017"/>
    <s v="Donors Capital Fund_Cascade Policy Institute201420000"/>
    <x v="0"/>
    <s v="Cascade Policy Institute"/>
    <n v="20000"/>
  </r>
  <r>
    <s v="CT2017"/>
    <s v="Donors Capital Fund_Catholic Association Foundation201490000"/>
    <x v="0"/>
    <s v="Catholic Association Foundation"/>
    <n v="90000"/>
  </r>
  <r>
    <s v="CT2017"/>
    <s v="Donors Capital Fund_Cato Institute201450000"/>
    <x v="0"/>
    <s v="Cato Institute"/>
    <n v="50000"/>
  </r>
  <r>
    <s v="CT2017"/>
    <s v="Donors Capital Fund_Cato Institute201450000"/>
    <x v="0"/>
    <s v="Cato Institute"/>
    <n v="50000"/>
  </r>
  <r>
    <s v="CT2017"/>
    <s v="Donors Capital Fund_Center for America20141000000"/>
    <x v="0"/>
    <s v="Center for America"/>
    <n v="1000000"/>
  </r>
  <r>
    <s v="CT2017"/>
    <s v="Donors Capital Fund_Center for Class Action Fairness2014150000"/>
    <x v="0"/>
    <s v="Center for Class Action Fairness"/>
    <n v="150000"/>
  </r>
  <r>
    <s v="CT2017"/>
    <s v="Donors Capital Fund_Center for Competitive Politics2014170000"/>
    <x v="0"/>
    <s v="Center for Competitive Politics"/>
    <n v="170000"/>
  </r>
  <r>
    <s v="CT2017"/>
    <s v="Donors Capital Fund_Center for Competitive Politics2014500000"/>
    <x v="0"/>
    <s v="Center for Competitive Politics"/>
    <n v="500000"/>
  </r>
  <r>
    <s v="CT2017"/>
    <s v="Donors Capital Fund_Center for Competitive Politics20145000"/>
    <x v="0"/>
    <s v="Center for Competitive Politics"/>
    <n v="5000"/>
  </r>
  <r>
    <s v="CT2017"/>
    <s v="Donors Capital Fund_Center for Education Reform201420000"/>
    <x v="0"/>
    <s v="Center for Education Reform"/>
    <n v="20000"/>
  </r>
  <r>
    <s v="CT2017"/>
    <s v="Donors Capital Fund_Center for Independent Thought2014100000"/>
    <x v="0"/>
    <s v="Center for Independent Thought"/>
    <n v="100000"/>
  </r>
  <r>
    <s v="CT2017"/>
    <s v="Donors Capital Fund_Center for Individual Rights201430000"/>
    <x v="0"/>
    <s v="Center for Individual Rights"/>
    <n v="30000"/>
  </r>
  <r>
    <s v="CT2017"/>
    <s v="Donors Capital Fund_Center for Organizational Research and Education201416000"/>
    <x v="0"/>
    <s v="Center for Organizational Research and Education"/>
    <n v="16000"/>
  </r>
  <r>
    <s v="CT2017"/>
    <s v="Donors Capital Fund_Center for Organizational Research and Education20146000"/>
    <x v="0"/>
    <s v="Center for Organizational Research and Education"/>
    <n v="6000"/>
  </r>
  <r>
    <s v="CT2017"/>
    <s v="Donors Capital Fund_Center for Organizational Research and Education20143000"/>
    <x v="0"/>
    <s v="Center for Organizational Research and Education"/>
    <n v="3000"/>
  </r>
  <r>
    <s v="CT2017"/>
    <s v="Donors Capital Fund_Center for Organizational Research and Education20145000"/>
    <x v="0"/>
    <s v="Center for Organizational Research and Education"/>
    <n v="5000"/>
  </r>
  <r>
    <s v="CT2017"/>
    <s v="Donors Capital Fund_Center for Security Policy2014150000"/>
    <x v="0"/>
    <s v="Center for Security Policy"/>
    <n v="150000"/>
  </r>
  <r>
    <s v="CT2017"/>
    <s v="Donors Capital Fund_Central Fund of Israel20141000000"/>
    <x v="0"/>
    <s v="Central Fund of Israel"/>
    <n v="1000000"/>
  </r>
  <r>
    <s v="CT2017"/>
    <s v="Donors Capital Fund_Cerge EI Foundation20141700000"/>
    <x v="0"/>
    <s v="Cerge EI Foundation"/>
    <n v="1700000"/>
  </r>
  <r>
    <s v="CT2017"/>
    <s v="Donors Capital Fund_Children's Scholarship Fund2014175000"/>
    <x v="0"/>
    <s v="Children's Scholarship Fund"/>
    <n v="175000"/>
  </r>
  <r>
    <s v="CT2017"/>
    <s v="Donors Capital Fund_Civil War Trust201440000"/>
    <x v="0"/>
    <s v="Civil War Trust"/>
    <n v="40000"/>
  </r>
  <r>
    <s v="CT2017"/>
    <s v="Donors Capital Fund_Clare Boothe Luce Policy Institute201440000"/>
    <x v="0"/>
    <s v="Clare Boothe Luce Policy Institute"/>
    <n v="40000"/>
  </r>
  <r>
    <s v="CT2017"/>
    <s v="Donors Capital Fund_Claremont Institute201449593"/>
    <x v="0"/>
    <s v="Claremont Institute"/>
    <n v="49593"/>
  </r>
  <r>
    <s v="CT2017"/>
    <s v="Donors Capital Fund_Claremont Institute201410000"/>
    <x v="0"/>
    <s v="Claremont Institute"/>
    <n v="10000"/>
  </r>
  <r>
    <s v="CT2017"/>
    <s v="Donors Capital Fund_Commonwealth Foundation for Public Policy Alternatives20143000"/>
    <x v="0"/>
    <s v="Commonwealth Foundation for Public Policy Alternatives"/>
    <n v="3000"/>
  </r>
  <r>
    <s v="CT2017"/>
    <s v="Donors Capital Fund_Commonwealth Foundation for Public Policy Alternatives20143500"/>
    <x v="0"/>
    <s v="Commonwealth Foundation for Public Policy Alternatives"/>
    <n v="3500"/>
  </r>
  <r>
    <s v="CT2017"/>
    <s v="Donors Capital Fund_Commonwealth Foundation for Public Policy Alternatives20141250"/>
    <x v="0"/>
    <s v="Commonwealth Foundation for Public Policy Alternatives"/>
    <n v="1250"/>
  </r>
  <r>
    <s v="CT2017"/>
    <s v="Donors Capital Fund_Commonwealth Foundation for Public Policy Alternatives20144300"/>
    <x v="0"/>
    <s v="Commonwealth Foundation for Public Policy Alternatives"/>
    <n v="4300"/>
  </r>
  <r>
    <s v="CT2017"/>
    <s v="Donors Capital Fund_Commonwealth Foundation for Public Policy Alternatives201410000"/>
    <x v="0"/>
    <s v="Commonwealth Foundation for Public Policy Alternatives"/>
    <n v="10000"/>
  </r>
  <r>
    <s v="CT2017"/>
    <s v="Donors Capital Fund_Commonwealth Foundation for Public Policy Alternatives201415000"/>
    <x v="0"/>
    <s v="Commonwealth Foundation for Public Policy Alternatives"/>
    <n v="15000"/>
  </r>
  <r>
    <s v="CT2017"/>
    <s v="Donors Capital Fund_Competitive Enterprise Institute2014100000"/>
    <x v="0"/>
    <s v="Competitive Enterprise Institute"/>
    <n v="100000"/>
  </r>
  <r>
    <s v="CT2017"/>
    <s v="Donors Capital Fund_Competitive Enterprise Institute2014100000"/>
    <x v="0"/>
    <s v="Competitive Enterprise Institute"/>
    <n v="100000"/>
  </r>
  <r>
    <s v="CT2017"/>
    <s v="Donors Capital Fund_Cru20141500"/>
    <x v="0"/>
    <s v="Cru"/>
    <n v="1500"/>
  </r>
  <r>
    <s v="CT2017"/>
    <s v="Donors Capital Fund_Cru20141500"/>
    <x v="0"/>
    <s v="Cru"/>
    <n v="1500"/>
  </r>
  <r>
    <s v="CT2017"/>
    <s v="DonorsTrust_Donors Capital Fund201424044"/>
    <x v="1"/>
    <s v="Donors Capital Fund"/>
    <n v="24044"/>
  </r>
  <r>
    <s v="CT2017"/>
    <s v="DonorsTrust_Donors Capital Fund201424044"/>
    <x v="1"/>
    <s v="Donors Capital Fund"/>
    <n v="24044"/>
  </r>
  <r>
    <s v="CT2017"/>
    <s v="Donors Capital Fund_DonorsTrust20141000000"/>
    <x v="0"/>
    <s v="DonorsTrust"/>
    <n v="1000000"/>
  </r>
  <r>
    <s v="CT2017"/>
    <s v="Donors Capital Fund_DonorsTrust20145000000"/>
    <x v="0"/>
    <s v="DonorsTrust"/>
    <n v="5000000"/>
  </r>
  <r>
    <s v="CT2017"/>
    <s v="Donors Capital Fund_DonorsTrust20141000000"/>
    <x v="0"/>
    <s v="DonorsTrust"/>
    <n v="1000000"/>
  </r>
  <r>
    <s v="CT2017"/>
    <s v="Donors Capital Fund_DonorsTrust201460000"/>
    <x v="0"/>
    <s v="DonorsTrust"/>
    <n v="60000"/>
  </r>
  <r>
    <s v="CT2017"/>
    <s v="Donors Capital Fund_DonorsTrust20147000"/>
    <x v="0"/>
    <s v="DonorsTrust"/>
    <n v="7000"/>
  </r>
  <r>
    <s v="CT2017"/>
    <s v="Donors Capital Fund_DonorsTrust2014350000"/>
    <x v="0"/>
    <s v="DonorsTrust"/>
    <n v="350000"/>
  </r>
  <r>
    <s v="CT2017"/>
    <s v="Donors Capital Fund_DonorsTrust2014200000"/>
    <x v="0"/>
    <s v="DonorsTrust"/>
    <n v="200000"/>
  </r>
  <r>
    <s v="CT2017"/>
    <s v="Donors Capital Fund_East-West Ministries International20141200"/>
    <x v="0"/>
    <s v="East-West Ministries International"/>
    <n v="1200"/>
  </r>
  <r>
    <s v="CT2017"/>
    <s v="Donors Capital Fund_East-West Ministries International20141200"/>
    <x v="0"/>
    <s v="East-West Ministries International"/>
    <n v="1200"/>
  </r>
  <r>
    <s v="CT2017"/>
    <s v="Donors Capital Fund_Empire Center for Public Policy201425000"/>
    <x v="0"/>
    <s v="Empire Center for Public Policy"/>
    <n v="25000"/>
  </r>
  <r>
    <s v="CT2017"/>
    <s v="Donors Capital Fund_Empire Center for Public Policy20144500"/>
    <x v="0"/>
    <s v="Empire Center for Public Policy"/>
    <n v="4500"/>
  </r>
  <r>
    <s v="CT2017"/>
    <s v="Donors Capital Fund_Empire Center for Public Policy2014332"/>
    <x v="0"/>
    <s v="Empire Center for Public Policy"/>
    <n v="332"/>
  </r>
  <r>
    <s v="CT2017"/>
    <s v="Donors Capital Fund_Empire Center for Public Policy20143000"/>
    <x v="0"/>
    <s v="Empire Center for Public Policy"/>
    <n v="3000"/>
  </r>
  <r>
    <s v="CT2017"/>
    <s v="Donors Capital Fund_Empire Center for Public Policy201410000"/>
    <x v="0"/>
    <s v="Empire Center for Public Policy"/>
    <n v="10000"/>
  </r>
  <r>
    <s v="CT2017"/>
    <s v="Donors Capital Fund_Empire Center for Public Policy201415000"/>
    <x v="0"/>
    <s v="Empire Center for Public Policy"/>
    <n v="15000"/>
  </r>
  <r>
    <s v="CT2017"/>
    <s v="Donors Capital Fund_Empire Center for Public Policy20143500"/>
    <x v="0"/>
    <s v="Empire Center for Public Policy"/>
    <n v="3500"/>
  </r>
  <r>
    <s v="CT2017"/>
    <s v="Donors Capital Fund_Empire Center for Public Policy20141200"/>
    <x v="0"/>
    <s v="Empire Center for Public Policy"/>
    <n v="1200"/>
  </r>
  <r>
    <s v="CT2017"/>
    <s v="Donors Capital Fund_Empire Center for Public Policy201440000"/>
    <x v="0"/>
    <s v="Empire Center for Public Policy"/>
    <n v="40000"/>
  </r>
  <r>
    <s v="CT2017"/>
    <s v="Donors Capital Fund_Empower Mississippi Foundation20146250"/>
    <x v="0"/>
    <s v="Empower Mississippi Foundation"/>
    <n v="6250"/>
  </r>
  <r>
    <s v="CT2017"/>
    <s v="Donors Capital Fund_Equal Voting Rights Institute2014150000"/>
    <x v="0"/>
    <s v="Equal Voting Rights Institute"/>
    <n v="150000"/>
  </r>
  <r>
    <s v="CT2017"/>
    <s v="Donors Capital Fund_Ethics and Public Policy Center201415000"/>
    <x v="0"/>
    <s v="Ethics and Public Policy Center"/>
    <n v="15000"/>
  </r>
  <r>
    <s v="CT2017"/>
    <s v="Donors Capital Fund_Ethics and Public Policy Center201490000"/>
    <x v="0"/>
    <s v="Ethics and Public Policy Center"/>
    <n v="90000"/>
  </r>
  <r>
    <s v="CT2017"/>
    <s v="Donors Capital Fund_Evangelical Development Ministry201410000"/>
    <x v="0"/>
    <s v="Evangelical Development Ministry"/>
    <n v="10000"/>
  </r>
  <r>
    <s v="CT2017"/>
    <s v="Donors Capital Fund_Evangelical Development Ministry201410000"/>
    <x v="0"/>
    <s v="Evangelical Development Ministry"/>
    <n v="10000"/>
  </r>
  <r>
    <s v="CT2017"/>
    <s v="Donors Capital Fund_Evangelical Development Ministry20144000"/>
    <x v="0"/>
    <s v="Evangelical Development Ministry"/>
    <n v="4000"/>
  </r>
  <r>
    <s v="CT2017"/>
    <s v="Donors Capital Fund_Evangelical Development Ministry20141300"/>
    <x v="0"/>
    <s v="Evangelical Development Ministry"/>
    <n v="1300"/>
  </r>
  <r>
    <s v="CT2017"/>
    <s v="Donors Capital Fund_Federalist Society for Law and Public Policy Studies20141336500"/>
    <x v="0"/>
    <s v="Federalist Society for Law and Public Policy Studies"/>
    <n v="1336500"/>
  </r>
  <r>
    <s v="CT2017"/>
    <s v="Donors Capital Fund_First Book201410000"/>
    <x v="0"/>
    <s v="First Book"/>
    <n v="10000"/>
  </r>
  <r>
    <s v="CT2017"/>
    <s v="Donors Capital Fund_First Presbyterian Church Midland20144500"/>
    <x v="0"/>
    <s v="First Presbyterian Church Midland"/>
    <n v="4500"/>
  </r>
  <r>
    <s v="CT2017"/>
    <s v="Donors Capital Fund_First Presbyterian Church Midland20141247"/>
    <x v="0"/>
    <s v="First Presbyterian Church Midland"/>
    <n v="1247"/>
  </r>
  <r>
    <s v="CT2017"/>
    <s v="Donors Capital Fund_First Presbyterian Church Midland20144500"/>
    <x v="0"/>
    <s v="First Presbyterian Church Midland"/>
    <n v="4500"/>
  </r>
  <r>
    <s v="CT2017"/>
    <s v="Donors Capital Fund_Florida State University Foundation2014439500"/>
    <x v="0"/>
    <s v="Florida State University Foundation"/>
    <n v="439500"/>
  </r>
  <r>
    <s v="CT2017"/>
    <s v="Donors Capital Fund_Focus on the Family2014600"/>
    <x v="0"/>
    <s v="Focus on the Family"/>
    <n v="600"/>
  </r>
  <r>
    <s v="CT2017"/>
    <s v="Donors Capital Fund_Focus on the Family2014600"/>
    <x v="0"/>
    <s v="Focus on the Family"/>
    <n v="600"/>
  </r>
  <r>
    <s v="CT2017"/>
    <s v="Donors Capital Fund_Foundation for Economic Education2014100000"/>
    <x v="0"/>
    <s v="Foundation for Economic Education"/>
    <n v="100000"/>
  </r>
  <r>
    <s v="CT2017"/>
    <s v="Donors Capital Fund_Foundation for Government Accountability2014800000"/>
    <x v="0"/>
    <s v="Foundation for Government Accountability"/>
    <n v="800000"/>
  </r>
  <r>
    <s v="CT2017"/>
    <s v="Donors Capital Fund_Foundation for Government Accountability20142400"/>
    <x v="0"/>
    <s v="Foundation for Government Accountability"/>
    <n v="2400"/>
  </r>
  <r>
    <s v="CT2017"/>
    <s v="Donors Capital Fund_Foundation for Government Accountability20149500"/>
    <x v="0"/>
    <s v="Foundation for Government Accountability"/>
    <n v="9500"/>
  </r>
  <r>
    <s v="CT2017"/>
    <s v="Donors Capital Fund_Foundation for Government Accountability201425000"/>
    <x v="0"/>
    <s v="Foundation for Government Accountability"/>
    <n v="25000"/>
  </r>
  <r>
    <s v="CT2017"/>
    <s v="Donors Capital Fund_Foundation for Government Accountability2014600000"/>
    <x v="0"/>
    <s v="Foundation for Government Accountability"/>
    <n v="600000"/>
  </r>
  <r>
    <s v="CT2017"/>
    <s v="Donors Capital Fund_Foundation for Government Accountability201415000"/>
    <x v="0"/>
    <s v="Foundation for Government Accountability"/>
    <n v="15000"/>
  </r>
  <r>
    <s v="CT2017"/>
    <s v="Donors Capital Fund_Foundation for Individual Rights in Education2014350000"/>
    <x v="0"/>
    <s v="Foundation for Individual Rights in Education"/>
    <n v="350000"/>
  </r>
  <r>
    <s v="CT2017"/>
    <s v="Donors Capital Fund_Foundation for Teaching Economics201410000"/>
    <x v="0"/>
    <s v="Foundation for Teaching Economics"/>
    <n v="10000"/>
  </r>
  <r>
    <s v="CT2017"/>
    <s v="Donors Capital Fund_Foundation for Teaching Economics201425000"/>
    <x v="0"/>
    <s v="Foundation for Teaching Economics"/>
    <n v="25000"/>
  </r>
  <r>
    <s v="CT2017"/>
    <s v="Donors Capital Fund_Franklin Center for Government &amp; Public Integrity20142009900"/>
    <x v="0"/>
    <s v="Franklin Center for Government &amp; Public Integrity"/>
    <n v="20099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50000"/>
    <x v="0"/>
    <s v="Franklin Center for Government &amp; Public Integrity"/>
    <n v="500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100000"/>
    <x v="0"/>
    <s v="Franklin Center for Government &amp; Public Integrity"/>
    <n v="100000"/>
  </r>
  <r>
    <s v="CT2017"/>
    <s v="Donors Capital Fund_Franklin Center for Government &amp; Public Integrity201489100"/>
    <x v="0"/>
    <s v="Franklin Center for Government &amp; Public Integrity"/>
    <n v="89100"/>
  </r>
  <r>
    <s v="CT2017"/>
    <s v="Donors Capital Fund_Franklin Center for Government &amp; Public Integrity20141750000"/>
    <x v="0"/>
    <s v="Franklin Center for Government &amp; Public Integrity"/>
    <n v="17500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60000"/>
    <x v="0"/>
    <s v="Franklin Center for Government &amp; Public Integrity"/>
    <n v="600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1000000"/>
    <x v="0"/>
    <s v="Franklin Center for Government &amp; Public Integrity"/>
    <n v="1000000"/>
  </r>
  <r>
    <s v="CT2017"/>
    <s v="Donors Capital Fund_Franklin Center for Government &amp; Public Integrity2014150000"/>
    <x v="0"/>
    <s v="Franklin Center for Government &amp; Public Integrity"/>
    <n v="150000"/>
  </r>
  <r>
    <s v="CT2017"/>
    <s v="Donors Capital Fund_Franklin Center for Government &amp; Public Integrity201430000"/>
    <x v="0"/>
    <s v="Franklin Center for Government &amp; Public Integrity"/>
    <n v="30000"/>
  </r>
  <r>
    <s v="CT2017"/>
    <s v="Donors Capital Fund_Franklin Center for Government &amp; Public Integrity201410000"/>
    <x v="0"/>
    <s v="Franklin Center for Government &amp; Public Integrity"/>
    <n v="10000"/>
  </r>
  <r>
    <s v="CT2017"/>
    <s v="Donors Capital Fund_Franklin Center for Government &amp; Public Integrity2014250000"/>
    <x v="0"/>
    <s v="Franklin Center for Government &amp; Public Integrity"/>
    <n v="250000"/>
  </r>
  <r>
    <s v="CT2017"/>
    <s v="Donors Capital Fund_Franklin Center for Government &amp; Public Integrity2014125000"/>
    <x v="0"/>
    <s v="Franklin Center for Government &amp; Public Integrity"/>
    <n v="125000"/>
  </r>
  <r>
    <s v="CT2017"/>
    <s v="Donors Capital Fund_Free To Choose Network2014524541"/>
    <x v="0"/>
    <s v="Free To Choose Network"/>
    <n v="524541"/>
  </r>
  <r>
    <s v="CT2017"/>
    <s v="Donors Capital Fund_Free To Choose Network201425000"/>
    <x v="0"/>
    <s v="Free To Choose Network"/>
    <n v="25000"/>
  </r>
  <r>
    <s v="CT2017"/>
    <s v="Donors Capital Fund_Free To Choose Network2014333675"/>
    <x v="0"/>
    <s v="Free To Choose Network"/>
    <n v="333675"/>
  </r>
  <r>
    <s v="CT2017"/>
    <s v="Donors Capital Fund_Free To Choose Network2014287600"/>
    <x v="0"/>
    <s v="Free To Choose Network"/>
    <n v="287600"/>
  </r>
  <r>
    <s v="CT2017"/>
    <s v="Donors Capital Fund_Freedom Foundation2014600"/>
    <x v="0"/>
    <s v="Freedom Foundation"/>
    <n v="600"/>
  </r>
  <r>
    <s v="CT2017"/>
    <s v="Donors Capital Fund_Freedom Foundation20142100"/>
    <x v="0"/>
    <s v="Freedom Foundation"/>
    <n v="2100"/>
  </r>
  <r>
    <s v="CT2017"/>
    <s v="Donors Capital Fund_Freedom Foundation201420000"/>
    <x v="0"/>
    <s v="Freedom Foundation"/>
    <n v="20000"/>
  </r>
  <r>
    <s v="CT2017"/>
    <s v="Donors Capital Fund_Freedom Foundation of Minnesota2014600"/>
    <x v="0"/>
    <s v="Freedom Foundation of Minnesota"/>
    <n v="600"/>
  </r>
  <r>
    <s v="CT2017"/>
    <s v="Donors Capital Fund_Freedom Foundation of Minnesota20143500"/>
    <x v="0"/>
    <s v="Freedom Foundation of Minnesota"/>
    <n v="3500"/>
  </r>
  <r>
    <s v="CT2017"/>
    <s v="Donors Capital Fund_Freedom Foundation of Minnesota201420000"/>
    <x v="0"/>
    <s v="Freedom Foundation of Minnesota"/>
    <n v="20000"/>
  </r>
  <r>
    <s v="CT2017"/>
    <s v="Donors Capital Fund_FreedomWorks Foundation201420000"/>
    <x v="0"/>
    <s v="FreedomWorks Foundation"/>
    <n v="20000"/>
  </r>
  <r>
    <s v="CT2017"/>
    <s v="Donors Capital Fund_Friends of Westchester County Parks2014100000"/>
    <x v="0"/>
    <s v="Friends of Westchester County Parks"/>
    <n v="100000"/>
  </r>
  <r>
    <s v="CT2017"/>
    <s v="Donors Capital Fund_Frontier Lab201450000"/>
    <x v="0"/>
    <s v="Frontier Lab"/>
    <n v="50000"/>
  </r>
  <r>
    <s v="CT2017"/>
    <s v="Donors Capital Fund_George Mark Children's Fund201425000"/>
    <x v="0"/>
    <s v="George Mark Children's Fund"/>
    <n v="25000"/>
  </r>
  <r>
    <s v="CT2017"/>
    <s v="Donors Capital Fund_George Mason University Foundation20142465000"/>
    <x v="0"/>
    <s v="George Mason University Foundation"/>
    <n v="2465000"/>
  </r>
  <r>
    <s v="CT2017"/>
    <s v="Donors Capital Fund_Georgia Center for Opportunity20142400"/>
    <x v="0"/>
    <s v="Georgia Center for Opportunity"/>
    <n v="2400"/>
  </r>
  <r>
    <s v="CT2017"/>
    <s v="Donors Capital Fund_Georgia Center for Opportunity201410000"/>
    <x v="0"/>
    <s v="Georgia Center for Opportunity"/>
    <n v="10000"/>
  </r>
  <r>
    <s v="CT2017"/>
    <s v="Donors Capital Fund_Georgia Center for Opportunity201440000"/>
    <x v="0"/>
    <s v="Georgia Center for Opportunity"/>
    <n v="40000"/>
  </r>
  <r>
    <s v="CT2017"/>
    <s v="Donors Capital Fund_Georgia Center for Opportunity201440000"/>
    <x v="0"/>
    <s v="Georgia Center for Opportunity"/>
    <n v="40000"/>
  </r>
  <r>
    <s v="CT2017"/>
    <s v="Donors Capital Fund_Goldwater Institute201420000"/>
    <x v="0"/>
    <s v="Goldwater Institute"/>
    <n v="20000"/>
  </r>
  <r>
    <s v="CT2017"/>
    <s v="Donors Capital Fund_Goldwater Institute201465000"/>
    <x v="0"/>
    <s v="Goldwater Institute"/>
    <n v="65000"/>
  </r>
  <r>
    <s v="CT2017"/>
    <s v="Donors Capital Fund_Greater Houston Community Foundation2014320000"/>
    <x v="0"/>
    <s v="Greater Houston Community Foundation"/>
    <n v="320000"/>
  </r>
  <r>
    <s v="CT2017"/>
    <s v="Donors Capital Fund_Heartland Institute20141500000"/>
    <x v="0"/>
    <s v="Heartland Institute"/>
    <n v="1500000"/>
  </r>
  <r>
    <s v="CT2017"/>
    <s v="Donors Capital Fund_Heartland Institute2014400000"/>
    <x v="0"/>
    <s v="Heartland Institute"/>
    <n v="400000"/>
  </r>
  <r>
    <s v="CT2017"/>
    <s v="Donors Capital Fund_Heritage Foundation201440000"/>
    <x v="0"/>
    <s v="Heritage Foundation"/>
    <n v="40000"/>
  </r>
  <r>
    <s v="CT2017"/>
    <s v="Donors Capital Fund_Hudson Institute2014200000"/>
    <x v="0"/>
    <s v="Hudson Institute"/>
    <n v="200000"/>
  </r>
  <r>
    <s v="CT2017"/>
    <s v="Donors Capital Fund_Human Rights Foundation2014300000"/>
    <x v="0"/>
    <s v="Human Rights Foundation"/>
    <n v="300000"/>
  </r>
  <r>
    <s v="CT2017"/>
    <s v="Donors Capital Fund_Idaho Freedom Foundation2014500"/>
    <x v="0"/>
    <s v="Idaho Freedom Foundation"/>
    <n v="500"/>
  </r>
  <r>
    <s v="CT2017"/>
    <s v="Donors Capital Fund_Idaho Freedom Foundation201415000"/>
    <x v="0"/>
    <s v="Idaho Freedom Foundation"/>
    <n v="15000"/>
  </r>
  <r>
    <s v="CT2017"/>
    <s v="Donors Capital Fund_Idaho Freedom Foundation201415000"/>
    <x v="0"/>
    <s v="Idaho Freedom Foundation"/>
    <n v="15000"/>
  </r>
  <r>
    <s v="CT2017"/>
    <s v="Donors Capital Fund_Idaho Freedom Foundation20141000"/>
    <x v="0"/>
    <s v="Idaho Freedom Foundation"/>
    <n v="1000"/>
  </r>
  <r>
    <s v="CT2017"/>
    <s v="Donors Capital Fund_Idaho Freedom Foundation201430000"/>
    <x v="0"/>
    <s v="Idaho Freedom Foundation"/>
    <n v="30000"/>
  </r>
  <r>
    <s v="CT2017"/>
    <s v="Donors Capital Fund_Illinois Policy Institute20143000"/>
    <x v="0"/>
    <s v="Illinois Policy Institute"/>
    <n v="3000"/>
  </r>
  <r>
    <s v="CT2017"/>
    <s v="Donors Capital Fund_Illinois Policy Institute201410000"/>
    <x v="0"/>
    <s v="Illinois Policy Institute"/>
    <n v="10000"/>
  </r>
  <r>
    <s v="CT2017"/>
    <s v="Donors Capital Fund_Illinois Policy Institute201425000"/>
    <x v="0"/>
    <s v="Illinois Policy Institute"/>
    <n v="25000"/>
  </r>
  <r>
    <s v="CT2017"/>
    <s v="Donors Capital Fund_Illinois Policy Institute20141250"/>
    <x v="0"/>
    <s v="Illinois Policy Institute"/>
    <n v="1250"/>
  </r>
  <r>
    <s v="CT2017"/>
    <s v="Donors Capital Fund_Illinois Policy Institute2014200000"/>
    <x v="0"/>
    <s v="Illinois Policy Institute"/>
    <n v="200000"/>
  </r>
  <r>
    <s v="CT2017"/>
    <s v="Donors Capital Fund_Illinois Policy Institute20141000"/>
    <x v="0"/>
    <s v="Illinois Policy Institute"/>
    <n v="1000"/>
  </r>
  <r>
    <s v="CT2017"/>
    <s v="Donors Capital Fund_Illinois Policy Institute20143000"/>
    <x v="0"/>
    <s v="Illinois Policy Institute"/>
    <n v="3000"/>
  </r>
  <r>
    <s v="CT2017"/>
    <s v="Donors Capital Fund_Illinois Taxpayer Education Foundation201425000"/>
    <x v="0"/>
    <s v="Illinois Taxpayer Education Foundation"/>
    <n v="25000"/>
  </r>
  <r>
    <s v="CT2017"/>
    <s v="Donors Capital Fund_Independence Institute20142400"/>
    <x v="0"/>
    <s v="Independence Institute"/>
    <n v="2400"/>
  </r>
  <r>
    <s v="CT2017"/>
    <s v="Donors Capital Fund_Independence Institute20143500"/>
    <x v="0"/>
    <s v="Independence Institute"/>
    <n v="3500"/>
  </r>
  <r>
    <s v="CT2017"/>
    <s v="Donors Capital Fund_Independence Institute201410000"/>
    <x v="0"/>
    <s v="Independence Institute"/>
    <n v="10000"/>
  </r>
  <r>
    <s v="CT2017"/>
    <s v="Donors Capital Fund_Independence Institute20141300"/>
    <x v="0"/>
    <s v="Independence Institute"/>
    <n v="1300"/>
  </r>
  <r>
    <s v="CT2017"/>
    <s v="Donors Capital Fund_Independence Institute201415000"/>
    <x v="0"/>
    <s v="Independence Institute"/>
    <n v="15000"/>
  </r>
  <r>
    <s v="CT2017"/>
    <s v="Donors Capital Fund_Institute for Humane Studies201450000"/>
    <x v="0"/>
    <s v="Institute for Humane Studies"/>
    <n v="50000"/>
  </r>
  <r>
    <s v="CT2017"/>
    <s v="Donors Capital Fund_Institute for Humane Studies2014250000"/>
    <x v="0"/>
    <s v="Institute for Humane Studies"/>
    <n v="250000"/>
  </r>
  <r>
    <s v="CT2017"/>
    <s v="Donors Capital Fund_Institute for Justice2014100000"/>
    <x v="0"/>
    <s v="Institute for Justice"/>
    <n v="100000"/>
  </r>
  <r>
    <s v="CT2017"/>
    <s v="Donors Capital Fund_Institute for Justice201440000"/>
    <x v="0"/>
    <s v="Institute for Justice"/>
    <n v="40000"/>
  </r>
  <r>
    <s v="CT2017"/>
    <s v="Donors Capital Fund_Institute for Policy Innovation20145000"/>
    <x v="0"/>
    <s v="Institute for Policy Innovation"/>
    <n v="5000"/>
  </r>
  <r>
    <s v="CT2017"/>
    <s v="Donors Capital Fund_Institute on Religion and Democracy2014250000"/>
    <x v="0"/>
    <s v="Institute on Religion and Democracy"/>
    <n v="250000"/>
  </r>
  <r>
    <s v="CT2017"/>
    <s v="Donors Capital Fund_International Policy Network2014152000"/>
    <x v="0"/>
    <s v="International Policy Network"/>
    <n v="152000"/>
  </r>
  <r>
    <s v="CT2017"/>
    <s v="Donors Capital Fund_Jack Miller Center for Teaching America's Founding Principles and History2014125000"/>
    <x v="0"/>
    <s v="Jack Miller Center for Teaching America's Founding Principles and History"/>
    <n v="125000"/>
  </r>
  <r>
    <s v="CT2017"/>
    <s v="Donors Capital Fund_James Madison Institute20143500"/>
    <x v="0"/>
    <s v="James Madison Institute"/>
    <n v="3500"/>
  </r>
  <r>
    <s v="CT2017"/>
    <s v="Donors Capital Fund_James Madison Institute201425000"/>
    <x v="0"/>
    <s v="James Madison Institute"/>
    <n v="25000"/>
  </r>
  <r>
    <s v="CT2017"/>
    <s v="Donors Capital Fund_James Madison Institute201410000"/>
    <x v="0"/>
    <s v="James Madison Institute"/>
    <n v="10000"/>
  </r>
  <r>
    <s v="CT2017"/>
    <s v="Donors Capital Fund_James Madison Institute20141000"/>
    <x v="0"/>
    <s v="James Madison Institute"/>
    <n v="1000"/>
  </r>
  <r>
    <s v="CT2017"/>
    <s v="Donors Capital Fund_Jerusalem Institute for Market Studies201450000"/>
    <x v="0"/>
    <s v="Jerusalem Institute for Market Studies"/>
    <n v="50000"/>
  </r>
  <r>
    <s v="CT2017"/>
    <s v="Donors Capital Fund_Jewish Philosophy Fund20141000000"/>
    <x v="0"/>
    <s v="Jewish Philosophy Fund"/>
    <n v="1000000"/>
  </r>
  <r>
    <s v="CT2017"/>
    <s v="Donors Capital Fund_John Locke Foundation201410000"/>
    <x v="0"/>
    <s v="John Locke Foundation"/>
    <n v="10000"/>
  </r>
  <r>
    <s v="CT2017"/>
    <s v="Donors Capital Fund_John W Pope Civitas Institute20145000"/>
    <x v="0"/>
    <s v="John W Pope Civitas Institute"/>
    <n v="5000"/>
  </r>
  <r>
    <s v="CT2017"/>
    <s v="Donors Capital Fund_John W Pope Civitas Institute201415000"/>
    <x v="0"/>
    <s v="John W Pope Civitas Institute"/>
    <n v="15000"/>
  </r>
  <r>
    <s v="CT2017"/>
    <s v="Donors Capital Fund_Judicial Education Project2014300000"/>
    <x v="0"/>
    <s v="Judicial Education Project"/>
    <n v="300000"/>
  </r>
  <r>
    <s v="CT2017"/>
    <s v="Donors Capital Fund_Judicial Education Project2014250000"/>
    <x v="0"/>
    <s v="Judicial Education Project"/>
    <n v="250000"/>
  </r>
  <r>
    <s v="CT2017"/>
    <s v="Donors Capital Fund_Judicial Education Project2014150000"/>
    <x v="0"/>
    <s v="Judicial Education Project"/>
    <n v="150000"/>
  </r>
  <r>
    <s v="CT2017"/>
    <s v="Donors Capital Fund_Judicial Education Project201430000"/>
    <x v="0"/>
    <s v="Judicial Education Project"/>
    <n v="30000"/>
  </r>
  <r>
    <s v="CT2017"/>
    <s v="Donors Capital Fund_Kanakuk Ministries (Branson MO)20141100"/>
    <x v="0"/>
    <s v="Kanakuk Ministries (Branson MO)"/>
    <n v="1100"/>
  </r>
  <r>
    <s v="CT2017"/>
    <s v="Donors Capital Fund_Kansas Policy Institute20142000"/>
    <x v="0"/>
    <s v="Kansas Policy Institute"/>
    <n v="2000"/>
  </r>
  <r>
    <s v="CT2017"/>
    <s v="Donors Capital Fund_Kansas Policy Institute201420000"/>
    <x v="0"/>
    <s v="Kansas Policy Institute"/>
    <n v="20000"/>
  </r>
  <r>
    <s v="CT2017"/>
    <s v="Donors Capital Fund_Leadership Institute201450000"/>
    <x v="0"/>
    <s v="Leadership Institute"/>
    <n v="50000"/>
  </r>
  <r>
    <s v="CT2017"/>
    <s v="Donors Capital Fund_Legacy Foundation201450000"/>
    <x v="0"/>
    <s v="Legacy Foundation"/>
    <n v="50000"/>
  </r>
  <r>
    <s v="CT2017"/>
    <s v="Donors Capital Fund_Libertas Institute201423100"/>
    <x v="0"/>
    <s v="Libertas Institute"/>
    <n v="23100"/>
  </r>
  <r>
    <s v="CT2017"/>
    <s v="Donors Capital Fund_Libertas Institute20142500"/>
    <x v="0"/>
    <s v="Libertas Institute"/>
    <n v="2500"/>
  </r>
  <r>
    <s v="CT2017"/>
    <s v="Donors Capital Fund_Lincoln Institute of Public Opinion Research201420000"/>
    <x v="0"/>
    <s v="Lincoln Institute of Public Opinion Research"/>
    <n v="20000"/>
  </r>
  <r>
    <s v="CT2017"/>
    <s v="Donors Capital Fund_Lucy Burns Institute20141000000"/>
    <x v="0"/>
    <s v="Lucy Burns Institute"/>
    <n v="1000000"/>
  </r>
  <r>
    <s v="CT2017"/>
    <s v="Donors Capital Fund_Lucy Burns Institute201441000"/>
    <x v="0"/>
    <s v="Lucy Burns Institute"/>
    <n v="41000"/>
  </r>
  <r>
    <s v="CT2017"/>
    <s v="Donors Capital Fund_Lucy Burns Institute2014800000"/>
    <x v="0"/>
    <s v="Lucy Burns Institute"/>
    <n v="800000"/>
  </r>
  <r>
    <s v="CT2017"/>
    <s v="Donors Capital Fund_Lucy Burns Institute2014500000"/>
    <x v="0"/>
    <s v="Lucy Burns Institute"/>
    <n v="500000"/>
  </r>
  <r>
    <s v="CT2017"/>
    <s v="Donors Capital Fund_Mackinac Center for Public Policy20143000"/>
    <x v="0"/>
    <s v="Mackinac Center for Public Policy"/>
    <n v="3000"/>
  </r>
  <r>
    <s v="CT2017"/>
    <s v="Donors Capital Fund_Mackinac Center for Public Policy201416000"/>
    <x v="0"/>
    <s v="Mackinac Center for Public Policy"/>
    <n v="16000"/>
  </r>
  <r>
    <s v="CT2017"/>
    <s v="Donors Capital Fund_Mackinac Center for Public Policy20143000"/>
    <x v="0"/>
    <s v="Mackinac Center for Public Policy"/>
    <n v="3000"/>
  </r>
  <r>
    <s v="CT2017"/>
    <s v="Donors Capital Fund_Mackinac Center for Public Policy201415000"/>
    <x v="0"/>
    <s v="Mackinac Center for Public Policy"/>
    <n v="15000"/>
  </r>
  <r>
    <s v="CT2017"/>
    <s v="Donors Capital Fund_Mackinac Center for Public Policy2014150000"/>
    <x v="0"/>
    <s v="Mackinac Center for Public Policy"/>
    <n v="150000"/>
  </r>
  <r>
    <s v="CT2017"/>
    <s v="Donors Capital Fund_Maine Heritage Policy Center20143500"/>
    <x v="0"/>
    <s v="Maine Heritage Policy Center"/>
    <n v="3500"/>
  </r>
  <r>
    <s v="CT2017"/>
    <s v="Donors Capital Fund_Maine Heritage Policy Center201425000"/>
    <x v="0"/>
    <s v="Maine Heritage Policy Center"/>
    <n v="25000"/>
  </r>
  <r>
    <s v="CT2017"/>
    <s v="Donors Capital Fund_Market Research Foundation20141000000"/>
    <x v="0"/>
    <s v="Market Research Foundation"/>
    <n v="1000000"/>
  </r>
  <r>
    <s v="CT2017"/>
    <s v="Donors Capital Fund_Market Research Foundation2014400000"/>
    <x v="0"/>
    <s v="Market Research Foundation"/>
    <n v="400000"/>
  </r>
  <r>
    <s v="CT2017"/>
    <s v="Donors Capital Fund_Market Research Foundation2014250000"/>
    <x v="0"/>
    <s v="Market Research Foundation"/>
    <n v="250000"/>
  </r>
  <r>
    <s v="CT2017"/>
    <s v="Donors Capital Fund_Maryland Public Policy Institute201440000"/>
    <x v="0"/>
    <s v="Maryland Public Policy Institute"/>
    <n v="40000"/>
  </r>
  <r>
    <s v="CT2017"/>
    <s v="Donors Capital Fund_Maryland Public Policy Institute201425000"/>
    <x v="0"/>
    <s v="Maryland Public Policy Institute"/>
    <n v="25000"/>
  </r>
  <r>
    <s v="CT2017"/>
    <s v="Donors Capital Fund_Mastermedia2014600"/>
    <x v="0"/>
    <s v="Mastermedia"/>
    <n v="600"/>
  </r>
  <r>
    <s v="CT2017"/>
    <s v="Donors Capital Fund_Mastermedia2014600"/>
    <x v="0"/>
    <s v="Mastermedia"/>
    <n v="600"/>
  </r>
  <r>
    <s v="CT2017"/>
    <s v="Donors Capital Fund_Mercatus Center201415000"/>
    <x v="0"/>
    <s v="Mercatus Center"/>
    <n v="15000"/>
  </r>
  <r>
    <s v="CT2017"/>
    <s v="Donors Capital Fund_Mercatus Center201420000"/>
    <x v="0"/>
    <s v="Mercatus Center"/>
    <n v="20000"/>
  </r>
  <r>
    <s v="CT2017"/>
    <s v="Donors Capital Fund_Mercatus Center201450000"/>
    <x v="0"/>
    <s v="Mercatus Center"/>
    <n v="50000"/>
  </r>
  <r>
    <s v="CT2017"/>
    <s v="Donors Capital Fund_Mercatus Center2014250000"/>
    <x v="0"/>
    <s v="Mercatus Center"/>
    <n v="250000"/>
  </r>
  <r>
    <s v="CT2017"/>
    <s v="Donors Capital Fund_Middle East Forum2014450000"/>
    <x v="0"/>
    <s v="Middle East Forum"/>
    <n v="450000"/>
  </r>
  <r>
    <s v="CT2017"/>
    <s v="Donors Capital Fund_Middle East Forum2014450000"/>
    <x v="0"/>
    <s v="Middle East Forum"/>
    <n v="450000"/>
  </r>
  <r>
    <s v="CT2017"/>
    <s v="Donors Capital Fund_Middle East Forum2014125000"/>
    <x v="0"/>
    <s v="Middle East Forum"/>
    <n v="125000"/>
  </r>
  <r>
    <s v="CT2017"/>
    <s v="Donors Capital Fund_Middle East Forum2014450000"/>
    <x v="0"/>
    <s v="Middle East Forum"/>
    <n v="450000"/>
  </r>
  <r>
    <s v="CT2017"/>
    <s v="Donors Capital Fund_Middle East Forum2014450000"/>
    <x v="0"/>
    <s v="Middle East Forum"/>
    <n v="450000"/>
  </r>
  <r>
    <s v="CT2017"/>
    <s v="Donors Capital Fund_Midland Community Theatre20142200"/>
    <x v="0"/>
    <s v="Midland Community Theatre"/>
    <n v="2200"/>
  </r>
  <r>
    <s v="CT2017"/>
    <s v="Donors Capital Fund_Midland-Odessa Symphony &amp; Chorale20145125"/>
    <x v="0"/>
    <s v="Midland-Odessa Symphony &amp; Chorale"/>
    <n v="5125"/>
  </r>
  <r>
    <s v="CT2017"/>
    <s v="Donors Capital Fund_Mississippi Center for Public Policy20143500"/>
    <x v="0"/>
    <s v="Mississippi Center for Public Policy"/>
    <n v="3500"/>
  </r>
  <r>
    <s v="CT2017"/>
    <s v="Donors Capital Fund_Mississippi Center for Public Policy20146250"/>
    <x v="0"/>
    <s v="Mississippi Center for Public Policy"/>
    <n v="6250"/>
  </r>
  <r>
    <s v="CT2017"/>
    <s v="Donors Capital Fund_Mississippi Center for Public Policy20141000"/>
    <x v="0"/>
    <s v="Mississippi Center for Public Policy"/>
    <n v="1000"/>
  </r>
  <r>
    <s v="CT2017"/>
    <s v="Donors Capital Fund_Mississippi Center for Public Policy20142500"/>
    <x v="0"/>
    <s v="Mississippi Center for Public Policy"/>
    <n v="2500"/>
  </r>
  <r>
    <s v="CT2017"/>
    <s v="Donors Capital Fund_Mississippi Center for Public Policy20146500"/>
    <x v="0"/>
    <s v="Mississippi Center for Public Policy"/>
    <n v="6500"/>
  </r>
  <r>
    <s v="CT2017"/>
    <s v="Donors Capital Fund_Mississippi Center for Public Policy201430000"/>
    <x v="0"/>
    <s v="Mississippi Center for Public Policy"/>
    <n v="30000"/>
  </r>
  <r>
    <s v="CT2017"/>
    <s v="Donors Capital Fund_Mountain States Legal Foundation201450000"/>
    <x v="0"/>
    <s v="Mountain States Legal Foundation"/>
    <n v="50000"/>
  </r>
  <r>
    <s v="CT2017"/>
    <s v="Donors Capital Fund_Moving Picture Institute201425000"/>
    <x v="0"/>
    <s v="Moving Picture Institute"/>
    <n v="25000"/>
  </r>
  <r>
    <s v="CT2017"/>
    <s v="Donors Capital Fund_National Center for Public Policy Research201440000"/>
    <x v="0"/>
    <s v="National Center for Public Policy Research"/>
    <n v="40000"/>
  </r>
  <r>
    <s v="CT2017"/>
    <s v="Donors Capital Fund_National Legal and Policy Center201430000"/>
    <x v="0"/>
    <s v="National Legal and Policy Center"/>
    <n v="30000"/>
  </r>
  <r>
    <s v="CT2017"/>
    <s v="Donors Capital Fund_Nevada Policy Research Institute201410000"/>
    <x v="0"/>
    <s v="Nevada Policy Research Institute"/>
    <n v="10000"/>
  </r>
  <r>
    <s v="CT2017"/>
    <s v="Donors Capital Fund_Nevada Policy Research Institute20143500"/>
    <x v="0"/>
    <s v="Nevada Policy Research Institute"/>
    <n v="3500"/>
  </r>
  <r>
    <s v="CT2017"/>
    <s v="Donors Capital Fund_Nevada Policy Research Institute20143500"/>
    <x v="0"/>
    <s v="Nevada Policy Research Institute"/>
    <n v="3500"/>
  </r>
  <r>
    <s v="CT2017"/>
    <s v="Donors Capital Fund_Nevada Policy Research Institute20141500"/>
    <x v="0"/>
    <s v="Nevada Policy Research Institute"/>
    <n v="1500"/>
  </r>
  <r>
    <s v="CT2017"/>
    <s v="Donors Capital Fund_Nevada Policy Research Institute201425000"/>
    <x v="0"/>
    <s v="Nevada Policy Research Institute"/>
    <n v="25000"/>
  </r>
  <r>
    <s v="CT2017"/>
    <s v="Donors Capital Fund_Oklahoma Council of Public Affairs201416500"/>
    <x v="0"/>
    <s v="Oklahoma Council of Public Affairs"/>
    <n v="16500"/>
  </r>
  <r>
    <s v="CT2017"/>
    <s v="Donors Capital Fund_Oklahoma Council of Public Affairs20141500"/>
    <x v="0"/>
    <s v="Oklahoma Council of Public Affairs"/>
    <n v="1500"/>
  </r>
  <r>
    <s v="CT2017"/>
    <s v="Donors Capital Fund_Oklahoma Council of Public Affairs20142700"/>
    <x v="0"/>
    <s v="Oklahoma Council of Public Affairs"/>
    <n v="2700"/>
  </r>
  <r>
    <s v="CT2017"/>
    <s v="Donors Capital Fund_Oklahoma Council of Public Affairs20141500"/>
    <x v="0"/>
    <s v="Oklahoma Council of Public Affairs"/>
    <n v="1500"/>
  </r>
  <r>
    <s v="CT2017"/>
    <s v="Donors Capital Fund_Oklahoma Council of Public Affairs20143500"/>
    <x v="0"/>
    <s v="Oklahoma Council of Public Affairs"/>
    <n v="3500"/>
  </r>
  <r>
    <s v="CT2017"/>
    <s v="Donors Capital Fund_Oklahoma Council of Public Affairs20141200"/>
    <x v="0"/>
    <s v="Oklahoma Council of Public Affairs"/>
    <n v="1200"/>
  </r>
  <r>
    <s v="CT2017"/>
    <s v="Donors Capital Fund_Oklahoma Council of Public Affairs20143000"/>
    <x v="0"/>
    <s v="Oklahoma Council of Public Affairs"/>
    <n v="3000"/>
  </r>
  <r>
    <s v="CT2017"/>
    <s v="Donors Capital Fund_Oklahoma Council of Public Affairs201415000"/>
    <x v="0"/>
    <s v="Oklahoma Council of Public Affairs"/>
    <n v="15000"/>
  </r>
  <r>
    <s v="CT2017"/>
    <s v="Donors Capital Fund_Oklahoma Council of Public Affairs201425000"/>
    <x v="0"/>
    <s v="Oklahoma Council of Public Affairs"/>
    <n v="25000"/>
  </r>
  <r>
    <s v="CT2017"/>
    <s v="Donors Capital Fund_One Nation Under God Foundation201432450"/>
    <x v="0"/>
    <s v="One Nation Under God Foundation"/>
    <n v="32450"/>
  </r>
  <r>
    <s v="CT2017"/>
    <s v="Donors Capital Fund_One Nation Under God Foundation201460500"/>
    <x v="0"/>
    <s v="One Nation Under God Foundation"/>
    <n v="60500"/>
  </r>
  <r>
    <s v="CT2017"/>
    <s v="Donors Capital Fund_Opportunity Ohio201413550"/>
    <x v="0"/>
    <s v="Opportunity Ohio"/>
    <n v="13550"/>
  </r>
  <r>
    <s v="CT2017"/>
    <s v="Donors Capital Fund_Pacific Legal Foundation201455000"/>
    <x v="0"/>
    <s v="Pacific Legal Foundation"/>
    <n v="55000"/>
  </r>
  <r>
    <s v="CT2017"/>
    <s v="Donors Capital Fund_Palmetto Promise Institute201430000"/>
    <x v="0"/>
    <s v="Palmetto Promise Institute"/>
    <n v="30000"/>
  </r>
  <r>
    <s v="CT2017"/>
    <s v="Donors Capital Fund_Palmetto Promise Institute20143200"/>
    <x v="0"/>
    <s v="Palmetto Promise Institute"/>
    <n v="3200"/>
  </r>
  <r>
    <s v="CT2017"/>
    <s v="Donors Capital Fund_Palmetto Promise Institute20141200"/>
    <x v="0"/>
    <s v="Palmetto Promise Institute"/>
    <n v="1200"/>
  </r>
  <r>
    <s v="CT2017"/>
    <s v="Donors Capital Fund_Palmetto Promise Institute20146250"/>
    <x v="0"/>
    <s v="Palmetto Promise Institute"/>
    <n v="6250"/>
  </r>
  <r>
    <s v="CT2017"/>
    <s v="Donors Capital Fund_Palmetto Promise Institute201415000"/>
    <x v="0"/>
    <s v="Palmetto Promise Institute"/>
    <n v="15000"/>
  </r>
  <r>
    <s v="CT2017"/>
    <s v="Donors Capital Fund_Palmetto Promise Institute201410000"/>
    <x v="0"/>
    <s v="Palmetto Promise Institute"/>
    <n v="10000"/>
  </r>
  <r>
    <s v="CT2017"/>
    <s v="Donors Capital Fund_Palmetto Promise Institute201440000"/>
    <x v="0"/>
    <s v="Palmetto Promise Institute"/>
    <n v="40000"/>
  </r>
  <r>
    <s v="CT2017"/>
    <s v="Donors Capital Fund_Partners Relief and Development201412000"/>
    <x v="0"/>
    <s v="Partners Relief and Development"/>
    <n v="12000"/>
  </r>
  <r>
    <s v="CT2017"/>
    <s v="Donors Capital Fund_PEF - Israel Endowment Fund2014500000"/>
    <x v="0"/>
    <s v="PEF - Israel Endowment Fund"/>
    <n v="500000"/>
  </r>
  <r>
    <s v="CT2017"/>
    <s v="Donors Capital Fund_Philanthropy Roundtable201461098"/>
    <x v="0"/>
    <s v="Philanthropy Roundtable"/>
    <n v="61098"/>
  </r>
  <r>
    <s v="CT2017"/>
    <s v="Donors Capital Fund_Philanthropy Roundtable2014135000"/>
    <x v="0"/>
    <s v="Philanthropy Roundtable"/>
    <n v="135000"/>
  </r>
  <r>
    <s v="CT2017"/>
    <s v="Donors Capital Fund_Philanthropy Roundtable2014420000"/>
    <x v="0"/>
    <s v="Philanthropy Roundtable"/>
    <n v="420000"/>
  </r>
  <r>
    <s v="CT2017"/>
    <s v="Donors Capital Fund_Pioneer Institute for Public Policy Research201425000"/>
    <x v="0"/>
    <s v="Pioneer Institute for Public Policy Research"/>
    <n v="25000"/>
  </r>
  <r>
    <s v="CT2017"/>
    <s v="Donors Capital Fund_Platte Institute for Economic Research2014500"/>
    <x v="0"/>
    <s v="Platte Institute for Economic Research"/>
    <n v="500"/>
  </r>
  <r>
    <s v="CT2017"/>
    <s v="Donors Capital Fund_Platte Institute for Economic Research201410000"/>
    <x v="0"/>
    <s v="Platte Institute for Economic Research"/>
    <n v="10000"/>
  </r>
  <r>
    <s v="CT2017"/>
    <s v="Donors Capital Fund_Platte Institute for Economic Research201420000"/>
    <x v="0"/>
    <s v="Platte Institute for Economic Research"/>
    <n v="20000"/>
  </r>
  <r>
    <s v="CT2017"/>
    <s v="Donors Capital Fund_Platte Institute for Economic Research201420000"/>
    <x v="0"/>
    <s v="Platte Institute for Economic Research"/>
    <n v="20000"/>
  </r>
  <r>
    <s v="CT2017"/>
    <s v="Donors Capital Fund_Platte Institute for Economic Research20141270"/>
    <x v="0"/>
    <s v="Platte Institute for Economic Research"/>
    <n v="1270"/>
  </r>
  <r>
    <s v="CT2017"/>
    <s v="Donors Capital Fund_Platte Institute for Economic Research201415000"/>
    <x v="0"/>
    <s v="Platte Institute for Economic Research"/>
    <n v="15000"/>
  </r>
  <r>
    <s v="CT2017"/>
    <s v="Donors Capital Fund_Platte Institute for Economic Research20143500"/>
    <x v="0"/>
    <s v="Platte Institute for Economic Research"/>
    <n v="3500"/>
  </r>
  <r>
    <s v="CT2017"/>
    <s v="Donors Capital Fund_Platte Institute for Economic Research20141500"/>
    <x v="0"/>
    <s v="Platte Institute for Economic Research"/>
    <n v="1500"/>
  </r>
  <r>
    <s v="CT2017"/>
    <s v="Donors Capital Fund_Platte Institute for Economic Research201415000"/>
    <x v="0"/>
    <s v="Platte Institute for Economic Research"/>
    <n v="15000"/>
  </r>
  <r>
    <s v="CT2017"/>
    <s v="Donors Capital Fund_Platte Institute for Economic Research20148000"/>
    <x v="0"/>
    <s v="Platte Institute for Economic Research"/>
    <n v="8000"/>
  </r>
  <r>
    <s v="CT2017"/>
    <s v="Donors Capital Fund_Platte Institute for Economic Research201425000"/>
    <x v="0"/>
    <s v="Platte Institute for Economic Research"/>
    <n v="25000"/>
  </r>
  <r>
    <s v="CT2017"/>
    <s v="Donors Capital Fund_Polwarth Ministries20141200"/>
    <x v="0"/>
    <s v="Polwarth Ministries"/>
    <n v="1200"/>
  </r>
  <r>
    <s v="CT2017"/>
    <s v="Donors Capital Fund_Project Veritas201410000"/>
    <x v="0"/>
    <s v="Project Veritas"/>
    <n v="10000"/>
  </r>
  <r>
    <s v="CT2017"/>
    <s v="Donors Capital Fund_Public Service Research Foundation201430000"/>
    <x v="0"/>
    <s v="Public Service Research Foundation"/>
    <n v="30000"/>
  </r>
  <r>
    <s v="CT2017"/>
    <s v="Donors Capital Fund_Real Clear Foundation201425000"/>
    <x v="0"/>
    <s v="Real Clear Foundation"/>
    <n v="25000"/>
  </r>
  <r>
    <s v="CT2017"/>
    <s v="Donors Capital Fund_Reason Foundation2014100000"/>
    <x v="0"/>
    <s v="Reason Foundation"/>
    <n v="100000"/>
  </r>
  <r>
    <s v="CT2017"/>
    <s v="Donors Capital Fund_Reason, Individualism, Freedom Institute201420000"/>
    <x v="0"/>
    <s v="Reason, Individualism, Freedom Institute"/>
    <n v="20000"/>
  </r>
  <r>
    <s v="CT2017"/>
    <s v="Donors Capital Fund_Rhode Island Center for Freedom and Prosperity201425000"/>
    <x v="0"/>
    <s v="Rhode Island Center for Freedom and Prosperity"/>
    <n v="25000"/>
  </r>
  <r>
    <s v="CT2017"/>
    <s v="Donors Capital Fund_Rhode Island Center for Freedom and Prosperity201413000"/>
    <x v="0"/>
    <s v="Rhode Island Center for Freedom and Prosperity"/>
    <n v="13000"/>
  </r>
  <r>
    <s v="CT2017"/>
    <s v="Donors Capital Fund_Rhode Island Center for Freedom and Prosperity20141500"/>
    <x v="0"/>
    <s v="Rhode Island Center for Freedom and Prosperity"/>
    <n v="1500"/>
  </r>
  <r>
    <s v="CT2017"/>
    <s v="Donors Capital Fund_Rhode Island Center for Freedom and Prosperity201420000"/>
    <x v="0"/>
    <s v="Rhode Island Center for Freedom and Prosperity"/>
    <n v="20000"/>
  </r>
  <r>
    <s v="CT2017"/>
    <s v="Donors Capital Fund_Rio Grande Foundation201420000"/>
    <x v="0"/>
    <s v="Rio Grande Foundation"/>
    <n v="20000"/>
  </r>
  <r>
    <s v="CT2017"/>
    <s v="Donors Capital Fund_Schwab Charitable Gift Fund2014200000"/>
    <x v="0"/>
    <s v="Schwab Charitable Gift Fund"/>
    <n v="200000"/>
  </r>
  <r>
    <s v="CT2017"/>
    <s v="Donors Capital Fund_Schwab Charitable Gift Fund2014350000"/>
    <x v="0"/>
    <s v="Schwab Charitable Gift Fund"/>
    <n v="350000"/>
  </r>
  <r>
    <s v="CT2017"/>
    <s v="Donors Capital Fund_Security Research Associates201425000"/>
    <x v="0"/>
    <s v="Security Research Associates"/>
    <n v="25000"/>
  </r>
  <r>
    <s v="CT2017"/>
    <s v="Donors Capital Fund_Show-Me Institute2014600"/>
    <x v="0"/>
    <s v="Show-Me Institute"/>
    <n v="600"/>
  </r>
  <r>
    <s v="CT2017"/>
    <s v="Donors Capital Fund_Show-Me Institute201425000"/>
    <x v="0"/>
    <s v="Show-Me Institute"/>
    <n v="25000"/>
  </r>
  <r>
    <s v="CT2017"/>
    <s v="Donors Capital Fund_Show-Me Institute20141250"/>
    <x v="0"/>
    <s v="Show-Me Institute"/>
    <n v="1250"/>
  </r>
  <r>
    <s v="CT2017"/>
    <s v="Donors Capital Fund_Show-Me Institute20146250"/>
    <x v="0"/>
    <s v="Show-Me Institute"/>
    <n v="6250"/>
  </r>
  <r>
    <s v="CT2017"/>
    <s v="Donors Capital Fund_Show-Me Institute20141500"/>
    <x v="0"/>
    <s v="Show-Me Institute"/>
    <n v="1500"/>
  </r>
  <r>
    <s v="CT2017"/>
    <s v="Donors Capital Fund_Show-Me Institute201410000"/>
    <x v="0"/>
    <s v="Show-Me Institute"/>
    <n v="10000"/>
  </r>
  <r>
    <s v="CT2017"/>
    <s v="Donors Capital Fund_Show-Me Institute201416350"/>
    <x v="0"/>
    <s v="Show-Me Institute"/>
    <n v="16350"/>
  </r>
  <r>
    <s v="CT2017"/>
    <s v="Donors Capital Fund_Show-Me Institute201410000"/>
    <x v="0"/>
    <s v="Show-Me Institute"/>
    <n v="10000"/>
  </r>
  <r>
    <s v="CT2017"/>
    <s v="Donors Capital Fund_Show-Me Institute20143000"/>
    <x v="0"/>
    <s v="Show-Me Institute"/>
    <n v="3000"/>
  </r>
  <r>
    <s v="CT2017"/>
    <s v="Donors Capital Fund_Sophia Institute20145000"/>
    <x v="0"/>
    <s v="Sophia Institute"/>
    <n v="5000"/>
  </r>
  <r>
    <s v="CT2017"/>
    <s v="Donors Capital Fund_Spark Freedom201459000"/>
    <x v="0"/>
    <s v="Spark Freedom"/>
    <n v="59000"/>
  </r>
  <r>
    <s v="CT2017"/>
    <s v="Donors Capital Fund_Spark Freedom201466000"/>
    <x v="0"/>
    <s v="Spark Freedom"/>
    <n v="66000"/>
  </r>
  <r>
    <s v="CT2017"/>
    <s v="Donors Capital Fund_Spark Freedom201457000"/>
    <x v="0"/>
    <s v="Spark Freedom"/>
    <n v="57000"/>
  </r>
  <r>
    <s v="CT2017"/>
    <s v="Donors Capital Fund_Spark Freedom201416100"/>
    <x v="0"/>
    <s v="Spark Freedom"/>
    <n v="16100"/>
  </r>
  <r>
    <s v="CT2017"/>
    <s v="Donors Capital Fund_Spark Freedom20147000"/>
    <x v="0"/>
    <s v="Spark Freedom"/>
    <n v="7000"/>
  </r>
  <r>
    <s v="CT2017"/>
    <s v="Donors Capital Fund_Spark Freedom201476500"/>
    <x v="0"/>
    <s v="Spark Freedom"/>
    <n v="76500"/>
  </r>
  <r>
    <s v="CT2017"/>
    <s v="Donors Capital Fund_Spark Freedom201462200"/>
    <x v="0"/>
    <s v="Spark Freedom"/>
    <n v="62200"/>
  </r>
  <r>
    <s v="CT2017"/>
    <s v="Donors Capital Fund_Spark Freedom201457250"/>
    <x v="0"/>
    <s v="Spark Freedom"/>
    <n v="57250"/>
  </r>
  <r>
    <s v="CT2017"/>
    <s v="Donors Capital Fund_Spark Freedom201459000"/>
    <x v="0"/>
    <s v="Spark Freedom"/>
    <n v="59000"/>
  </r>
  <r>
    <s v="CT2017"/>
    <s v="Donors Capital Fund_Spark Freedom2014155110"/>
    <x v="0"/>
    <s v="Spark Freedom"/>
    <n v="155110"/>
  </r>
  <r>
    <s v="CT2017"/>
    <s v="Donors Capital Fund_St Matthew Catholic School20145000"/>
    <x v="0"/>
    <s v="St Matthew Catholic School"/>
    <n v="5000"/>
  </r>
  <r>
    <s v="CT2017"/>
    <s v="Donors Capital Fund_State Budget Solutions201410000"/>
    <x v="0"/>
    <s v="State Budget Solutions"/>
    <n v="10000"/>
  </r>
  <r>
    <s v="CT2017"/>
    <s v="Donors Capital Fund_State Budget Solutions201450000"/>
    <x v="0"/>
    <s v="State Budget Solutions"/>
    <n v="50000"/>
  </r>
  <r>
    <s v="CT2017"/>
    <s v="Donors Capital Fund_State Budget Solutions2014100000"/>
    <x v="0"/>
    <s v="State Budget Solutions"/>
    <n v="100000"/>
  </r>
  <r>
    <s v="CT2017"/>
    <s v="Donors Capital Fund_State Budget Solutions201415000"/>
    <x v="0"/>
    <s v="State Budget Solutions"/>
    <n v="15000"/>
  </r>
  <r>
    <s v="CT2017"/>
    <s v="Donors Capital Fund_State Budget Solutions2014150000"/>
    <x v="0"/>
    <s v="State Budget Solutions"/>
    <n v="150000"/>
  </r>
  <r>
    <s v="CT2017"/>
    <s v="Donors Capital Fund_State Budget Solutions201414000"/>
    <x v="0"/>
    <s v="State Budget Solutions"/>
    <n v="14000"/>
  </r>
  <r>
    <s v="CT2017"/>
    <s v="Donors Capital Fund_State Budget Solutions201411000"/>
    <x v="0"/>
    <s v="State Budget Solutions"/>
    <n v="11000"/>
  </r>
  <r>
    <s v="CT2017"/>
    <s v="Donors Capital Fund_State Budget Solutions201412000"/>
    <x v="0"/>
    <s v="State Budget Solutions"/>
    <n v="12000"/>
  </r>
  <r>
    <s v="CT2017"/>
    <s v="Donors Capital Fund_State Budget Solutions2014150000"/>
    <x v="0"/>
    <s v="State Budget Solutions"/>
    <n v="150000"/>
  </r>
  <r>
    <s v="CT2017"/>
    <s v="Donors Capital Fund_State Budget Solutions201437000"/>
    <x v="0"/>
    <s v="State Budget Solutions"/>
    <n v="37000"/>
  </r>
  <r>
    <s v="CT2017"/>
    <s v="Donors Capital Fund_State Budget Solutions201435650"/>
    <x v="0"/>
    <s v="State Budget Solutions"/>
    <n v="35650"/>
  </r>
  <r>
    <s v="CT2017"/>
    <s v="Donors Capital Fund_State Budget Solutions201420000"/>
    <x v="0"/>
    <s v="State Budget Solutions"/>
    <n v="20000"/>
  </r>
  <r>
    <s v="CT2017"/>
    <s v="Donors Capital Fund_State Budget Solutions20145000"/>
    <x v="0"/>
    <s v="State Budget Solutions"/>
    <n v="5000"/>
  </r>
  <r>
    <s v="CT2017"/>
    <s v="Donors Capital Fund_State Policy Network20141080000"/>
    <x v="0"/>
    <s v="State Policy Network"/>
    <n v="1080000"/>
  </r>
  <r>
    <s v="CT2017"/>
    <s v="Donors Capital Fund_State Policy Network201430500"/>
    <x v="0"/>
    <s v="State Policy Network"/>
    <n v="30500"/>
  </r>
  <r>
    <s v="CT2017"/>
    <s v="Donors Capital Fund_State Policy Network2014150000"/>
    <x v="0"/>
    <s v="State Policy Network"/>
    <n v="150000"/>
  </r>
  <r>
    <s v="CT2017"/>
    <s v="Donors Capital Fund_State Policy Network2014375700"/>
    <x v="0"/>
    <s v="State Policy Network"/>
    <n v="375700"/>
  </r>
  <r>
    <s v="CT2017"/>
    <s v="Donors Capital Fund_State Policy Network201440000"/>
    <x v="0"/>
    <s v="State Policy Network"/>
    <n v="40000"/>
  </r>
  <r>
    <s v="CT2017"/>
    <s v="Donors Capital Fund_State Policy Network2014200000"/>
    <x v="0"/>
    <s v="State Policy Network"/>
    <n v="200000"/>
  </r>
  <r>
    <s v="CT2017"/>
    <s v="Donors Capital Fund_State Policy Network201461750"/>
    <x v="0"/>
    <s v="State Policy Network"/>
    <n v="61750"/>
  </r>
  <r>
    <s v="CT2017"/>
    <s v="Donors Capital Fund_State Policy Network201441000"/>
    <x v="0"/>
    <s v="State Policy Network"/>
    <n v="41000"/>
  </r>
  <r>
    <s v="CT2017"/>
    <s v="Donors Capital Fund_State Policy Network201410000"/>
    <x v="0"/>
    <s v="State Policy Network"/>
    <n v="10000"/>
  </r>
  <r>
    <s v="CT2017"/>
    <s v="Donors Capital Fund_State Policy Network20144000"/>
    <x v="0"/>
    <s v="State Policy Network"/>
    <n v="4000"/>
  </r>
  <r>
    <s v="CT2017"/>
    <s v="Donors Capital Fund_State Policy Network201425000"/>
    <x v="0"/>
    <s v="State Policy Network"/>
    <n v="25000"/>
  </r>
  <r>
    <s v="CT2017"/>
    <s v="Donors Capital Fund_State Policy Network201446200"/>
    <x v="0"/>
    <s v="State Policy Network"/>
    <n v="46200"/>
  </r>
  <r>
    <s v="CT2017"/>
    <s v="Donors Capital Fund_State Policy Network2014132700"/>
    <x v="0"/>
    <s v="State Policy Network"/>
    <n v="132700"/>
  </r>
  <r>
    <s v="CT2017"/>
    <s v="Donors Capital Fund_State Policy Network2014275200"/>
    <x v="0"/>
    <s v="State Policy Network"/>
    <n v="275200"/>
  </r>
  <r>
    <s v="CT2017"/>
    <s v="Donors Capital Fund_State Policy Network2014539850"/>
    <x v="0"/>
    <s v="State Policy Network"/>
    <n v="539850"/>
  </r>
  <r>
    <s v="CT2017"/>
    <s v="Donors Capital Fund_State Policy Network201476200"/>
    <x v="0"/>
    <s v="State Policy Network"/>
    <n v="76200"/>
  </r>
  <r>
    <s v="CT2017"/>
    <s v="Donors Capital Fund_Stewards of the Range201425000"/>
    <x v="0"/>
    <s v="Stewards of the Range"/>
    <n v="25000"/>
  </r>
  <r>
    <s v="CT2017"/>
    <s v="Donors Capital Fund_Student Free Press Association2014100000"/>
    <x v="0"/>
    <s v="Student Free Press Association"/>
    <n v="100000"/>
  </r>
  <r>
    <s v="CT2017"/>
    <s v="Donors Capital Fund_Student Free Press Association2014165600"/>
    <x v="0"/>
    <s v="Student Free Press Association"/>
    <n v="165600"/>
  </r>
  <r>
    <s v="CT2017"/>
    <s v="Donors Capital Fund_StudentNewsDaily.com201425000"/>
    <x v="0"/>
    <s v="StudentNewsDaily.com"/>
    <n v="25000"/>
  </r>
  <r>
    <s v="CT2017"/>
    <s v="Donors Capital Fund_Students for Liberty2014100000"/>
    <x v="0"/>
    <s v="Students for Liberty"/>
    <n v="100000"/>
  </r>
  <r>
    <s v="CT2017"/>
    <s v="Donors Capital Fund_Students for Liberty2014300000"/>
    <x v="0"/>
    <s v="Students for Liberty"/>
    <n v="300000"/>
  </r>
  <r>
    <s v="CT2017"/>
    <s v="Donors Capital Fund_Sutherland Institute2014500"/>
    <x v="0"/>
    <s v="Sutherland Institute"/>
    <n v="500"/>
  </r>
  <r>
    <s v="CT2017"/>
    <s v="Donors Capital Fund_Sutherland Institute201412000"/>
    <x v="0"/>
    <s v="Sutherland Institute"/>
    <n v="12000"/>
  </r>
  <r>
    <s v="CT2017"/>
    <s v="Donors Capital Fund_Sutherland Institute20145000"/>
    <x v="0"/>
    <s v="Sutherland Institute"/>
    <n v="5000"/>
  </r>
  <r>
    <s v="CT2017"/>
    <s v="Donors Capital Fund_Sutherland Institute20144500"/>
    <x v="0"/>
    <s v="Sutherland Institute"/>
    <n v="4500"/>
  </r>
  <r>
    <s v="CT2017"/>
    <s v="Donors Capital Fund_Sutherland Institute201483000"/>
    <x v="0"/>
    <s v="Sutherland Institute"/>
    <n v="83000"/>
  </r>
  <r>
    <s v="CT2017"/>
    <s v="Donors Capital Fund_Sutherland Institute20141000"/>
    <x v="0"/>
    <s v="Sutherland Institute"/>
    <n v="1000"/>
  </r>
  <r>
    <s v="CT2017"/>
    <s v="Donors Capital Fund_Sutherland Institute201425000"/>
    <x v="0"/>
    <s v="Sutherland Institute"/>
    <n v="25000"/>
  </r>
  <r>
    <s v="CT2017"/>
    <s v="Donors Capital Fund_Teen FLOW Youth ministries2014600"/>
    <x v="0"/>
    <s v="Teen FLOW Youth ministries"/>
    <n v="600"/>
  </r>
  <r>
    <s v="CT2017"/>
    <s v="Donors Capital Fund_Teen FLOW Youth ministries20142500"/>
    <x v="0"/>
    <s v="Teen FLOW Youth ministries"/>
    <n v="2500"/>
  </r>
  <r>
    <s v="CT2017"/>
    <s v="Donors Capital Fund_Teen FLOW Youth ministries2014600"/>
    <x v="0"/>
    <s v="Teen FLOW Youth ministries"/>
    <n v="600"/>
  </r>
  <r>
    <s v="CT2017"/>
    <s v="Donors Capital Fund_Texas Public Policy Foundation201417500"/>
    <x v="0"/>
    <s v="Texas Public Policy Foundation"/>
    <n v="17500"/>
  </r>
  <r>
    <s v="CT2017"/>
    <s v="Donors Capital Fund_Texas Public Policy Foundation2014205000"/>
    <x v="0"/>
    <s v="Texas Public Policy Foundation"/>
    <n v="205000"/>
  </r>
  <r>
    <s v="CT2017"/>
    <s v="Donors Capital Fund_Texas Public Policy Foundation20142500"/>
    <x v="0"/>
    <s v="Texas Public Policy Foundation"/>
    <n v="2500"/>
  </r>
  <r>
    <s v="CT2017"/>
    <s v="Donors Capital Fund_Texas Public Policy Foundation20141000"/>
    <x v="0"/>
    <s v="Texas Public Policy Foundation"/>
    <n v="1000"/>
  </r>
  <r>
    <s v="CT2017"/>
    <s v="Donors Capital Fund_The Jewish Federations of North America2014500000"/>
    <x v="0"/>
    <s v="The Jewish Federations of North America"/>
    <n v="500000"/>
  </r>
  <r>
    <s v="CT2017"/>
    <s v="Donors Capital Fund_Trinity School of Midland20142000"/>
    <x v="0"/>
    <s v="Trinity School of Midland"/>
    <n v="2000"/>
  </r>
  <r>
    <s v="CT2017"/>
    <s v="Donors Capital Fund_Trinity School of Midland201416667"/>
    <x v="0"/>
    <s v="Trinity School of Midland"/>
    <n v="16667"/>
  </r>
  <r>
    <s v="CT2017"/>
    <s v="Donors Capital Fund_Trinity School of Midland20145000"/>
    <x v="0"/>
    <s v="Trinity School of Midland"/>
    <n v="5000"/>
  </r>
  <r>
    <s v="CT2017"/>
    <s v="Donors Capital Fund_Trinity School of Midland20145000"/>
    <x v="0"/>
    <s v="Trinity School of Midland"/>
    <n v="5000"/>
  </r>
  <r>
    <s v="CT2017"/>
    <s v="Donors Capital Fund_Trustees of the University of Pennsylvania2014550000"/>
    <x v="0"/>
    <s v="Trustees of the University of Pennsylvania"/>
    <n v="550000"/>
  </r>
  <r>
    <s v="CT2017"/>
    <s v="Donors Capital Fund_University of Texas Foundation201430000"/>
    <x v="0"/>
    <s v="University of Texas Foundation"/>
    <n v="30000"/>
  </r>
  <r>
    <s v="CT2017"/>
    <s v="Donors Capital Fund_US English Foundation201450000"/>
    <x v="0"/>
    <s v="US English Foundation"/>
    <n v="50000"/>
  </r>
  <r>
    <s v="CT2017"/>
    <s v="Donors Capital Fund_US Term Limits Foundation2014400000"/>
    <x v="0"/>
    <s v="US Term Limits Foundation"/>
    <n v="400000"/>
  </r>
  <r>
    <s v="CT2017"/>
    <s v="Donors Capital Fund_Vanguard Charitable Endowment Program201460000"/>
    <x v="0"/>
    <s v="Vanguard Charitable Endowment Program"/>
    <n v="60000"/>
  </r>
  <r>
    <s v="CT2017"/>
    <s v="Donors Capital Fund_Vanguard Charitable Endowment Program2014300000"/>
    <x v="0"/>
    <s v="Vanguard Charitable Endowment Program"/>
    <n v="300000"/>
  </r>
  <r>
    <s v="CT2017"/>
    <s v="Donors Capital Fund_Washington Legal Foundation201440000"/>
    <x v="0"/>
    <s v="Washington Legal Foundation"/>
    <n v="40000"/>
  </r>
  <r>
    <s v="CT2017"/>
    <s v="Donors Capital Fund_Washington Policy Center201421000"/>
    <x v="0"/>
    <s v="Washington Policy Center"/>
    <n v="21000"/>
  </r>
  <r>
    <s v="CT2017"/>
    <s v="Donors Capital Fund_Washington Policy Center20144500"/>
    <x v="0"/>
    <s v="Washington Policy Center"/>
    <n v="4500"/>
  </r>
  <r>
    <s v="CT2017"/>
    <s v="Donors Capital Fund_Washington Policy Center20141500"/>
    <x v="0"/>
    <s v="Washington Policy Center"/>
    <n v="1500"/>
  </r>
  <r>
    <s v="CT2017"/>
    <s v="Donors Capital Fund_Washington Policy Center20141500"/>
    <x v="0"/>
    <s v="Washington Policy Center"/>
    <n v="1500"/>
  </r>
  <r>
    <s v="CT2017"/>
    <s v="Donors Capital Fund_Washington Policy Center201425000"/>
    <x v="0"/>
    <s v="Washington Policy Center"/>
    <n v="25000"/>
  </r>
  <r>
    <s v="CT2017"/>
    <s v="Donors Capital Fund_Washington Policy Center201425000"/>
    <x v="0"/>
    <s v="Washington Policy Center"/>
    <n v="25000"/>
  </r>
  <r>
    <s v="CT2017"/>
    <s v="Donors Capital Fund_Yankee Institute for Public Policy2014500"/>
    <x v="0"/>
    <s v="Yankee Institute for Public Policy"/>
    <n v="500"/>
  </r>
  <r>
    <s v="CT2017"/>
    <s v="Donors Capital Fund_Yankee Institute for Public Policy201410000"/>
    <x v="0"/>
    <s v="Yankee Institute for Public Policy"/>
    <n v="10000"/>
  </r>
  <r>
    <s v="CT2017"/>
    <s v="Donors Capital Fund_Yankee Institute for Public Policy20146250"/>
    <x v="0"/>
    <s v="Yankee Institute for Public Policy"/>
    <n v="6250"/>
  </r>
  <r>
    <s v="CT2017"/>
    <s v="Donors Capital Fund_Yankee Institute for Public Policy20141700"/>
    <x v="0"/>
    <s v="Yankee Institute for Public Policy"/>
    <n v="1700"/>
  </r>
  <r>
    <s v="CT2017"/>
    <s v="Donors Capital Fund_Yankee Institute for Public Policy20144000"/>
    <x v="0"/>
    <s v="Yankee Institute for Public Policy"/>
    <n v="4000"/>
  </r>
  <r>
    <s v="CT2017"/>
    <s v="Donors Capital Fund_Yankee Institute for Public Policy201415000"/>
    <x v="0"/>
    <s v="Yankee Institute for Public Policy"/>
    <n v="15000"/>
  </r>
  <r>
    <s v="CT2017"/>
    <s v="Donors Capital Fund_Young America's Foundation201440000"/>
    <x v="0"/>
    <s v="Young America's Foundation"/>
    <n v="40000"/>
  </r>
  <r>
    <s v="CT2017"/>
    <s v="Donors Capital Fund_Young America's Foundation201420000"/>
    <x v="0"/>
    <s v="Young America's Foundation"/>
    <n v="20000"/>
  </r>
  <r>
    <s v="CT2017"/>
    <s v="Donors Capital Fund_Young Life2014600"/>
    <x v="0"/>
    <s v="Young Life"/>
    <n v="600"/>
  </r>
  <r>
    <s v="CT2017"/>
    <s v="Donors Capital Fund_Young Life2014600"/>
    <x v="0"/>
    <s v="Young Life"/>
    <n v="600"/>
  </r>
  <r>
    <s v="CT2017"/>
    <s v="Donors Capital Fund_Young Life20145000"/>
    <x v="0"/>
    <s v="Young Life"/>
    <n v="5000"/>
  </r>
  <r>
    <s v="CT2017"/>
    <s v="Donors Capital Fund_Youth Conference Ministries - Chattanooga TN20142000"/>
    <x v="0"/>
    <s v="Youth Conference Ministries - Chattanooga TN"/>
    <n v="2000"/>
  </r>
  <r>
    <s v="CT2017"/>
    <s v="Donors Capital Fund_Acton Institute for the Study of Religion and Liberty201330000"/>
    <x v="0"/>
    <s v="Acton Institute for the Study of Religion and Liberty"/>
    <n v="30000"/>
  </r>
  <r>
    <s v="CT2017"/>
    <s v="Donors Capital Fund_Acton Institute for the Study of Religion and Liberty2013175000"/>
    <x v="0"/>
    <s v="Acton Institute for the Study of Religion and Liberty"/>
    <n v="175000"/>
  </r>
  <r>
    <s v="CT2017"/>
    <s v="Donors Capital Fund_Acton Institute for the Study of Religion and Liberty2013150000"/>
    <x v="0"/>
    <s v="Acton Institute for the Study of Religion and Liberty"/>
    <n v="150000"/>
  </r>
  <r>
    <s v="CT2017"/>
    <s v="Donors Capital Fund_Acton Institute for the Study of Religion and Liberty2013370000"/>
    <x v="0"/>
    <s v="Acton Institute for the Study of Religion and Liberty"/>
    <n v="370000"/>
  </r>
  <r>
    <s v="CT2017"/>
    <s v="Donors Capital Fund_Advance Arkansas Institute20132500"/>
    <x v="0"/>
    <s v="Advance Arkansas Institute"/>
    <n v="2500"/>
  </r>
  <r>
    <s v="CT2017"/>
    <s v="Donors Capital Fund_Advance Arkansas Institute20135000"/>
    <x v="0"/>
    <s v="Advance Arkansas Institute"/>
    <n v="5000"/>
  </r>
  <r>
    <s v="CT2017"/>
    <s v="Donors Capital Fund_Advance Arkansas Institute201320000"/>
    <x v="0"/>
    <s v="Advance Arkansas Institute"/>
    <n v="20000"/>
  </r>
  <r>
    <s v="CT2017"/>
    <s v="Donors Capital Fund_Advance Arkansas Institute201310000"/>
    <x v="0"/>
    <s v="Advance Arkansas Institute"/>
    <n v="10000"/>
  </r>
  <r>
    <s v="CT2017"/>
    <s v="Donors Capital Fund_Alabama Policy Institute20132500"/>
    <x v="0"/>
    <s v="Alabama Policy Institute"/>
    <n v="2500"/>
  </r>
  <r>
    <s v="CT2017"/>
    <s v="Donors Capital Fund_Alabama Policy Institute20137500"/>
    <x v="0"/>
    <s v="Alabama Policy Institute"/>
    <n v="7500"/>
  </r>
  <r>
    <s v="CT2017"/>
    <s v="Donors Capital Fund_Alabama Policy Institute20131500"/>
    <x v="0"/>
    <s v="Alabama Policy Institute"/>
    <n v="1500"/>
  </r>
  <r>
    <s v="CT2017"/>
    <s v="Donors Capital Fund_Alabama Policy Institute201315000"/>
    <x v="0"/>
    <s v="Alabama Policy Institute"/>
    <n v="15000"/>
  </r>
  <r>
    <s v="CT2017"/>
    <s v="Donors Capital Fund_Alabama Policy Institute201310000"/>
    <x v="0"/>
    <s v="Alabama Policy Institute"/>
    <n v="10000"/>
  </r>
  <r>
    <s v="CT2017"/>
    <s v="Donors Capital Fund_America's Future Foundation201370000"/>
    <x v="0"/>
    <s v="America's Future Foundation"/>
    <n v="70000"/>
  </r>
  <r>
    <s v="CT2017"/>
    <s v="Donors Capital Fund_American Civil Rights Institute201383524"/>
    <x v="0"/>
    <s v="American Civil Rights Institute"/>
    <n v="83524"/>
  </r>
  <r>
    <s v="CT2017"/>
    <s v="Donors Capital Fund_American Council of Trustees and Alumni20131075000"/>
    <x v="0"/>
    <s v="American Council of Trustees and Alumni"/>
    <n v="1075000"/>
  </r>
  <r>
    <s v="CT2017"/>
    <s v="Donors Capital Fund_American Enterprise Institute for Public Policy Research2013483540"/>
    <x v="0"/>
    <s v="American Enterprise Institute for Public Policy Research"/>
    <n v="483540"/>
  </r>
  <r>
    <s v="CT2017"/>
    <s v="Donors Capital Fund_American Enterprise Institute for Public Policy Research20131300000"/>
    <x v="0"/>
    <s v="American Enterprise Institute for Public Policy Research"/>
    <n v="1300000"/>
  </r>
  <r>
    <s v="CT2017"/>
    <s v="Donors Capital Fund_American Enterprise Institute for Public Policy Research201340000"/>
    <x v="0"/>
    <s v="American Enterprise Institute for Public Policy Research"/>
    <n v="40000"/>
  </r>
  <r>
    <s v="CT2017"/>
    <s v="Donors Capital Fund_American Islamic Congress201325000"/>
    <x v="0"/>
    <s v="American Islamic Congress"/>
    <n v="25000"/>
  </r>
  <r>
    <s v="CT2017"/>
    <s v="Donors Capital Fund_American Legislative Exchange Council20132500"/>
    <x v="0"/>
    <s v="American Legislative Exchange Council"/>
    <n v="2500"/>
  </r>
  <r>
    <s v="CT2017"/>
    <s v="Donors Capital Fund_American Legislative Exchange Council201340000"/>
    <x v="0"/>
    <s v="American Legislative Exchange Council"/>
    <n v="40000"/>
  </r>
  <r>
    <s v="CT2017"/>
    <s v="Donors Capital Fund_American Legislative Exchange Council201365000"/>
    <x v="0"/>
    <s v="American Legislative Exchange Council"/>
    <n v="65000"/>
  </r>
  <r>
    <s v="CT2017"/>
    <s v="Donors Capital Fund_American Spectator Foundation201320000"/>
    <x v="0"/>
    <s v="American Spectator Foundation"/>
    <n v="20000"/>
  </r>
  <r>
    <s v="CT2017"/>
    <s v="Donors Capital Fund_Americans for Limited Government Foundation2013200000"/>
    <x v="0"/>
    <s v="Americans for Limited Government Foundation"/>
    <n v="200000"/>
  </r>
  <r>
    <s v="CT2017"/>
    <s v="Donors Capital Fund_Americans for Tax Reform Foundation2013250000"/>
    <x v="0"/>
    <s v="Americans for Tax Reform Foundation"/>
    <n v="250000"/>
  </r>
  <r>
    <s v="CT2017"/>
    <s v="Donors Capital Fund_AmeriCares Foundation20135000"/>
    <x v="0"/>
    <s v="AmeriCares Foundation"/>
    <n v="5000"/>
  </r>
  <r>
    <s v="CT2017"/>
    <s v="Donors Capital Fund_Atlas Economic Research Foundation201340000"/>
    <x v="0"/>
    <s v="Atlas Economic Research Foundation"/>
    <n v="40000"/>
  </r>
  <r>
    <s v="CT2017"/>
    <s v="Donors Capital Fund_Ayn Rand Institute201350000"/>
    <x v="0"/>
    <s v="Ayn Rand Institute"/>
    <n v="50000"/>
  </r>
  <r>
    <s v="CT2017"/>
    <s v="Donors Capital Fund_Bar-Ilan University2013750000"/>
    <x v="0"/>
    <s v="Bar-Ilan University"/>
    <n v="750000"/>
  </r>
  <r>
    <s v="CT2017"/>
    <s v="Donors Capital Fund_Baylor University20131250"/>
    <x v="0"/>
    <s v="Baylor University"/>
    <n v="1250"/>
  </r>
  <r>
    <s v="CT2017"/>
    <s v="Donors Capital Fund_Beacon Center of Tennessee201316000"/>
    <x v="0"/>
    <s v="Beacon Center of Tennessee"/>
    <n v="16000"/>
  </r>
  <r>
    <s v="CT2017"/>
    <s v="Donors Capital Fund_Beacon Center of Tennessee20132500"/>
    <x v="0"/>
    <s v="Beacon Center of Tennessee"/>
    <n v="2500"/>
  </r>
  <r>
    <s v="CT2017"/>
    <s v="Donors Capital Fund_Beacon Center of Tennessee20139000"/>
    <x v="0"/>
    <s v="Beacon Center of Tennessee"/>
    <n v="9000"/>
  </r>
  <r>
    <s v="CT2017"/>
    <s v="Donors Capital Fund_Beacon Center of Tennessee201330000"/>
    <x v="0"/>
    <s v="Beacon Center of Tennessee"/>
    <n v="30000"/>
  </r>
  <r>
    <s v="CT2017"/>
    <s v="Donors Capital Fund_Bill of Rights Institute201320000"/>
    <x v="0"/>
    <s v="Bill of Rights Institute"/>
    <n v="20000"/>
  </r>
  <r>
    <s v="CT2017"/>
    <s v="Donors Capital Fund_Bluegrass Institute201320000"/>
    <x v="0"/>
    <s v="Bluegrass Institute"/>
    <n v="20000"/>
  </r>
  <r>
    <s v="CT2017"/>
    <s v="Donors Capital Fund_Bradley Impact Fund2013250000"/>
    <x v="0"/>
    <s v="Bradley Impact Fund"/>
    <n v="250000"/>
  </r>
  <r>
    <s v="CT2017"/>
    <s v="Donors Capital Fund_Brotherhood Organization of a New Destiny20133000"/>
    <x v="0"/>
    <s v="Brotherhood Organization of a New Destiny"/>
    <n v="3000"/>
  </r>
  <r>
    <s v="CT2017"/>
    <s v="Donors Capital Fund_Buckeye Institute for Public Policy Solutions201310000"/>
    <x v="0"/>
    <s v="Buckeye Institute for Public Policy Solutions"/>
    <n v="10000"/>
  </r>
  <r>
    <s v="CT2017"/>
    <s v="Donors Capital Fund_Buckeye Institute for Public Policy Solutions20133000"/>
    <x v="0"/>
    <s v="Buckeye Institute for Public Policy Solutions"/>
    <n v="3000"/>
  </r>
  <r>
    <s v="CT2017"/>
    <s v="Donors Capital Fund_California Public Policy Center201325000"/>
    <x v="0"/>
    <s v="California Public Policy Center"/>
    <n v="25000"/>
  </r>
  <r>
    <s v="CT2017"/>
    <s v="Donors Capital Fund_California Public Policy Center201317500"/>
    <x v="0"/>
    <s v="California Public Policy Center"/>
    <n v="17500"/>
  </r>
  <r>
    <s v="CT2017"/>
    <s v="Donors Capital Fund_California Public Policy Center201310000"/>
    <x v="0"/>
    <s v="California Public Policy Center"/>
    <n v="10000"/>
  </r>
  <r>
    <s v="CT2017"/>
    <s v="Donors Capital Fund_Capital Research Center201340000"/>
    <x v="0"/>
    <s v="Capital Research Center"/>
    <n v="40000"/>
  </r>
  <r>
    <s v="CT2017"/>
    <s v="Donors Capital Fund_Cascade Policy Institute201315000"/>
    <x v="0"/>
    <s v="Cascade Policy Institute"/>
    <n v="15000"/>
  </r>
  <r>
    <s v="CT2017"/>
    <s v="Donors Capital Fund_Catholic Association Foundation201360000"/>
    <x v="0"/>
    <s v="Catholic Association Foundation"/>
    <n v="60000"/>
  </r>
  <r>
    <s v="CT2017"/>
    <s v="Donors Capital Fund_Cato Institute201350000"/>
    <x v="0"/>
    <s v="Cato Institute"/>
    <n v="50000"/>
  </r>
  <r>
    <s v="CT2017"/>
    <s v="Donors Capital Fund_Cato Institute201350000"/>
    <x v="0"/>
    <s v="Cato Institute"/>
    <n v="50000"/>
  </r>
  <r>
    <s v="CT2017"/>
    <s v="Donors Capital Fund_Center for Class Action Fairness201320000"/>
    <x v="0"/>
    <s v="Center for Class Action Fairness"/>
    <n v="20000"/>
  </r>
  <r>
    <s v="CT2017"/>
    <s v="Donors Capital Fund_Center for Class Action Fairness2013150000"/>
    <x v="0"/>
    <s v="Center for Class Action Fairness"/>
    <n v="150000"/>
  </r>
  <r>
    <s v="CT2017"/>
    <s v="Donors Capital Fund_Center for Competitive Politics2013500000"/>
    <x v="0"/>
    <s v="Center for Competitive Politics"/>
    <n v="500000"/>
  </r>
  <r>
    <s v="CT2017"/>
    <s v="Donors Capital Fund_Center for Competitive Politics2013175000"/>
    <x v="0"/>
    <s v="Center for Competitive Politics"/>
    <n v="175000"/>
  </r>
  <r>
    <s v="CT2017"/>
    <s v="Donors Capital Fund_Center for Consumer Freedom201313000"/>
    <x v="0"/>
    <s v="Center for Consumer Freedom"/>
    <n v="13000"/>
  </r>
  <r>
    <s v="CT2017"/>
    <s v="Donors Capital Fund_Center for Education Reform201310000"/>
    <x v="0"/>
    <s v="Center for Education Reform"/>
    <n v="10000"/>
  </r>
  <r>
    <s v="CT2017"/>
    <s v="Donors Capital Fund_Center for Independent Thought2013100000"/>
    <x v="0"/>
    <s v="Center for Independent Thought"/>
    <n v="100000"/>
  </r>
  <r>
    <s v="CT2017"/>
    <s v="Donors Capital Fund_Center for Individual Rights201325000"/>
    <x v="0"/>
    <s v="Center for Individual Rights"/>
    <n v="25000"/>
  </r>
  <r>
    <s v="CT2017"/>
    <s v="Donors Capital Fund_Center for Individual Rights201330000"/>
    <x v="0"/>
    <s v="Center for Individual Rights"/>
    <n v="30000"/>
  </r>
  <r>
    <s v="CT2017"/>
    <s v="Donors Capital Fund_Center for Security Policy2013250000"/>
    <x v="0"/>
    <s v="Center for Security Policy"/>
    <n v="250000"/>
  </r>
  <r>
    <s v="CT2017"/>
    <s v="Donors Capital Fund_Center for Security Policy2013200000"/>
    <x v="0"/>
    <s v="Center for Security Policy"/>
    <n v="200000"/>
  </r>
  <r>
    <s v="CT2017"/>
    <s v="Donors Capital Fund_Central Florida Ballet201318000"/>
    <x v="0"/>
    <s v="Central Florida Ballet"/>
    <n v="18000"/>
  </r>
  <r>
    <s v="CT2017"/>
    <s v="Donors Capital Fund_Cerge EI Foundation2013830000"/>
    <x v="0"/>
    <s v="Cerge EI Foundation"/>
    <n v="830000"/>
  </r>
  <r>
    <s v="CT2017"/>
    <s v="Donors Capital Fund_Children's Scholarship Fund2013150000"/>
    <x v="0"/>
    <s v="Children's Scholarship Fund"/>
    <n v="150000"/>
  </r>
  <r>
    <s v="CT2017"/>
    <s v="Donors Capital Fund_Civil War Trust201350000"/>
    <x v="0"/>
    <s v="Civil War Trust"/>
    <n v="50000"/>
  </r>
  <r>
    <s v="CT2017"/>
    <s v="Donors Capital Fund_Clare Boothe Luce Policy Institute201350000"/>
    <x v="0"/>
    <s v="Clare Boothe Luce Policy Institute"/>
    <n v="50000"/>
  </r>
  <r>
    <s v="CT2017"/>
    <s v="Donors Capital Fund_Claremont Institute201344000"/>
    <x v="0"/>
    <s v="Claremont Institute"/>
    <n v="44000"/>
  </r>
  <r>
    <s v="CT2017"/>
    <s v="Donors Capital Fund_Claremont Institute201310000"/>
    <x v="0"/>
    <s v="Claremont Institute"/>
    <n v="10000"/>
  </r>
  <r>
    <s v="CT2017"/>
    <s v="Donors Capital Fund_Committee for a Constructive Tomorrow201310000"/>
    <x v="0"/>
    <s v="Committee for a Constructive Tomorrow"/>
    <n v="10000"/>
  </r>
  <r>
    <s v="CT2017"/>
    <s v="Donors Capital Fund_Committee for a Constructive Tomorrow201310000"/>
    <x v="0"/>
    <s v="Committee for a Constructive Tomorrow"/>
    <n v="10000"/>
  </r>
  <r>
    <s v="CT2017"/>
    <s v="Donors Capital Fund_Commonwealth Foundation for Public Policy Alternatives20132500"/>
    <x v="0"/>
    <s v="Commonwealth Foundation for Public Policy Alternatives"/>
    <n v="2500"/>
  </r>
  <r>
    <s v="CT2017"/>
    <s v="Donors Capital Fund_Commonwealth Foundation for Public Policy Alternatives2013200000"/>
    <x v="0"/>
    <s v="Commonwealth Foundation for Public Policy Alternatives"/>
    <n v="200000"/>
  </r>
  <r>
    <s v="CT2017"/>
    <s v="Donors Capital Fund_Commonwealth Foundation for Public Policy Alternatives20135000"/>
    <x v="0"/>
    <s v="Commonwealth Foundation for Public Policy Alternatives"/>
    <n v="5000"/>
  </r>
  <r>
    <s v="CT2017"/>
    <s v="Donors Capital Fund_Commonwealth Foundation for Public Policy Alternatives201315000"/>
    <x v="0"/>
    <s v="Commonwealth Foundation for Public Policy Alternatives"/>
    <n v="15000"/>
  </r>
  <r>
    <s v="CT2017"/>
    <s v="Donors Capital Fund_Competitive Enterprise Institute2013100000"/>
    <x v="0"/>
    <s v="Competitive Enterprise Institute"/>
    <n v="100000"/>
  </r>
  <r>
    <s v="CT2017"/>
    <s v="Donors Capital Fund_Competitive Enterprise Institute2013120000"/>
    <x v="0"/>
    <s v="Competitive Enterprise Institute"/>
    <n v="120000"/>
  </r>
  <r>
    <s v="CT2017"/>
    <s v="Donors Capital Fund_Consumers' Research2013250000"/>
    <x v="0"/>
    <s v="Consumers' Research"/>
    <n v="250000"/>
  </r>
  <r>
    <s v="CT2017"/>
    <s v="Donors Capital Fund_Cru20133500"/>
    <x v="0"/>
    <s v="Cru"/>
    <n v="3500"/>
  </r>
  <r>
    <s v="CT2017"/>
    <s v="Donors Capital Fund_David Horowitz Freedom Center2013300000"/>
    <x v="0"/>
    <s v="David Horowitz Freedom Center"/>
    <n v="300000"/>
  </r>
  <r>
    <s v="CT2017"/>
    <s v="Donors Capital Fund_DonorsTrust2013250000"/>
    <x v="0"/>
    <s v="DonorsTrust"/>
    <n v="250000"/>
  </r>
  <r>
    <s v="CT2017"/>
    <s v="Donors Capital Fund_DonorsTrust2013500000"/>
    <x v="0"/>
    <s v="DonorsTrust"/>
    <n v="500000"/>
  </r>
  <r>
    <s v="CT2017"/>
    <s v="Donors Capital Fund_DonorsTrust2013266"/>
    <x v="0"/>
    <s v="DonorsTrust"/>
    <n v="266"/>
  </r>
  <r>
    <s v="CT2017"/>
    <s v="Donors Capital Fund_DonorsTrust2013275000"/>
    <x v="0"/>
    <s v="DonorsTrust"/>
    <n v="275000"/>
  </r>
  <r>
    <s v="CT2017"/>
    <s v="Donors Capital Fund_DonorsTrust2013250000"/>
    <x v="0"/>
    <s v="DonorsTrust"/>
    <n v="250000"/>
  </r>
  <r>
    <s v="CT2017"/>
    <s v="Donors Capital Fund_DonorsTrust2013250000"/>
    <x v="0"/>
    <s v="DonorsTrust"/>
    <n v="250000"/>
  </r>
  <r>
    <s v="CT2017"/>
    <s v="Donors Capital Fund_DonorsTrust2013125000"/>
    <x v="0"/>
    <s v="DonorsTrust"/>
    <n v="125000"/>
  </r>
  <r>
    <s v="CT2017"/>
    <s v="Donors Capital Fund_DonorsTrust201310000"/>
    <x v="0"/>
    <s v="DonorsTrust"/>
    <n v="10000"/>
  </r>
  <r>
    <s v="CT2017"/>
    <s v="Donors Capital Fund_DonorsTrust201350000"/>
    <x v="0"/>
    <s v="DonorsTrust"/>
    <n v="50000"/>
  </r>
  <r>
    <s v="CT2017"/>
    <s v="Donors Capital Fund_DonorsTrust2013250000"/>
    <x v="0"/>
    <s v="DonorsTrust"/>
    <n v="250000"/>
  </r>
  <r>
    <s v="CT2017"/>
    <s v="Donors Capital Fund_DonorsTrust201320000"/>
    <x v="0"/>
    <s v="DonorsTrust"/>
    <n v="20000"/>
  </r>
  <r>
    <s v="CT2017"/>
    <s v="Donors Capital Fund_DonorsTrust2013745000"/>
    <x v="0"/>
    <s v="DonorsTrust"/>
    <n v="745000"/>
  </r>
  <r>
    <s v="CT2017"/>
    <s v="Donors Capital Fund_DonorsTrust201375000"/>
    <x v="0"/>
    <s v="DonorsTrust"/>
    <n v="75000"/>
  </r>
  <r>
    <s v="CT2017"/>
    <s v="Donors Capital Fund_DonorsTrust2013674443"/>
    <x v="0"/>
    <s v="DonorsTrust"/>
    <n v="674443"/>
  </r>
  <r>
    <s v="CT2017"/>
    <s v="Donors Capital Fund_DonorsTrust2013100000"/>
    <x v="0"/>
    <s v="DonorsTrust"/>
    <n v="100000"/>
  </r>
  <r>
    <s v="CT2017"/>
    <s v="Donors Capital Fund_DonorsTrust201325000"/>
    <x v="0"/>
    <s v="DonorsTrust"/>
    <n v="25000"/>
  </r>
  <r>
    <s v="CT2017"/>
    <s v="Donors Capital Fund_DonorsTrust2013250000"/>
    <x v="0"/>
    <s v="DonorsTrust"/>
    <n v="250000"/>
  </r>
  <r>
    <s v="CT2017"/>
    <s v="Donors Capital Fund_East-West Ministries International20132400"/>
    <x v="0"/>
    <s v="East-West Ministries International"/>
    <n v="2400"/>
  </r>
  <r>
    <s v="CT2017"/>
    <s v="Donors Capital Fund_Empire Center for Public Policy201325000"/>
    <x v="0"/>
    <s v="Empire Center for Public Policy"/>
    <n v="25000"/>
  </r>
  <r>
    <s v="CT2017"/>
    <s v="Donors Capital Fund_Ethics and Public Policy Center201315000"/>
    <x v="0"/>
    <s v="Ethics and Public Policy Center"/>
    <n v="15000"/>
  </r>
  <r>
    <s v="CT2017"/>
    <s v="Donors Capital Fund_Ethics and Public Policy Center201375000"/>
    <x v="0"/>
    <s v="Ethics and Public Policy Center"/>
    <n v="75000"/>
  </r>
  <r>
    <s v="CT2017"/>
    <s v="Donors Capital Fund_Ethics and Public Policy Center201315000"/>
    <x v="0"/>
    <s v="Ethics and Public Policy Center"/>
    <n v="15000"/>
  </r>
  <r>
    <s v="CT2017"/>
    <s v="Donors Capital Fund_Federalist Society for Law and Public Policy Studies2013135000"/>
    <x v="0"/>
    <s v="Federalist Society for Law and Public Policy Studies"/>
    <n v="135000"/>
  </r>
  <r>
    <s v="CT2017"/>
    <s v="Donors Capital Fund_Federalist Society for Law and Public Policy Studies20131312285"/>
    <x v="0"/>
    <s v="Federalist Society for Law and Public Policy Studies"/>
    <n v="1312285"/>
  </r>
  <r>
    <s v="CT2017"/>
    <s v="Donors Capital Fund_First Book201310000"/>
    <x v="0"/>
    <s v="First Book"/>
    <n v="10000"/>
  </r>
  <r>
    <s v="CT2017"/>
    <s v="Donors Capital Fund_First Presbyterian Church Midland20134500"/>
    <x v="0"/>
    <s v="First Presbyterian Church Midland"/>
    <n v="4500"/>
  </r>
  <r>
    <s v="CT2017"/>
    <s v="Donors Capital Fund_First Presbyterian Church Midland20134500"/>
    <x v="0"/>
    <s v="First Presbyterian Church Midland"/>
    <n v="4500"/>
  </r>
  <r>
    <s v="CT2017"/>
    <s v="Donors Capital Fund_First Presbyterian Church Midland20135000"/>
    <x v="0"/>
    <s v="First Presbyterian Church Midland"/>
    <n v="5000"/>
  </r>
  <r>
    <s v="CT2017"/>
    <s v="Donors Capital Fund_First Presbyterian Church Midland20135000"/>
    <x v="0"/>
    <s v="First Presbyterian Church Midland"/>
    <n v="5000"/>
  </r>
  <r>
    <s v="CT2017"/>
    <s v="Donors Capital Fund_First Presbyterian Church Midland2013400"/>
    <x v="0"/>
    <s v="First Presbyterian Church Midland"/>
    <n v="400"/>
  </r>
  <r>
    <s v="CT2017"/>
    <s v="Donors Capital Fund_Florida State University Foundation2013325000"/>
    <x v="0"/>
    <s v="Florida State University Foundation"/>
    <n v="325000"/>
  </r>
  <r>
    <s v="CT2017"/>
    <s v="Donors Capital Fund_Focus on the Family20131200"/>
    <x v="0"/>
    <s v="Focus on the Family"/>
    <n v="1200"/>
  </r>
  <r>
    <s v="CT2017"/>
    <s v="Donors Capital Fund_Foundation for Economic Education2013100000"/>
    <x v="0"/>
    <s v="Foundation for Economic Education"/>
    <n v="100000"/>
  </r>
  <r>
    <s v="CT2017"/>
    <s v="Donors Capital Fund_Foundation for Government Accountability20132500"/>
    <x v="0"/>
    <s v="Foundation for Government Accountability"/>
    <n v="2500"/>
  </r>
  <r>
    <s v="CT2017"/>
    <s v="Donors Capital Fund_Foundation for Government Accountability2013100000"/>
    <x v="0"/>
    <s v="Foundation for Government Accountability"/>
    <n v="100000"/>
  </r>
  <r>
    <s v="CT2017"/>
    <s v="Donors Capital Fund_Foundation for Government Accountability2013500000"/>
    <x v="0"/>
    <s v="Foundation for Government Accountability"/>
    <n v="500000"/>
  </r>
  <r>
    <s v="CT2017"/>
    <s v="Donors Capital Fund_Foundation for Government Accountability201375000"/>
    <x v="0"/>
    <s v="Foundation for Government Accountability"/>
    <n v="75000"/>
  </r>
  <r>
    <s v="CT2017"/>
    <s v="Donors Capital Fund_Foundation for Government Accountability20133000"/>
    <x v="0"/>
    <s v="Foundation for Government Accountability"/>
    <n v="3000"/>
  </r>
  <r>
    <s v="CT2017"/>
    <s v="Donors Capital Fund_Foundation for Government Accountability201325000"/>
    <x v="0"/>
    <s v="Foundation for Government Accountability"/>
    <n v="25000"/>
  </r>
  <r>
    <s v="CT2017"/>
    <s v="Donors Capital Fund_Foundation for Government Accountability2013200000"/>
    <x v="0"/>
    <s v="Foundation for Government Accountability"/>
    <n v="200000"/>
  </r>
  <r>
    <s v="CT2017"/>
    <s v="Donors Capital Fund_Foundation for Government Accountability20134000"/>
    <x v="0"/>
    <s v="Foundation for Government Accountability"/>
    <n v="4000"/>
  </r>
  <r>
    <s v="CT2017"/>
    <s v="Donors Capital Fund_Foundation for Individual Rights in Education201315000"/>
    <x v="0"/>
    <s v="Foundation for Individual Rights in Education"/>
    <n v="15000"/>
  </r>
  <r>
    <s v="CT2017"/>
    <s v="Donors Capital Fund_Foundation for Individual Rights in Education201310000"/>
    <x v="0"/>
    <s v="Foundation for Individual Rights in Education"/>
    <n v="10000"/>
  </r>
  <r>
    <s v="CT2017"/>
    <s v="Donors Capital Fund_Foundation for Individual Rights in Education2013350000"/>
    <x v="0"/>
    <s v="Foundation for Individual Rights in Education"/>
    <n v="350000"/>
  </r>
  <r>
    <s v="CT2017"/>
    <s v="Donors Capital Fund_Franklin Center for Government &amp; Public Integrity2013155103"/>
    <x v="0"/>
    <s v="Franklin Center for Government &amp; Public Integrity"/>
    <n v="155103"/>
  </r>
  <r>
    <s v="CT2017"/>
    <s v="Donors Capital Fund_Franklin Center for Government &amp; Public Integrity20132000000"/>
    <x v="0"/>
    <s v="Franklin Center for Government &amp; Public Integrity"/>
    <n v="2000000"/>
  </r>
  <r>
    <s v="CT2017"/>
    <s v="Donors Capital Fund_Franklin Center for Government &amp; Public Integrity201350000"/>
    <x v="0"/>
    <s v="Franklin Center for Government &amp; Public Integrity"/>
    <n v="50000"/>
  </r>
  <r>
    <s v="CT2017"/>
    <s v="Donors Capital Fund_Franklin Center for Government &amp; Public Integrity2013100000"/>
    <x v="0"/>
    <s v="Franklin Center for Government &amp; Public Integrity"/>
    <n v="100000"/>
  </r>
  <r>
    <s v="CT2017"/>
    <s v="Donors Capital Fund_Franklin Center for Government &amp; Public Integrity2013250000"/>
    <x v="0"/>
    <s v="Franklin Center for Government &amp; Public Integrity"/>
    <n v="250000"/>
  </r>
  <r>
    <s v="CT2017"/>
    <s v="Donors Capital Fund_Franklin Center for Government &amp; Public Integrity20131250000"/>
    <x v="0"/>
    <s v="Franklin Center for Government &amp; Public Integrity"/>
    <n v="1250000"/>
  </r>
  <r>
    <s v="CT2017"/>
    <s v="Donors Capital Fund_Franklin Center for Government &amp; Public Integrity2013250000"/>
    <x v="0"/>
    <s v="Franklin Center for Government &amp; Public Integrity"/>
    <n v="250000"/>
  </r>
  <r>
    <s v="CT2017"/>
    <s v="Donors Capital Fund_Franklin Center for Government &amp; Public Integrity2013275000"/>
    <x v="0"/>
    <s v="Franklin Center for Government &amp; Public Integrity"/>
    <n v="275000"/>
  </r>
  <r>
    <s v="CT2017"/>
    <s v="Donors Capital Fund_Franklin Center for Government &amp; Public Integrity2013500000"/>
    <x v="0"/>
    <s v="Franklin Center for Government &amp; Public Integrity"/>
    <n v="500000"/>
  </r>
  <r>
    <s v="CT2017"/>
    <s v="Donors Capital Fund_Franklin Center for Government &amp; Public Integrity2013250000"/>
    <x v="0"/>
    <s v="Franklin Center for Government &amp; Public Integrity"/>
    <n v="250000"/>
  </r>
  <r>
    <s v="CT2017"/>
    <s v="Donors Capital Fund_Franklin Center for Government &amp; Public Integrity2013250000"/>
    <x v="0"/>
    <s v="Franklin Center for Government &amp; Public Integrity"/>
    <n v="250000"/>
  </r>
  <r>
    <s v="CT2017"/>
    <s v="Donors Capital Fund_Franklin Center for Government &amp; Public Integrity2013275000"/>
    <x v="0"/>
    <s v="Franklin Center for Government &amp; Public Integrity"/>
    <n v="275000"/>
  </r>
  <r>
    <s v="CT2017"/>
    <s v="Donors Capital Fund_Franklin Center for Government &amp; Public Integrity2013100000"/>
    <x v="0"/>
    <s v="Franklin Center for Government &amp; Public Integrity"/>
    <n v="100000"/>
  </r>
  <r>
    <s v="CT2017"/>
    <s v="Donors Capital Fund_Franklin Center for Government &amp; Public Integrity2013150000"/>
    <x v="0"/>
    <s v="Franklin Center for Government &amp; Public Integrity"/>
    <n v="150000"/>
  </r>
  <r>
    <s v="CT2017"/>
    <s v="Donors Capital Fund_Franklin Center for Government &amp; Public Integrity2013100000"/>
    <x v="0"/>
    <s v="Franklin Center for Government &amp; Public Integrity"/>
    <n v="100000"/>
  </r>
  <r>
    <s v="CT2017"/>
    <s v="Donors Capital Fund_Franklin Center for Government &amp; Public Integrity20139900"/>
    <x v="0"/>
    <s v="Franklin Center for Government &amp; Public Integrity"/>
    <n v="9900"/>
  </r>
  <r>
    <s v="CT2017"/>
    <s v="Donors Capital Fund_Franklin Center for Government &amp; Public Integrity201318920"/>
    <x v="0"/>
    <s v="Franklin Center for Government &amp; Public Integrity"/>
    <n v="18920"/>
  </r>
  <r>
    <s v="CT2017"/>
    <s v="Donors Capital Fund_Free To Choose Network201350000"/>
    <x v="0"/>
    <s v="Free To Choose Network"/>
    <n v="50000"/>
  </r>
  <r>
    <s v="CT2017"/>
    <s v="Donors Capital Fund_Free To Choose Network201321331"/>
    <x v="0"/>
    <s v="Free To Choose Network"/>
    <n v="21331"/>
  </r>
  <r>
    <s v="CT2017"/>
    <s v="Donors Capital Fund_Freedom Foundation201330000"/>
    <x v="0"/>
    <s v="Freedom Foundation"/>
    <n v="30000"/>
  </r>
  <r>
    <s v="CT2017"/>
    <s v="Donors Capital Fund_Freedom Foundation201320000"/>
    <x v="0"/>
    <s v="Freedom Foundation"/>
    <n v="20000"/>
  </r>
  <r>
    <s v="CT2017"/>
    <s v="Donors Capital Fund_Freedom Foundation201315000"/>
    <x v="0"/>
    <s v="Freedom Foundation"/>
    <n v="15000"/>
  </r>
  <r>
    <s v="CT2017"/>
    <s v="Donors Capital Fund_Freedom Foundation of Minnesota20132500"/>
    <x v="0"/>
    <s v="Freedom Foundation of Minnesota"/>
    <n v="2500"/>
  </r>
  <r>
    <s v="CT2017"/>
    <s v="Donors Capital Fund_Freedom Foundation of Minnesota201340000"/>
    <x v="0"/>
    <s v="Freedom Foundation of Minnesota"/>
    <n v="40000"/>
  </r>
  <r>
    <s v="CT2017"/>
    <s v="Donors Capital Fund_Freedom Foundation of Minnesota201319850"/>
    <x v="0"/>
    <s v="Freedom Foundation of Minnesota"/>
    <n v="19850"/>
  </r>
  <r>
    <s v="CT2017"/>
    <s v="Donors Capital Fund_FreedomWorks Foundation201320000"/>
    <x v="0"/>
    <s v="FreedomWorks Foundation"/>
    <n v="20000"/>
  </r>
  <r>
    <s v="CT2017"/>
    <s v="Donors Capital Fund_Friends of Israel Center for Social and Economic Progress201350000"/>
    <x v="0"/>
    <s v="Friends of Israel Center for Social and Economic Progress"/>
    <n v="50000"/>
  </r>
  <r>
    <s v="CT2017"/>
    <s v="Donors Capital Fund_Frontier Lab201350000"/>
    <x v="0"/>
    <s v="Frontier Lab"/>
    <n v="50000"/>
  </r>
  <r>
    <s v="CT2017"/>
    <s v="Donors Capital Fund_George Mark Children's Fund201325000"/>
    <x v="0"/>
    <s v="George Mark Children's Fund"/>
    <n v="25000"/>
  </r>
  <r>
    <s v="CT2017"/>
    <s v="Donors Capital Fund_George Mason University Foundation201324708"/>
    <x v="0"/>
    <s v="George Mason University Foundation"/>
    <n v="24708"/>
  </r>
  <r>
    <s v="CT2017"/>
    <s v="Donors Capital Fund_George Mason University Foundation2013700000"/>
    <x v="0"/>
    <s v="George Mason University Foundation"/>
    <n v="700000"/>
  </r>
  <r>
    <s v="CT2017"/>
    <s v="Donors Capital Fund_George Mason University Foundation2013400000"/>
    <x v="0"/>
    <s v="George Mason University Foundation"/>
    <n v="400000"/>
  </r>
  <r>
    <s v="CT2017"/>
    <s v="Donors Capital Fund_George Mason University Foundation2013240000"/>
    <x v="0"/>
    <s v="George Mason University Foundation"/>
    <n v="240000"/>
  </r>
  <r>
    <s v="CT2017"/>
    <s v="Donors Capital Fund_George Mason University Foundation2013150000"/>
    <x v="0"/>
    <s v="George Mason University Foundation"/>
    <n v="150000"/>
  </r>
  <r>
    <s v="CT2017"/>
    <s v="Donors Capital Fund_George Mason University Foundation2013375000"/>
    <x v="0"/>
    <s v="George Mason University Foundation"/>
    <n v="375000"/>
  </r>
  <r>
    <s v="CT2017"/>
    <s v="Donors Capital Fund_George Mason University Foundation2013500000"/>
    <x v="0"/>
    <s v="George Mason University Foundation"/>
    <n v="500000"/>
  </r>
  <r>
    <s v="CT2017"/>
    <s v="Donors Capital Fund_Goldwater Institute201327000"/>
    <x v="0"/>
    <s v="Goldwater Institute"/>
    <n v="27000"/>
  </r>
  <r>
    <s v="CT2017"/>
    <s v="Donors Capital Fund_Harvard Business School201333334"/>
    <x v="0"/>
    <s v="Harvard Business School"/>
    <n v="33334"/>
  </r>
  <r>
    <s v="CT2017"/>
    <s v="Donors Capital Fund_Heartland Institute20131500000"/>
    <x v="0"/>
    <s v="Heartland Institute"/>
    <n v="1500000"/>
  </r>
  <r>
    <s v="CT2017"/>
    <s v="Donors Capital Fund_Heartland Institute2013100000"/>
    <x v="0"/>
    <s v="Heartland Institute"/>
    <n v="100000"/>
  </r>
  <r>
    <s v="CT2017"/>
    <s v="Donors Capital Fund_Heartland Institute201380000"/>
    <x v="0"/>
    <s v="Heartland Institute"/>
    <n v="80000"/>
  </r>
  <r>
    <s v="CT2017"/>
    <s v="Donors Capital Fund_Heritage Foundation201340000"/>
    <x v="0"/>
    <s v="Heritage Foundation"/>
    <n v="40000"/>
  </r>
  <r>
    <s v="CT2017"/>
    <s v="Donors Capital Fund_Holy Family Roman Catholic Church201315558"/>
    <x v="0"/>
    <s v="Holy Family Roman Catholic Church"/>
    <n v="15558"/>
  </r>
  <r>
    <s v="CT2017"/>
    <s v="Donors Capital Fund_Hord Foundation20134200"/>
    <x v="0"/>
    <s v="Hord Foundation"/>
    <n v="4200"/>
  </r>
  <r>
    <s v="CT2017"/>
    <s v="Donors Capital Fund_Hudson Institute201350000"/>
    <x v="0"/>
    <s v="Hudson Institute"/>
    <n v="50000"/>
  </r>
  <r>
    <s v="CT2017"/>
    <s v="Donors Capital Fund_Hudson Institute20132000000"/>
    <x v="0"/>
    <s v="Hudson Institute"/>
    <n v="2000000"/>
  </r>
  <r>
    <s v="CT2017"/>
    <s v="Donors Capital Fund_Human Rights Foundation2013250000"/>
    <x v="0"/>
    <s v="Human Rights Foundation"/>
    <n v="250000"/>
  </r>
  <r>
    <s v="CT2017"/>
    <s v="Donors Capital Fund_Idaho Freedom Foundation201316000"/>
    <x v="0"/>
    <s v="Idaho Freedom Foundation"/>
    <n v="16000"/>
  </r>
  <r>
    <s v="CT2017"/>
    <s v="Donors Capital Fund_Idaho Freedom Foundation201325000"/>
    <x v="0"/>
    <s v="Idaho Freedom Foundation"/>
    <n v="25000"/>
  </r>
  <r>
    <s v="CT2017"/>
    <s v="Donors Capital Fund_Illinois Policy Institute201323500"/>
    <x v="0"/>
    <s v="Illinois Policy Institute"/>
    <n v="23500"/>
  </r>
  <r>
    <s v="CT2017"/>
    <s v="Donors Capital Fund_Illinois Policy Institute20133000"/>
    <x v="0"/>
    <s v="Illinois Policy Institute"/>
    <n v="3000"/>
  </r>
  <r>
    <s v="CT2017"/>
    <s v="Donors Capital Fund_Illinois Policy Institute201315000"/>
    <x v="0"/>
    <s v="Illinois Policy Institute"/>
    <n v="15000"/>
  </r>
  <r>
    <s v="CT2017"/>
    <s v="Donors Capital Fund_Independence Institute201320000"/>
    <x v="0"/>
    <s v="Independence Institute"/>
    <n v="20000"/>
  </r>
  <r>
    <s v="CT2017"/>
    <s v="Donors Capital Fund_Institute for Humane Studies201356000"/>
    <x v="0"/>
    <s v="Institute for Humane Studies"/>
    <n v="56000"/>
  </r>
  <r>
    <s v="CT2017"/>
    <s v="Donors Capital Fund_Institute for Humane Studies2013200000"/>
    <x v="0"/>
    <s v="Institute for Humane Studies"/>
    <n v="200000"/>
  </r>
  <r>
    <s v="CT2017"/>
    <s v="Donors Capital Fund_Institute for Justice2013150000"/>
    <x v="0"/>
    <s v="Institute for Justice"/>
    <n v="150000"/>
  </r>
  <r>
    <s v="CT2017"/>
    <s v="Donors Capital Fund_Institute for Justice201340000"/>
    <x v="0"/>
    <s v="Institute for Justice"/>
    <n v="40000"/>
  </r>
  <r>
    <s v="CT2017"/>
    <s v="Donors Capital Fund_Institute on Religion and Democracy2013250000"/>
    <x v="0"/>
    <s v="Institute on Religion and Democracy"/>
    <n v="250000"/>
  </r>
  <r>
    <s v="CT2017"/>
    <s v="Donors Capital Fund_Institute on Religion and Democracy20138000"/>
    <x v="0"/>
    <s v="Institute on Religion and Democracy"/>
    <n v="8000"/>
  </r>
  <r>
    <s v="CT2017"/>
    <s v="Donors Capital Fund_International Policy Network2013275000"/>
    <x v="0"/>
    <s v="International Policy Network"/>
    <n v="275000"/>
  </r>
  <r>
    <s v="CT2017"/>
    <s v="Donors Capital Fund_Intrepid Fallen Heroes Fund201320000"/>
    <x v="0"/>
    <s v="Intrepid Fallen Heroes Fund"/>
    <n v="20000"/>
  </r>
  <r>
    <s v="CT2017"/>
    <s v="Donors Capital Fund_James Madison Institute20132500"/>
    <x v="0"/>
    <s v="James Madison Institute"/>
    <n v="2500"/>
  </r>
  <r>
    <s v="CT2017"/>
    <s v="Donors Capital Fund_James Madison Institute201325000"/>
    <x v="0"/>
    <s v="James Madison Institute"/>
    <n v="25000"/>
  </r>
  <r>
    <s v="CT2017"/>
    <s v="Donors Capital Fund_Jerusalem Institute for Market Studies201350000"/>
    <x v="0"/>
    <s v="Jerusalem Institute for Market Studies"/>
    <n v="50000"/>
  </r>
  <r>
    <s v="CT2017"/>
    <s v="Donors Capital Fund_Jewish United Fund of Metropolitan Chicago20135100000"/>
    <x v="0"/>
    <s v="Jewish United Fund of Metropolitan Chicago"/>
    <n v="5100000"/>
  </r>
  <r>
    <s v="CT2017"/>
    <s v="Donors Capital Fund_Judicial Education Project2013340000"/>
    <x v="0"/>
    <s v="Judicial Education Project"/>
    <n v="340000"/>
  </r>
  <r>
    <s v="CT2017"/>
    <s v="Donors Capital Fund_Judicial Education Project2013300000"/>
    <x v="0"/>
    <s v="Judicial Education Project"/>
    <n v="300000"/>
  </r>
  <r>
    <s v="CT2017"/>
    <s v="Donors Capital Fund_Judicial Education Project2013100000"/>
    <x v="0"/>
    <s v="Judicial Education Project"/>
    <n v="100000"/>
  </r>
  <r>
    <s v="CT2017"/>
    <s v="Donors Capital Fund_Judicial Education Project2013210000"/>
    <x v="0"/>
    <s v="Judicial Education Project"/>
    <n v="210000"/>
  </r>
  <r>
    <s v="CT2017"/>
    <s v="Donors Capital Fund_Kansas Policy Institute20132500"/>
    <x v="0"/>
    <s v="Kansas Policy Institute"/>
    <n v="2500"/>
  </r>
  <r>
    <s v="CT2017"/>
    <s v="Donors Capital Fund_Leadership Institute201350000"/>
    <x v="0"/>
    <s v="Leadership Institute"/>
    <n v="50000"/>
  </r>
  <r>
    <s v="CT2017"/>
    <s v="Donors Capital Fund_Legacy Foundation201350000"/>
    <x v="0"/>
    <s v="Legacy Foundation"/>
    <n v="50000"/>
  </r>
  <r>
    <s v="CT2017"/>
    <s v="Donors Capital Fund_Lincoln Institute of Public Opinion Research201320000"/>
    <x v="0"/>
    <s v="Lincoln Institute of Public Opinion Research"/>
    <n v="20000"/>
  </r>
  <r>
    <s v="CT2017"/>
    <s v="Donors Capital Fund_Lucy Burns Institute20131000000"/>
    <x v="0"/>
    <s v="Lucy Burns Institute"/>
    <n v="1000000"/>
  </r>
  <r>
    <s v="CT2017"/>
    <s v="Donors Capital Fund_Lucy Burns Institute2013800000"/>
    <x v="0"/>
    <s v="Lucy Burns Institute"/>
    <n v="800000"/>
  </r>
  <r>
    <s v="CT2017"/>
    <s v="Donors Capital Fund_Lucy Burns Institute2013650000"/>
    <x v="0"/>
    <s v="Lucy Burns Institute"/>
    <n v="650000"/>
  </r>
  <r>
    <s v="CT2017"/>
    <s v="Donors Capital Fund_Lucy Burns Institute2013150000"/>
    <x v="0"/>
    <s v="Lucy Burns Institute"/>
    <n v="150000"/>
  </r>
  <r>
    <s v="CT2017"/>
    <s v="Donors Capital Fund_Mackinac Center for Public Policy201319500"/>
    <x v="0"/>
    <s v="Mackinac Center for Public Policy"/>
    <n v="19500"/>
  </r>
  <r>
    <s v="CT2017"/>
    <s v="Donors Capital Fund_Mackinac Center for Public Policy201316000"/>
    <x v="0"/>
    <s v="Mackinac Center for Public Policy"/>
    <n v="16000"/>
  </r>
  <r>
    <s v="CT2017"/>
    <s v="Donors Capital Fund_Mackinac Center for Public Policy201315000"/>
    <x v="0"/>
    <s v="Mackinac Center for Public Policy"/>
    <n v="15000"/>
  </r>
  <r>
    <s v="CT2017"/>
    <s v="Donors Capital Fund_Mackinac Center for Public Policy201315000"/>
    <x v="0"/>
    <s v="Mackinac Center for Public Policy"/>
    <n v="15000"/>
  </r>
  <r>
    <s v="CT2017"/>
    <s v="Donors Capital Fund_Mackinac Center for Public Policy201310000"/>
    <x v="0"/>
    <s v="Mackinac Center for Public Policy"/>
    <n v="10000"/>
  </r>
  <r>
    <s v="CT2017"/>
    <s v="Donors Capital Fund_Maine Heritage Policy Center201320000"/>
    <x v="0"/>
    <s v="Maine Heritage Policy Center"/>
    <n v="20000"/>
  </r>
  <r>
    <s v="CT2017"/>
    <s v="Donors Capital Fund_Manhattan Institute for Policy Research201325000"/>
    <x v="0"/>
    <s v="Manhattan Institute for Policy Research"/>
    <n v="25000"/>
  </r>
  <r>
    <s v="CT2017"/>
    <s v="Donors Capital Fund_Market Research Foundation20131000000"/>
    <x v="0"/>
    <s v="Market Research Foundation"/>
    <n v="1000000"/>
  </r>
  <r>
    <s v="CT2017"/>
    <s v="Donors Capital Fund_Market Research Foundation20131500000"/>
    <x v="0"/>
    <s v="Market Research Foundation"/>
    <n v="1500000"/>
  </r>
  <r>
    <s v="CT2017"/>
    <s v="Donors Capital Fund_Market Research Foundation2013750000"/>
    <x v="0"/>
    <s v="Market Research Foundation"/>
    <n v="750000"/>
  </r>
  <r>
    <s v="CT2017"/>
    <s v="Donors Capital Fund_Maryland Public Policy Institute201320000"/>
    <x v="0"/>
    <s v="Maryland Public Policy Institute"/>
    <n v="20000"/>
  </r>
  <r>
    <s v="CT2017"/>
    <s v="Donors Capital Fund_Mastermedia20131200"/>
    <x v="0"/>
    <s v="Mastermedia"/>
    <n v="1200"/>
  </r>
  <r>
    <s v="CT2017"/>
    <s v="Donors Capital Fund_Media Research Center20135000"/>
    <x v="0"/>
    <s v="Media Research Center"/>
    <n v="5000"/>
  </r>
  <r>
    <s v="CT2017"/>
    <s v="Donors Capital Fund_Mercatus Center201375000"/>
    <x v="0"/>
    <s v="Mercatus Center"/>
    <n v="75000"/>
  </r>
  <r>
    <s v="CT2017"/>
    <s v="Donors Capital Fund_Mercatus Center201310000"/>
    <x v="0"/>
    <s v="Mercatus Center"/>
    <n v="10000"/>
  </r>
  <r>
    <s v="CT2017"/>
    <s v="Donors Capital Fund_Mercatus Center201320000"/>
    <x v="0"/>
    <s v="Mercatus Center"/>
    <n v="20000"/>
  </r>
  <r>
    <s v="CT2017"/>
    <s v="Donors Capital Fund_Middle East Forum2013431250"/>
    <x v="0"/>
    <s v="Middle East Forum"/>
    <n v="431250"/>
  </r>
  <r>
    <s v="CT2017"/>
    <s v="Donors Capital Fund_Middle East Forum2013431250"/>
    <x v="0"/>
    <s v="Middle East Forum"/>
    <n v="431250"/>
  </r>
  <r>
    <s v="CT2017"/>
    <s v="Donors Capital Fund_Middle East Forum2013431250"/>
    <x v="0"/>
    <s v="Middle East Forum"/>
    <n v="431250"/>
  </r>
  <r>
    <s v="CT2017"/>
    <s v="Donors Capital Fund_Middle East Forum2013431250"/>
    <x v="0"/>
    <s v="Middle East Forum"/>
    <n v="431250"/>
  </r>
  <r>
    <s v="CT2017"/>
    <s v="Donors Capital Fund_Midland-Odessa Symphony &amp; Chorale20135125"/>
    <x v="0"/>
    <s v="Midland-Odessa Symphony &amp; Chorale"/>
    <n v="5125"/>
  </r>
  <r>
    <s v="CT2017"/>
    <s v="Donors Capital Fund_Miracle Foundation2013100"/>
    <x v="0"/>
    <s v="Miracle Foundation"/>
    <n v="100"/>
  </r>
  <r>
    <s v="CT2017"/>
    <s v="Donors Capital Fund_Mississippi Center for Public Policy201330000"/>
    <x v="0"/>
    <s v="Mississippi Center for Public Policy"/>
    <n v="30000"/>
  </r>
  <r>
    <s v="CT2017"/>
    <s v="Donors Capital Fund_Mountain States Legal Foundation201350000"/>
    <x v="0"/>
    <s v="Mountain States Legal Foundation"/>
    <n v="50000"/>
  </r>
  <r>
    <s v="CT2017"/>
    <s v="Donors Capital Fund_Moving Picture Institute201352000"/>
    <x v="0"/>
    <s v="Moving Picture Institute"/>
    <n v="52000"/>
  </r>
  <r>
    <s v="CT2017"/>
    <s v="Donors Capital Fund_Moving Picture Institute201325000"/>
    <x v="0"/>
    <s v="Moving Picture Institute"/>
    <n v="25000"/>
  </r>
  <r>
    <s v="CT2017"/>
    <s v="Donors Capital Fund_Moving Picture Institute20135000"/>
    <x v="0"/>
    <s v="Moving Picture Institute"/>
    <n v="5000"/>
  </r>
  <r>
    <s v="CT2017"/>
    <s v="Donors Capital Fund_Museum of the Confederacy201350000"/>
    <x v="0"/>
    <s v="Museum of the Confederacy"/>
    <n v="50000"/>
  </r>
  <r>
    <s v="CT2017"/>
    <s v="Donors Capital Fund_National Center for Public Policy Research201340000"/>
    <x v="0"/>
    <s v="National Center for Public Policy Research"/>
    <n v="40000"/>
  </r>
  <r>
    <s v="CT2017"/>
    <s v="Donors Capital Fund_National Legal and Policy Center201330000"/>
    <x v="0"/>
    <s v="National Legal and Policy Center"/>
    <n v="30000"/>
  </r>
  <r>
    <s v="CT2017"/>
    <s v="Donors Capital Fund_National Legal and Policy Center201320000"/>
    <x v="0"/>
    <s v="National Legal and Policy Center"/>
    <n v="20000"/>
  </r>
  <r>
    <s v="CT2017"/>
    <s v="Donors Capital Fund_National Right to Work Legal Defense Foundation201315000"/>
    <x v="0"/>
    <s v="National Right to Work Legal Defense Foundation"/>
    <n v="15000"/>
  </r>
  <r>
    <s v="CT2017"/>
    <s v="Donors Capital Fund_National Right to Work Legal Defense Foundation201380000"/>
    <x v="0"/>
    <s v="National Right to Work Legal Defense Foundation"/>
    <n v="80000"/>
  </r>
  <r>
    <s v="CT2017"/>
    <s v="Donors Capital Fund_National Strategy Information Center201375000"/>
    <x v="0"/>
    <s v="National Strategy Information Center"/>
    <n v="75000"/>
  </r>
  <r>
    <s v="CT2017"/>
    <s v="Donors Capital Fund_Nevada Policy Research Institute20132500"/>
    <x v="0"/>
    <s v="Nevada Policy Research Institute"/>
    <n v="2500"/>
  </r>
  <r>
    <s v="CT2017"/>
    <s v="Donors Capital Fund_Nevada Policy Research Institute201320000"/>
    <x v="0"/>
    <s v="Nevada Policy Research Institute"/>
    <n v="20000"/>
  </r>
  <r>
    <s v="CT2017"/>
    <s v="Donors Capital Fund_New Heights Church2013200"/>
    <x v="0"/>
    <s v="New Heights Church"/>
    <n v="200"/>
  </r>
  <r>
    <s v="CT2017"/>
    <s v="Donors Capital Fund_Oklahoma Council of Public Affairs201324500"/>
    <x v="0"/>
    <s v="Oklahoma Council of Public Affairs"/>
    <n v="24500"/>
  </r>
  <r>
    <s v="CT2017"/>
    <s v="Donors Capital Fund_Oklahoma Council of Public Affairs201316000"/>
    <x v="0"/>
    <s v="Oklahoma Council of Public Affairs"/>
    <n v="16000"/>
  </r>
  <r>
    <s v="CT2017"/>
    <s v="Donors Capital Fund_Oklahoma Council of Public Affairs20133000"/>
    <x v="0"/>
    <s v="Oklahoma Council of Public Affairs"/>
    <n v="3000"/>
  </r>
  <r>
    <s v="CT2017"/>
    <s v="Donors Capital Fund_Oklahoma Council of Public Affairs201325000"/>
    <x v="0"/>
    <s v="Oklahoma Council of Public Affairs"/>
    <n v="25000"/>
  </r>
  <r>
    <s v="CT2017"/>
    <s v="Donors Capital Fund_Opportunity Ohio201325000"/>
    <x v="0"/>
    <s v="Opportunity Ohio"/>
    <n v="25000"/>
  </r>
  <r>
    <s v="CT2017"/>
    <s v="Donors Capital Fund_Opportunity Ohio201325000"/>
    <x v="0"/>
    <s v="Opportunity Ohio"/>
    <n v="25000"/>
  </r>
  <r>
    <s v="CT2017"/>
    <s v="Donors Capital Fund_Pacific Legal Foundation201350000"/>
    <x v="0"/>
    <s v="Pacific Legal Foundation"/>
    <n v="50000"/>
  </r>
  <r>
    <s v="CT2017"/>
    <s v="Donors Capital Fund_Palmetto Policy Forum201317500"/>
    <x v="0"/>
    <s v="Palmetto Policy Forum"/>
    <n v="17500"/>
  </r>
  <r>
    <s v="CT2017"/>
    <s v="Donors Capital Fund_Partners Relief and Development201310000"/>
    <x v="0"/>
    <s v="Partners Relief and Development"/>
    <n v="10000"/>
  </r>
  <r>
    <s v="CT2017"/>
    <s v="Donors Capital Fund_Permian Basin Public Telecommunications20135500"/>
    <x v="0"/>
    <s v="Permian Basin Public Telecommunications"/>
    <n v="5500"/>
  </r>
  <r>
    <s v="CT2017"/>
    <s v="Donors Capital Fund_Permian Basin Women's Resource Center20135000"/>
    <x v="0"/>
    <s v="Permian Basin Women's Resource Center"/>
    <n v="5000"/>
  </r>
  <r>
    <s v="CT2017"/>
    <s v="Donors Capital Fund_Philanthropy Roundtable2013159000"/>
    <x v="0"/>
    <s v="Philanthropy Roundtable"/>
    <n v="159000"/>
  </r>
  <r>
    <s v="CT2017"/>
    <s v="Donors Capital Fund_Pioneer Institute for Public Policy Research201315000"/>
    <x v="0"/>
    <s v="Pioneer Institute for Public Policy Research"/>
    <n v="15000"/>
  </r>
  <r>
    <s v="CT2017"/>
    <s v="Donors Capital Fund_Platte Institute for Economic Research201319000"/>
    <x v="0"/>
    <s v="Platte Institute for Economic Research"/>
    <n v="19000"/>
  </r>
  <r>
    <s v="CT2017"/>
    <s v="Donors Capital Fund_Platte Institute for Economic Research201325000"/>
    <x v="0"/>
    <s v="Platte Institute for Economic Research"/>
    <n v="25000"/>
  </r>
  <r>
    <s v="CT2017"/>
    <s v="Donors Capital Fund_Polwarth Ministries20131200"/>
    <x v="0"/>
    <s v="Polwarth Ministries"/>
    <n v="1200"/>
  </r>
  <r>
    <s v="CT2017"/>
    <s v="Donors Capital Fund_Project Veritas20135000"/>
    <x v="0"/>
    <s v="Project Veritas"/>
    <n v="5000"/>
  </r>
  <r>
    <s v="CT2017"/>
    <s v="Donors Capital Fund_Project Veritas201350000"/>
    <x v="0"/>
    <s v="Project Veritas"/>
    <n v="50000"/>
  </r>
  <r>
    <s v="CT2017"/>
    <s v="Donors Capital Fund_Public Policy Foundation of West Virginia20139000"/>
    <x v="0"/>
    <s v="Public Policy Foundation of West Virginia"/>
    <n v="9000"/>
  </r>
  <r>
    <s v="CT2017"/>
    <s v="Donors Capital Fund_Public Service Research Foundation201330000"/>
    <x v="0"/>
    <s v="Public Service Research Foundation"/>
    <n v="30000"/>
  </r>
  <r>
    <s v="CT2017"/>
    <s v="Donors Capital Fund_Reason Foundation2013100000"/>
    <x v="0"/>
    <s v="Reason Foundation"/>
    <n v="100000"/>
  </r>
  <r>
    <s v="CT2017"/>
    <s v="Donors Capital Fund_Reason, Individualism, Freedom Institute20135000"/>
    <x v="0"/>
    <s v="Reason, Individualism, Freedom Institute"/>
    <n v="5000"/>
  </r>
  <r>
    <s v="CT2017"/>
    <s v="Donors Capital Fund_Rhode Island Center for Freedom and Prosperity201340000"/>
    <x v="0"/>
    <s v="Rhode Island Center for Freedom and Prosperity"/>
    <n v="40000"/>
  </r>
  <r>
    <s v="CT2017"/>
    <s v="Donors Capital Fund_Rhode Island Center for Freedom and Prosperity201325000"/>
    <x v="0"/>
    <s v="Rhode Island Center for Freedom and Prosperity"/>
    <n v="25000"/>
  </r>
  <r>
    <s v="CT2017"/>
    <s v="Donors Capital Fund_Rhode Island Center for Freedom and Prosperity201315000"/>
    <x v="0"/>
    <s v="Rhode Island Center for Freedom and Prosperity"/>
    <n v="15000"/>
  </r>
  <r>
    <s v="CT2017"/>
    <s v="Donors Capital Fund_Rhode Island Center for Freedom and Prosperity20136700"/>
    <x v="0"/>
    <s v="Rhode Island Center for Freedom and Prosperity"/>
    <n v="6700"/>
  </r>
  <r>
    <s v="CT2017"/>
    <s v="Donors Capital Fund_Rhode Island Center for Freedom and Prosperity201325000"/>
    <x v="0"/>
    <s v="Rhode Island Center for Freedom and Prosperity"/>
    <n v="25000"/>
  </r>
  <r>
    <s v="CT2017"/>
    <s v="Donors Capital Fund_Rio Grande Foundation201320000"/>
    <x v="0"/>
    <s v="Rio Grande Foundation"/>
    <n v="20000"/>
  </r>
  <r>
    <s v="CT2017"/>
    <s v="Donors Capital Fund_Schwab Charitable Gift Fund201325000"/>
    <x v="0"/>
    <s v="Schwab Charitable Gift Fund"/>
    <n v="25000"/>
  </r>
  <r>
    <s v="CT2017"/>
    <s v="Donors Capital Fund_Security Research Associates201325000"/>
    <x v="0"/>
    <s v="Security Research Associates"/>
    <n v="25000"/>
  </r>
  <r>
    <s v="CT2017"/>
    <s v="Donors Capital Fund_Security Research Associates201330000"/>
    <x v="0"/>
    <s v="Security Research Associates"/>
    <n v="30000"/>
  </r>
  <r>
    <s v="CT2017"/>
    <s v="Donors Capital Fund_Show-Me Institute20133000"/>
    <x v="0"/>
    <s v="Show-Me Institute"/>
    <n v="3000"/>
  </r>
  <r>
    <s v="CT2017"/>
    <s v="Donors Capital Fund_Show-Me Institute20138000"/>
    <x v="0"/>
    <s v="Show-Me Institute"/>
    <n v="8000"/>
  </r>
  <r>
    <s v="CT2017"/>
    <s v="Donors Capital Fund_Sophia Institute201320000"/>
    <x v="0"/>
    <s v="Sophia Institute"/>
    <n v="20000"/>
  </r>
  <r>
    <s v="CT2017"/>
    <s v="Donors Capital Fund_South Carolina Policy Council201316000"/>
    <x v="0"/>
    <s v="South Carolina Policy Council"/>
    <n v="16000"/>
  </r>
  <r>
    <s v="CT2017"/>
    <s v="Donors Capital Fund_Spark Freedom201366050"/>
    <x v="0"/>
    <s v="Spark Freedom"/>
    <n v="66050"/>
  </r>
  <r>
    <s v="CT2017"/>
    <s v="Donors Capital Fund_Spark Freedom201315600"/>
    <x v="0"/>
    <s v="Spark Freedom"/>
    <n v="15600"/>
  </r>
  <r>
    <s v="CT2017"/>
    <s v="Donors Capital Fund_Spark Freedom201320650"/>
    <x v="0"/>
    <s v="Spark Freedom"/>
    <n v="20650"/>
  </r>
  <r>
    <s v="CT2017"/>
    <s v="Donors Capital Fund_Spark Freedom201340500"/>
    <x v="0"/>
    <s v="Spark Freedom"/>
    <n v="40500"/>
  </r>
  <r>
    <s v="CT2017"/>
    <s v="Donors Capital Fund_Spark Freedom2013110200"/>
    <x v="0"/>
    <s v="Spark Freedom"/>
    <n v="110200"/>
  </r>
  <r>
    <s v="CT2017"/>
    <s v="Donors Capital Fund_Spark Freedom2013102415"/>
    <x v="0"/>
    <s v="Spark Freedom"/>
    <n v="102415"/>
  </r>
  <r>
    <s v="CT2017"/>
    <s v="Donors Capital Fund_Spark Freedom201327000"/>
    <x v="0"/>
    <s v="Spark Freedom"/>
    <n v="27000"/>
  </r>
  <r>
    <s v="CT2017"/>
    <s v="Donors Capital Fund_Spark Freedom201330000"/>
    <x v="0"/>
    <s v="Spark Freedom"/>
    <n v="30000"/>
  </r>
  <r>
    <s v="CT2017"/>
    <s v="Donors Capital Fund_Spark Freedom201315000"/>
    <x v="0"/>
    <s v="Spark Freedom"/>
    <n v="15000"/>
  </r>
  <r>
    <s v="CT2017"/>
    <s v="Donors Capital Fund_Spark Freedom20137000"/>
    <x v="0"/>
    <s v="Spark Freedom"/>
    <n v="7000"/>
  </r>
  <r>
    <s v="CT2017"/>
    <s v="Donors Capital Fund_Spark Freedom201358450"/>
    <x v="0"/>
    <s v="Spark Freedom"/>
    <n v="58450"/>
  </r>
  <r>
    <s v="CT2017"/>
    <s v="Donors Capital Fund_Spark Freedom201317500"/>
    <x v="0"/>
    <s v="Spark Freedom"/>
    <n v="17500"/>
  </r>
  <r>
    <s v="CT2017"/>
    <s v="Donors Capital Fund_Spark Freedom201356100"/>
    <x v="0"/>
    <s v="Spark Freedom"/>
    <n v="56100"/>
  </r>
  <r>
    <s v="CT2017"/>
    <s v="Donors Capital Fund_Spark Freedom201369795"/>
    <x v="0"/>
    <s v="Spark Freedom"/>
    <n v="69795"/>
  </r>
  <r>
    <s v="CT2017"/>
    <s v="Donors Capital Fund_Spark Freedom2013100000"/>
    <x v="0"/>
    <s v="Spark Freedom"/>
    <n v="100000"/>
  </r>
  <r>
    <s v="CT2017"/>
    <s v="Donors Capital Fund_Spark Freedom201330500"/>
    <x v="0"/>
    <s v="Spark Freedom"/>
    <n v="30500"/>
  </r>
  <r>
    <s v="CT2017"/>
    <s v="Donors Capital Fund_St Matthew Catholic School20135000"/>
    <x v="0"/>
    <s v="St Matthew Catholic School"/>
    <n v="5000"/>
  </r>
  <r>
    <s v="CT2017"/>
    <s v="Donors Capital Fund_State Budget Solutions2013150000"/>
    <x v="0"/>
    <s v="State Budget Solutions"/>
    <n v="150000"/>
  </r>
  <r>
    <s v="CT2017"/>
    <s v="Donors Capital Fund_State Budget Solutions2013345100"/>
    <x v="0"/>
    <s v="State Budget Solutions"/>
    <n v="345100"/>
  </r>
  <r>
    <s v="CT2017"/>
    <s v="Donors Capital Fund_State Budget Solutions201350000"/>
    <x v="0"/>
    <s v="State Budget Solutions"/>
    <n v="50000"/>
  </r>
  <r>
    <s v="CT2017"/>
    <s v="Donors Capital Fund_State Budget Solutions201310000"/>
    <x v="0"/>
    <s v="State Budget Solutions"/>
    <n v="10000"/>
  </r>
  <r>
    <s v="CT2017"/>
    <s v="Donors Capital Fund_State Budget Solutions20134500"/>
    <x v="0"/>
    <s v="State Budget Solutions"/>
    <n v="4500"/>
  </r>
  <r>
    <s v="CT2017"/>
    <s v="Donors Capital Fund_State Policy Network20131834500"/>
    <x v="0"/>
    <s v="State Policy Network"/>
    <n v="1834500"/>
  </r>
  <r>
    <s v="CT2017"/>
    <s v="Donors Capital Fund_State Policy Network201340000"/>
    <x v="0"/>
    <s v="State Policy Network"/>
    <n v="40000"/>
  </r>
  <r>
    <s v="CT2017"/>
    <s v="Donors Capital Fund_State Policy Network201375000"/>
    <x v="0"/>
    <s v="State Policy Network"/>
    <n v="75000"/>
  </r>
  <r>
    <s v="CT2017"/>
    <s v="Donors Capital Fund_State Policy Network201340000"/>
    <x v="0"/>
    <s v="State Policy Network"/>
    <n v="40000"/>
  </r>
  <r>
    <s v="CT2017"/>
    <s v="Donors Capital Fund_State Policy Network201339000"/>
    <x v="0"/>
    <s v="State Policy Network"/>
    <n v="39000"/>
  </r>
  <r>
    <s v="CT2017"/>
    <s v="Donors Capital Fund_State Policy Network201370260"/>
    <x v="0"/>
    <s v="State Policy Network"/>
    <n v="70260"/>
  </r>
  <r>
    <s v="CT2017"/>
    <s v="Donors Capital Fund_State Policy Network201327000"/>
    <x v="0"/>
    <s v="State Policy Network"/>
    <n v="27000"/>
  </r>
  <r>
    <s v="CT2017"/>
    <s v="Donors Capital Fund_State Policy Network201315000"/>
    <x v="0"/>
    <s v="State Policy Network"/>
    <n v="15000"/>
  </r>
  <r>
    <s v="CT2017"/>
    <s v="Donors Capital Fund_State Policy Network201380000"/>
    <x v="0"/>
    <s v="State Policy Network"/>
    <n v="80000"/>
  </r>
  <r>
    <s v="CT2017"/>
    <s v="Donors Capital Fund_State Policy Network20138000"/>
    <x v="0"/>
    <s v="State Policy Network"/>
    <n v="8000"/>
  </r>
  <r>
    <s v="CT2017"/>
    <s v="Donors Capital Fund_State Policy Network201362700"/>
    <x v="0"/>
    <s v="State Policy Network"/>
    <n v="62700"/>
  </r>
  <r>
    <s v="CT2017"/>
    <s v="Donors Capital Fund_State Policy Network201321500"/>
    <x v="0"/>
    <s v="State Policy Network"/>
    <n v="21500"/>
  </r>
  <r>
    <s v="CT2017"/>
    <s v="Donors Capital Fund_State Policy Network2013203050"/>
    <x v="0"/>
    <s v="State Policy Network"/>
    <n v="203050"/>
  </r>
  <r>
    <s v="CT2017"/>
    <s v="Donors Capital Fund_Stewards of the Range201320000"/>
    <x v="0"/>
    <s v="Stewards of the Range"/>
    <n v="20000"/>
  </r>
  <r>
    <s v="CT2017"/>
    <s v="Donors Capital Fund_Student Free Press Association2013100000"/>
    <x v="0"/>
    <s v="Student Free Press Association"/>
    <n v="100000"/>
  </r>
  <r>
    <s v="CT2017"/>
    <s v="Donors Capital Fund_Student Free Press Association2013165600"/>
    <x v="0"/>
    <s v="Student Free Press Association"/>
    <n v="165600"/>
  </r>
  <r>
    <s v="CT2017"/>
    <s v="Donors Capital Fund_StudentNewsDaily.com201325000"/>
    <x v="0"/>
    <s v="StudentNewsDaily.com"/>
    <n v="25000"/>
  </r>
  <r>
    <s v="CT2017"/>
    <s v="Donors Capital Fund_Students for Liberty201375000"/>
    <x v="0"/>
    <s v="Students for Liberty"/>
    <n v="75000"/>
  </r>
  <r>
    <s v="CT2017"/>
    <s v="Donors Capital Fund_Students for Liberty2013194687"/>
    <x v="0"/>
    <s v="Students for Liberty"/>
    <n v="194687"/>
  </r>
  <r>
    <s v="CT2017"/>
    <s v="Donors Capital Fund_StudentsFirst Institute20135000"/>
    <x v="0"/>
    <s v="StudentsFirst Institute"/>
    <n v="5000"/>
  </r>
  <r>
    <s v="CT2017"/>
    <s v="Donors Capital Fund_Sutherland Institute2013100000"/>
    <x v="0"/>
    <s v="Sutherland Institute"/>
    <n v="100000"/>
  </r>
  <r>
    <s v="CT2017"/>
    <s v="Donors Capital Fund_Sutherland Institute201325000"/>
    <x v="0"/>
    <s v="Sutherland Institute"/>
    <n v="25000"/>
  </r>
  <r>
    <s v="CT2017"/>
    <s v="Donors Capital Fund_Team FLOW Youth Ministries20131200"/>
    <x v="0"/>
    <s v="Team FLOW Youth Ministries"/>
    <n v="1200"/>
  </r>
  <r>
    <s v="CT2017"/>
    <s v="Donors Capital Fund_Texas Public Policy Foundation201325000"/>
    <x v="0"/>
    <s v="Texas Public Policy Foundation"/>
    <n v="25000"/>
  </r>
  <r>
    <s v="CT2017"/>
    <s v="Donors Capital Fund_Texas Public Policy Foundation201384840"/>
    <x v="0"/>
    <s v="Texas Public Policy Foundation"/>
    <n v="84840"/>
  </r>
  <r>
    <s v="CT2017"/>
    <s v="Donors Capital Fund_Texas Public Policy Foundation2013100000"/>
    <x v="0"/>
    <s v="Texas Public Policy Foundation"/>
    <n v="100000"/>
  </r>
  <r>
    <s v="CT2017"/>
    <s v="Donors Capital Fund_Texas Public Policy Foundation20133000"/>
    <x v="0"/>
    <s v="Texas Public Policy Foundation"/>
    <n v="3000"/>
  </r>
  <r>
    <s v="CT2017"/>
    <s v="Donors Capital Fund_TNReport.com News Service201375000"/>
    <x v="0"/>
    <s v="TNReport.com News Service"/>
    <n v="75000"/>
  </r>
  <r>
    <s v="CT2017"/>
    <s v="Donors Capital Fund_Trinity School of Midland20135000"/>
    <x v="0"/>
    <s v="Trinity School of Midland"/>
    <n v="5000"/>
  </r>
  <r>
    <s v="CT2017"/>
    <s v="Donors Capital Fund_University of Texas Foundation201330000"/>
    <x v="0"/>
    <s v="University of Texas Foundation"/>
    <n v="30000"/>
  </r>
  <r>
    <s v="CT2017"/>
    <s v="Donors Capital Fund_University of the Cumberlands2013318000"/>
    <x v="0"/>
    <s v="University of the Cumberlands"/>
    <n v="318000"/>
  </r>
  <r>
    <s v="CT2017"/>
    <s v="Donors Capital Fund_US English Foundation201350000"/>
    <x v="0"/>
    <s v="US English Foundation"/>
    <n v="50000"/>
  </r>
  <r>
    <s v="CT2017"/>
    <s v="Donors Capital Fund_Vanguard Charitable Endowment Program2013500000"/>
    <x v="0"/>
    <s v="Vanguard Charitable Endowment Program"/>
    <n v="500000"/>
  </r>
  <r>
    <s v="CT2017"/>
    <s v="Donors Capital Fund_Washington Legal Foundation201340000"/>
    <x v="0"/>
    <s v="Washington Legal Foundation"/>
    <n v="40000"/>
  </r>
  <r>
    <s v="CT2017"/>
    <s v="Donors Capital Fund_Washington Policy Center201322000"/>
    <x v="0"/>
    <s v="Washington Policy Center"/>
    <n v="22000"/>
  </r>
  <r>
    <s v="CT2017"/>
    <s v="Donors Capital Fund_Washington Policy Center201315000"/>
    <x v="0"/>
    <s v="Washington Policy Center"/>
    <n v="15000"/>
  </r>
  <r>
    <s v="CT2017"/>
    <s v="Donors Capital Fund_World Journalism Institute201340000"/>
    <x v="0"/>
    <s v="World Journalism Institute"/>
    <n v="40000"/>
  </r>
  <r>
    <s v="CT2017"/>
    <s v="Donors Capital Fund_Wounded Warrior Project201330000"/>
    <x v="0"/>
    <s v="Wounded Warrior Project"/>
    <n v="30000"/>
  </r>
  <r>
    <s v="CT2017"/>
    <s v="Donors Capital Fund_Yankee Institute for Public Policy201315000"/>
    <x v="0"/>
    <s v="Yankee Institute for Public Policy"/>
    <n v="15000"/>
  </r>
  <r>
    <s v="CT2017"/>
    <s v="Donors Capital Fund_Young America's Foundation201320000"/>
    <x v="0"/>
    <s v="Young America's Foundation"/>
    <n v="20000"/>
  </r>
  <r>
    <s v="CT2017"/>
    <s v="Donors Capital Fund_Young America's Foundation201340000"/>
    <x v="0"/>
    <s v="Young America's Foundation"/>
    <n v="40000"/>
  </r>
  <r>
    <s v="CT2017"/>
    <s v="Donors Capital Fund_Young Life2013600"/>
    <x v="0"/>
    <s v="Young Life"/>
    <n v="600"/>
  </r>
  <r>
    <s v="CT2017"/>
    <s v="Donors Capital Fund_Young Life2013600"/>
    <x v="0"/>
    <s v="Young Life"/>
    <n v="600"/>
  </r>
  <r>
    <s v="CT2017"/>
    <s v="Donors Capital Fund_Young Life20135000"/>
    <x v="0"/>
    <s v="Young Life"/>
    <n v="5000"/>
  </r>
  <r>
    <s v="CT2017"/>
    <s v="Donors Capital Fund_Acton Institute for the Study of Religion and Liberty2012250000"/>
    <x v="0"/>
    <s v="Acton Institute for the Study of Religion and Liberty"/>
    <n v="250000"/>
  </r>
  <r>
    <s v="CT2017"/>
    <s v="Donors Capital Fund_Acton Institute for the Study of Religion and Liberty201254000"/>
    <x v="0"/>
    <s v="Acton Institute for the Study of Religion and Liberty"/>
    <n v="54000"/>
  </r>
  <r>
    <s v="CT2017"/>
    <s v="Donors Capital Fund_Acton Institute for the Study of Religion and Liberty2012110000"/>
    <x v="0"/>
    <s v="Acton Institute for the Study of Religion and Liberty"/>
    <n v="110000"/>
  </r>
  <r>
    <s v="CT2017"/>
    <s v="Donors Capital Fund_Acton Institute for the Study of Religion and Liberty2012160000"/>
    <x v="0"/>
    <s v="Acton Institute for the Study of Religion and Liberty"/>
    <n v="160000"/>
  </r>
  <r>
    <s v="CT2017"/>
    <s v="Donors Capital Fund_Acton Institute for the Study of Religion and Liberty201250000"/>
    <x v="0"/>
    <s v="Acton Institute for the Study of Religion and Liberty"/>
    <n v="50000"/>
  </r>
  <r>
    <s v="CT2017"/>
    <s v="Donors Capital Fund_Advance Arkansas Institute201225000"/>
    <x v="0"/>
    <s v="Advance Arkansas Institute"/>
    <n v="25000"/>
  </r>
  <r>
    <s v="CT2017"/>
    <s v="Donors Capital Fund_Advance Arkansas Institute201225000"/>
    <x v="0"/>
    <s v="Advance Arkansas Institute"/>
    <n v="25000"/>
  </r>
  <r>
    <s v="CT2017"/>
    <s v="Donors Capital Fund_Advance Arkansas Institute201215000"/>
    <x v="0"/>
    <s v="Advance Arkansas Institute"/>
    <n v="15000"/>
  </r>
  <r>
    <s v="CT2017"/>
    <s v="Donors Capital Fund_Advance Arkansas Institute201217500"/>
    <x v="0"/>
    <s v="Advance Arkansas Institute"/>
    <n v="17500"/>
  </r>
  <r>
    <s v="CT2017"/>
    <s v="Donors Capital Fund_Advance Arkansas Institute201217500"/>
    <x v="0"/>
    <s v="Advance Arkansas Institute"/>
    <n v="17500"/>
  </r>
  <r>
    <s v="CT2017"/>
    <s v="Donors Capital Fund_Advance Arkansas Institute20122000"/>
    <x v="0"/>
    <s v="Advance Arkansas Institute"/>
    <n v="2000"/>
  </r>
  <r>
    <s v="CT2017"/>
    <s v="Donors Capital Fund_Advance Arkansas Institute20125000"/>
    <x v="0"/>
    <s v="Advance Arkansas Institute"/>
    <n v="5000"/>
  </r>
  <r>
    <s v="CT2017"/>
    <s v="Donors Capital Fund_Alabama Policy Institute201230000"/>
    <x v="0"/>
    <s v="Alabama Policy Institute"/>
    <n v="30000"/>
  </r>
  <r>
    <s v="CT2017"/>
    <s v="Donors Capital Fund_Alabama Policy Institute201220000"/>
    <x v="0"/>
    <s v="Alabama Policy Institute"/>
    <n v="20000"/>
  </r>
  <r>
    <s v="CT2017"/>
    <s v="Donors Capital Fund_Alabama Policy Institute201225000"/>
    <x v="0"/>
    <s v="Alabama Policy Institute"/>
    <n v="25000"/>
  </r>
  <r>
    <s v="CT2017"/>
    <s v="Donors Capital Fund_Alabama Policy Institute201210000"/>
    <x v="0"/>
    <s v="Alabama Policy Institute"/>
    <n v="10000"/>
  </r>
  <r>
    <s v="CT2017"/>
    <s v="Donors Capital Fund_Alabama Policy Institute20122000"/>
    <x v="0"/>
    <s v="Alabama Policy Institute"/>
    <n v="2000"/>
  </r>
  <r>
    <s v="CT2017"/>
    <s v="Donors Capital Fund_Alabama Policy Institute201210000"/>
    <x v="0"/>
    <s v="Alabama Policy Institute"/>
    <n v="10000"/>
  </r>
  <r>
    <s v="CT2017"/>
    <s v="Donors Capital Fund_America's Future Foundation201250000"/>
    <x v="0"/>
    <s v="America's Future Foundation"/>
    <n v="50000"/>
  </r>
  <r>
    <s v="CT2017"/>
    <s v="Donors Capital Fund_America's Future Foundation201210000"/>
    <x v="0"/>
    <s v="America's Future Foundation"/>
    <n v="10000"/>
  </r>
  <r>
    <s v="CT2017"/>
    <s v="Donors Capital Fund_American Council of Trustees and Alumni2012600000"/>
    <x v="0"/>
    <s v="American Council of Trustees and Alumni"/>
    <n v="600000"/>
  </r>
  <r>
    <s v="CT2017"/>
    <s v="Donors Capital Fund_American Council of Trustees and Alumni2012300000"/>
    <x v="0"/>
    <s v="American Council of Trustees and Alumni"/>
    <n v="300000"/>
  </r>
  <r>
    <s v="CT2017"/>
    <s v="Donors Capital Fund_American Enterprise Institute for Public Policy Research201240000"/>
    <x v="0"/>
    <s v="American Enterprise Institute for Public Policy Research"/>
    <n v="40000"/>
  </r>
  <r>
    <s v="CT2017"/>
    <s v="Donors Capital Fund_American Enterprise Institute for Public Policy Research20121300000"/>
    <x v="0"/>
    <s v="American Enterprise Institute for Public Policy Research"/>
    <n v="1300000"/>
  </r>
  <r>
    <s v="CT2017"/>
    <s v="Donors Capital Fund_American Friends of Migdal Ohr201218000"/>
    <x v="0"/>
    <s v="American Friends of Migdal Ohr"/>
    <n v="18000"/>
  </r>
  <r>
    <s v="CT2017"/>
    <s v="Donors Capital Fund_American Islamic Congress201225000"/>
    <x v="0"/>
    <s v="American Islamic Congress"/>
    <n v="25000"/>
  </r>
  <r>
    <s v="CT2017"/>
    <s v="Donors Capital Fund_American Legislative Exchange Council201225000"/>
    <x v="0"/>
    <s v="American Legislative Exchange Council"/>
    <n v="25000"/>
  </r>
  <r>
    <s v="CT2017"/>
    <s v="Donors Capital Fund_American Legislative Exchange Council201217500"/>
    <x v="0"/>
    <s v="American Legislative Exchange Council"/>
    <n v="17500"/>
  </r>
  <r>
    <s v="CT2017"/>
    <s v="Donors Capital Fund_American Majority2012780000"/>
    <x v="0"/>
    <s v="American Majority"/>
    <n v="780000"/>
  </r>
  <r>
    <s v="CT2017"/>
    <s v="Donors Capital Fund_American Majority20123500"/>
    <x v="0"/>
    <s v="American Majority"/>
    <n v="3500"/>
  </r>
  <r>
    <s v="CT2017"/>
    <s v="Donors Capital Fund_American Majority2012750000"/>
    <x v="0"/>
    <s v="American Majority"/>
    <n v="750000"/>
  </r>
  <r>
    <s v="CT2017"/>
    <s v="Donors Capital Fund_American Majority2012300000"/>
    <x v="0"/>
    <s v="American Majority"/>
    <n v="300000"/>
  </r>
  <r>
    <s v="CT2017"/>
    <s v="Donors Capital Fund_American Principles Project201225000"/>
    <x v="0"/>
    <s v="American Principles Project"/>
    <n v="25000"/>
  </r>
  <r>
    <s v="CT2017"/>
    <s v="Donors Capital Fund_Americans for Limited Government Foundation20122000000"/>
    <x v="0"/>
    <s v="Americans for Limited Government Foundation"/>
    <n v="2000000"/>
  </r>
  <r>
    <s v="CT2017"/>
    <s v="Donors Capital Fund_Americans for Prosperity Foundation201237500"/>
    <x v="0"/>
    <s v="Americans for Prosperity Foundation"/>
    <n v="37500"/>
  </r>
  <r>
    <s v="CT2017"/>
    <s v="Donors Capital Fund_Americans for Prosperity Foundation201210000"/>
    <x v="0"/>
    <s v="Americans for Prosperity Foundation"/>
    <n v="10000"/>
  </r>
  <r>
    <s v="CT2017"/>
    <s v="Donors Capital Fund_Americans for Prosperity Foundation201237500"/>
    <x v="0"/>
    <s v="Americans for Prosperity Foundation"/>
    <n v="37500"/>
  </r>
  <r>
    <s v="CT2017"/>
    <s v="Donors Capital Fund_AmeriCares Foundation201215000"/>
    <x v="0"/>
    <s v="AmeriCares Foundation"/>
    <n v="15000"/>
  </r>
  <r>
    <s v="CT2017"/>
    <s v="Donors Capital Fund_AmeriCares Foundation20125000"/>
    <x v="0"/>
    <s v="AmeriCares Foundation"/>
    <n v="5000"/>
  </r>
  <r>
    <s v="CT2017"/>
    <s v="Donors Capital Fund_Atlas Economic Research Foundation2012125000"/>
    <x v="0"/>
    <s v="Atlas Economic Research Foundation"/>
    <n v="125000"/>
  </r>
  <r>
    <s v="CT2017"/>
    <s v="Donors Capital Fund_Atlas Economic Research Foundation201240000"/>
    <x v="0"/>
    <s v="Atlas Economic Research Foundation"/>
    <n v="40000"/>
  </r>
  <r>
    <s v="CT2017"/>
    <s v="Donors Capital Fund_Auschwitz Jewish Center2012100000"/>
    <x v="0"/>
    <s v="Auschwitz Jewish Center"/>
    <n v="100000"/>
  </r>
  <r>
    <s v="CT2017"/>
    <s v="Donors Capital Fund_Ayn Rand Institute2012300000"/>
    <x v="0"/>
    <s v="Ayn Rand Institute"/>
    <n v="300000"/>
  </r>
  <r>
    <s v="CT2017"/>
    <s v="Donors Capital Fund_Ayn Rand Institute201225000"/>
    <x v="0"/>
    <s v="Ayn Rand Institute"/>
    <n v="25000"/>
  </r>
  <r>
    <s v="CT2017"/>
    <s v="Donors Capital Fund_Bar-Ilan University201250000"/>
    <x v="0"/>
    <s v="Bar-Ilan University"/>
    <n v="50000"/>
  </r>
  <r>
    <s v="CT2017"/>
    <s v="Donors Capital Fund_Bar-Ilan University20125000000"/>
    <x v="0"/>
    <s v="Bar-Ilan University"/>
    <n v="5000000"/>
  </r>
  <r>
    <s v="CT2017"/>
    <s v="Donors Capital Fund_Beacon Center of Tennessee201240000"/>
    <x v="0"/>
    <s v="Beacon Center of Tennessee"/>
    <n v="40000"/>
  </r>
  <r>
    <s v="CT2017"/>
    <s v="Donors Capital Fund_Beacon Center of Tennessee201240000"/>
    <x v="0"/>
    <s v="Beacon Center of Tennessee"/>
    <n v="40000"/>
  </r>
  <r>
    <s v="CT2017"/>
    <s v="Donors Capital Fund_Beacon Center of Tennessee201227500"/>
    <x v="0"/>
    <s v="Beacon Center of Tennessee"/>
    <n v="27500"/>
  </r>
  <r>
    <s v="CT2017"/>
    <s v="Donors Capital Fund_Beacon Center of Tennessee201227500"/>
    <x v="0"/>
    <s v="Beacon Center of Tennessee"/>
    <n v="27500"/>
  </r>
  <r>
    <s v="CT2017"/>
    <s v="Donors Capital Fund_Beacon Center of Tennessee20122000"/>
    <x v="0"/>
    <s v="Beacon Center of Tennessee"/>
    <n v="2000"/>
  </r>
  <r>
    <s v="CT2017"/>
    <s v="Donors Capital Fund_Bill of Rights Institute201220000"/>
    <x v="0"/>
    <s v="Bill of Rights Institute"/>
    <n v="20000"/>
  </r>
  <r>
    <s v="CT2017"/>
    <s v="Donors Capital Fund_Bluegrass Institute201215000"/>
    <x v="0"/>
    <s v="Bluegrass Institute"/>
    <n v="15000"/>
  </r>
  <r>
    <s v="CT2017"/>
    <s v="Donors Capital Fund_Capital Research Center201240000"/>
    <x v="0"/>
    <s v="Capital Research Center"/>
    <n v="40000"/>
  </r>
  <r>
    <s v="CT2017"/>
    <s v="Donors Capital Fund_Cascade Policy Institute201215000"/>
    <x v="0"/>
    <s v="Cascade Policy Institute"/>
    <n v="15000"/>
  </r>
  <r>
    <s v="CT2017"/>
    <s v="Donors Capital Fund_Cato Institute201250000"/>
    <x v="0"/>
    <s v="Cato Institute"/>
    <n v="50000"/>
  </r>
  <r>
    <s v="CT2017"/>
    <s v="Donors Capital Fund_Cato Institute201240000"/>
    <x v="0"/>
    <s v="Cato Institute"/>
    <n v="40000"/>
  </r>
  <r>
    <s v="CT2017"/>
    <s v="Donors Capital Fund_Center for Competitive Politics2012500000"/>
    <x v="0"/>
    <s v="Center for Competitive Politics"/>
    <n v="500000"/>
  </r>
  <r>
    <s v="CT2017"/>
    <s v="Donors Capital Fund_Center for Education Reform201210000"/>
    <x v="0"/>
    <s v="Center for Education Reform"/>
    <n v="10000"/>
  </r>
  <r>
    <s v="CT2017"/>
    <s v="Donors Capital Fund_Center for Education Reform201250000"/>
    <x v="0"/>
    <s v="Center for Education Reform"/>
    <n v="50000"/>
  </r>
  <r>
    <s v="CT2017"/>
    <s v="Donors Capital Fund_Center for Independent Thought2012100000"/>
    <x v="0"/>
    <s v="Center for Independent Thought"/>
    <n v="100000"/>
  </r>
  <r>
    <s v="CT2017"/>
    <s v="Donors Capital Fund_Center for Independent Thought201240000"/>
    <x v="0"/>
    <s v="Center for Independent Thought"/>
    <n v="40000"/>
  </r>
  <r>
    <s v="CT2017"/>
    <s v="Donors Capital Fund_Center for Individual Rights201240000"/>
    <x v="0"/>
    <s v="Center for Individual Rights"/>
    <n v="40000"/>
  </r>
  <r>
    <s v="CT2017"/>
    <s v="Donors Capital Fund_Center for Individual Rights2012150000"/>
    <x v="0"/>
    <s v="Center for Individual Rights"/>
    <n v="150000"/>
  </r>
  <r>
    <s v="CT2017"/>
    <s v="Donors Capital Fund_Center for Union Facts201219000"/>
    <x v="0"/>
    <s v="Center for Union Facts"/>
    <n v="19000"/>
  </r>
  <r>
    <s v="CT2017"/>
    <s v="Donors Capital Fund_Central Fund of Israel201275000"/>
    <x v="0"/>
    <s v="Central Fund of Israel"/>
    <n v="75000"/>
  </r>
  <r>
    <s v="CT2017"/>
    <s v="Donors Capital Fund_Central Fund of Israel2012100000"/>
    <x v="0"/>
    <s v="Central Fund of Israel"/>
    <n v="100000"/>
  </r>
  <r>
    <s v="CT2017"/>
    <s v="Donors Capital Fund_Children's Scholarship Fund2012150000"/>
    <x v="0"/>
    <s v="Children's Scholarship Fund"/>
    <n v="150000"/>
  </r>
  <r>
    <s v="CT2017"/>
    <s v="Donors Capital Fund_Civitas Institute201220000"/>
    <x v="0"/>
    <s v="Civitas Institute"/>
    <n v="20000"/>
  </r>
  <r>
    <s v="CT2017"/>
    <s v="Donors Capital Fund_Civitas Institute201220000"/>
    <x v="0"/>
    <s v="Civitas Institute"/>
    <n v="20000"/>
  </r>
  <r>
    <s v="CT2017"/>
    <s v="Donors Capital Fund_Civitas Institute201220000"/>
    <x v="0"/>
    <s v="Civitas Institute"/>
    <n v="20000"/>
  </r>
  <r>
    <s v="CT2017"/>
    <s v="Donors Capital Fund_Civitas Institute201220000"/>
    <x v="0"/>
    <s v="Civitas Institute"/>
    <n v="20000"/>
  </r>
  <r>
    <s v="CT2017"/>
    <s v="Donors Capital Fund_Clare Boothe Luce Policy Institute201240000"/>
    <x v="0"/>
    <s v="Clare Boothe Luce Policy Institute"/>
    <n v="40000"/>
  </r>
  <r>
    <s v="CT2017"/>
    <s v="Donors Capital Fund_Clarion Fund2012125000"/>
    <x v="0"/>
    <s v="Clarion Fund"/>
    <n v="125000"/>
  </r>
  <r>
    <s v="CT2017"/>
    <s v="Donors Capital Fund_Common Sense Institute of New Jersey201226500"/>
    <x v="0"/>
    <s v="Common Sense Institute of New Jersey"/>
    <n v="26500"/>
  </r>
  <r>
    <s v="CT2017"/>
    <s v="Donors Capital Fund_Common Sense Institute of New Jersey201240000"/>
    <x v="0"/>
    <s v="Common Sense Institute of New Jersey"/>
    <n v="40000"/>
  </r>
  <r>
    <s v="CT2017"/>
    <s v="Donors Capital Fund_Commonwealth Foundation for Public Policy Alternatives201214000"/>
    <x v="0"/>
    <s v="Commonwealth Foundation for Public Policy Alternatives"/>
    <n v="14000"/>
  </r>
  <r>
    <s v="CT2017"/>
    <s v="Donors Capital Fund_Commonwealth Foundation for Public Policy Alternatives201240000"/>
    <x v="0"/>
    <s v="Commonwealth Foundation for Public Policy Alternatives"/>
    <n v="40000"/>
  </r>
  <r>
    <s v="CT2017"/>
    <s v="Donors Capital Fund_Commonwealth Foundation for Public Policy Alternatives201225000"/>
    <x v="0"/>
    <s v="Commonwealth Foundation for Public Policy Alternatives"/>
    <n v="25000"/>
  </r>
  <r>
    <s v="CT2017"/>
    <s v="Donors Capital Fund_Commonwealth Foundation for Public Policy Alternatives20122000"/>
    <x v="0"/>
    <s v="Commonwealth Foundation for Public Policy Alternatives"/>
    <n v="2000"/>
  </r>
  <r>
    <s v="CT2017"/>
    <s v="Donors Capital Fund_Commonwealth Foundation for Public Policy Alternatives201225000"/>
    <x v="0"/>
    <s v="Commonwealth Foundation for Public Policy Alternatives"/>
    <n v="25000"/>
  </r>
  <r>
    <s v="CT2017"/>
    <s v="Donors Capital Fund_Competitive Enterprise Institute2012100000"/>
    <x v="0"/>
    <s v="Competitive Enterprise Institute"/>
    <n v="100000"/>
  </r>
  <r>
    <s v="CT2017"/>
    <s v="Donors Capital Fund_David Horowitz Freedom Center2012100000"/>
    <x v="0"/>
    <s v="David Horowitz Freedom Center"/>
    <n v="100000"/>
  </r>
  <r>
    <s v="CT2017"/>
    <s v="Donors Capital Fund_DonorsTrust2012400000"/>
    <x v="0"/>
    <s v="DonorsTrust"/>
    <n v="400000"/>
  </r>
  <r>
    <s v="CT2017"/>
    <s v="Donors Capital Fund_DonorsTrust2012100000"/>
    <x v="0"/>
    <s v="DonorsTrust"/>
    <n v="100000"/>
  </r>
  <r>
    <s v="CT2017"/>
    <s v="Donors Capital Fund_DonorsTrust201225000"/>
    <x v="0"/>
    <s v="DonorsTrust"/>
    <n v="25000"/>
  </r>
  <r>
    <s v="CT2017"/>
    <s v="Donors Capital Fund_DonorsTrust2012110000"/>
    <x v="0"/>
    <s v="DonorsTrust"/>
    <n v="110000"/>
  </r>
  <r>
    <s v="CT2017"/>
    <s v="Donors Capital Fund_DonorsTrust2012100000"/>
    <x v="0"/>
    <s v="DonorsTrust"/>
    <n v="100000"/>
  </r>
  <r>
    <s v="CT2017"/>
    <s v="Donors Capital Fund_DonorsTrust201250000"/>
    <x v="0"/>
    <s v="DonorsTrust"/>
    <n v="50000"/>
  </r>
  <r>
    <s v="CT2017"/>
    <s v="Donors Capital Fund_DonorsTrust2012100000"/>
    <x v="0"/>
    <s v="DonorsTrust"/>
    <n v="100000"/>
  </r>
  <r>
    <s v="CT2017"/>
    <s v="Donors Capital Fund_DonorsTrust2012110000"/>
    <x v="0"/>
    <s v="DonorsTrust"/>
    <n v="110000"/>
  </r>
  <r>
    <s v="CT2017"/>
    <s v="Donors Capital Fund_DonorsTrust2012150000"/>
    <x v="0"/>
    <s v="DonorsTrust"/>
    <n v="150000"/>
  </r>
  <r>
    <s v="CT2017"/>
    <s v="Donors Capital Fund_DonorsTrust2012450000"/>
    <x v="0"/>
    <s v="DonorsTrust"/>
    <n v="450000"/>
  </r>
  <r>
    <s v="CT2017"/>
    <s v="Donors Capital Fund_DonorsTrust201215000"/>
    <x v="0"/>
    <s v="DonorsTrust"/>
    <n v="15000"/>
  </r>
  <r>
    <s v="CT2017"/>
    <s v="Donors Capital Fund_DonorsTrust2012500000"/>
    <x v="0"/>
    <s v="DonorsTrust"/>
    <n v="500000"/>
  </r>
  <r>
    <s v="CT2017"/>
    <s v="Donors Capital Fund_Education Action Group Foundation201215000"/>
    <x v="0"/>
    <s v="Education Action Group Foundation"/>
    <n v="15000"/>
  </r>
  <r>
    <s v="CT2017"/>
    <s v="Donors Capital Fund_Education Action Group Foundation201210000"/>
    <x v="0"/>
    <s v="Education Action Group Foundation"/>
    <n v="10000"/>
  </r>
  <r>
    <s v="CT2017"/>
    <s v="Donors Capital Fund_Education Action Group Foundation201210000"/>
    <x v="0"/>
    <s v="Education Action Group Foundation"/>
    <n v="10000"/>
  </r>
  <r>
    <s v="CT2017"/>
    <s v="Donors Capital Fund_Education Action Group Foundation201215000"/>
    <x v="0"/>
    <s v="Education Action Group Foundation"/>
    <n v="15000"/>
  </r>
  <r>
    <s v="CT2017"/>
    <s v="Donors Capital Fund_Energy &amp; Environment Legal Institute201250000"/>
    <x v="0"/>
    <s v="Energy &amp; Environment Legal Institute"/>
    <n v="50000"/>
  </r>
  <r>
    <s v="CT2017"/>
    <s v="Donors Capital Fund_Families Against Mandatory Minimums Foundation201210000"/>
    <x v="0"/>
    <s v="Families Against Mandatory Minimums Foundation"/>
    <n v="10000"/>
  </r>
  <r>
    <s v="CT2017"/>
    <s v="Donors Capital Fund_Family Taxpayers Foundation201225000"/>
    <x v="0"/>
    <s v="Family Taxpayers Foundation"/>
    <n v="25000"/>
  </r>
  <r>
    <s v="CT2017"/>
    <s v="Donors Capital Fund_Family Taxpayers Foundation201225000"/>
    <x v="0"/>
    <s v="Family Taxpayers Foundation"/>
    <n v="25000"/>
  </r>
  <r>
    <s v="CT2017"/>
    <s v="Donors Capital Fund_Federalist Society for Law and Public Policy Studies2012167000"/>
    <x v="0"/>
    <s v="Federalist Society for Law and Public Policy Studies"/>
    <n v="167000"/>
  </r>
  <r>
    <s v="CT2017"/>
    <s v="Donors Capital Fund_First Presbyterian Church Midland20124200"/>
    <x v="0"/>
    <s v="First Presbyterian Church Midland"/>
    <n v="4200"/>
  </r>
  <r>
    <s v="CT2017"/>
    <s v="Donors Capital Fund_First Presbyterian Church Midland20124200"/>
    <x v="0"/>
    <s v="First Presbyterian Church Midland"/>
    <n v="4200"/>
  </r>
  <r>
    <s v="CT2017"/>
    <s v="Donors Capital Fund_First Presbyterian Church Midland2012500"/>
    <x v="0"/>
    <s v="First Presbyterian Church Midland"/>
    <n v="500"/>
  </r>
  <r>
    <s v="CT2017"/>
    <s v="Donors Capital Fund_First Presbyterian Church Midland201210000"/>
    <x v="0"/>
    <s v="First Presbyterian Church Midland"/>
    <n v="10000"/>
  </r>
  <r>
    <s v="CT2017"/>
    <s v="Donors Capital Fund_Foundation for Economic Education2012100000"/>
    <x v="0"/>
    <s v="Foundation for Economic Education"/>
    <n v="100000"/>
  </r>
  <r>
    <s v="CT2017"/>
    <s v="Donors Capital Fund_Foundation for Government Accountability201214000"/>
    <x v="0"/>
    <s v="Foundation for Government Accountability"/>
    <n v="14000"/>
  </r>
  <r>
    <s v="CT2017"/>
    <s v="Donors Capital Fund_Foundation for Government Accountability201240000"/>
    <x v="0"/>
    <s v="Foundation for Government Accountability"/>
    <n v="40000"/>
  </r>
  <r>
    <s v="CT2017"/>
    <s v="Donors Capital Fund_Foundation for Government Accountability201210000"/>
    <x v="0"/>
    <s v="Foundation for Government Accountability"/>
    <n v="10000"/>
  </r>
  <r>
    <s v="CT2017"/>
    <s v="Donors Capital Fund_Foundation for Government Accountability201230000"/>
    <x v="0"/>
    <s v="Foundation for Government Accountability"/>
    <n v="30000"/>
  </r>
  <r>
    <s v="CT2017"/>
    <s v="Donors Capital Fund_Foundation for Government Accountability20125000"/>
    <x v="0"/>
    <s v="Foundation for Government Accountability"/>
    <n v="5000"/>
  </r>
  <r>
    <s v="CT2017"/>
    <s v="Donors Capital Fund_Foundation for Government Accountability201250000"/>
    <x v="0"/>
    <s v="Foundation for Government Accountability"/>
    <n v="50000"/>
  </r>
  <r>
    <s v="CT2017"/>
    <s v="Donors Capital Fund_Foundation for Government Accountability201264500"/>
    <x v="0"/>
    <s v="Foundation for Government Accountability"/>
    <n v="64500"/>
  </r>
  <r>
    <s v="CT2017"/>
    <s v="Donors Capital Fund_Foundation for Individual Rights in Education201225000"/>
    <x v="0"/>
    <s v="Foundation for Individual Rights in Education"/>
    <n v="25000"/>
  </r>
  <r>
    <s v="CT2017"/>
    <s v="Donors Capital Fund_Foundation for Jewish Camping20125000000"/>
    <x v="0"/>
    <s v="Foundation for Jewish Camping"/>
    <n v="500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25000"/>
    <x v="0"/>
    <s v="Franklin Center for Government &amp; Public Integrity"/>
    <n v="25000"/>
  </r>
  <r>
    <s v="CT2017"/>
    <s v="Donors Capital Fund_Franklin Center for Government &amp; Public Integrity201222500"/>
    <x v="0"/>
    <s v="Franklin Center for Government &amp; Public Integrity"/>
    <n v="22500"/>
  </r>
  <r>
    <s v="CT2017"/>
    <s v="Donors Capital Fund_Franklin Center for Government &amp; Public Integrity201222500"/>
    <x v="0"/>
    <s v="Franklin Center for Government &amp; Public Integrity"/>
    <n v="22500"/>
  </r>
  <r>
    <s v="CT2017"/>
    <s v="Donors Capital Fund_Franklin Center for Government &amp; Public Integrity201220000"/>
    <x v="0"/>
    <s v="Franklin Center for Government &amp; Public Integrity"/>
    <n v="20000"/>
  </r>
  <r>
    <s v="CT2017"/>
    <s v="Donors Capital Fund_Franklin Center for Government &amp; Public Integrity201212851"/>
    <x v="0"/>
    <s v="Franklin Center for Government &amp; Public Integrity"/>
    <n v="12851"/>
  </r>
  <r>
    <s v="CT2017"/>
    <s v="Donors Capital Fund_Franklin Center for Government &amp; Public Integrity20122000000"/>
    <x v="0"/>
    <s v="Franklin Center for Government &amp; Public Integrity"/>
    <n v="200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"/>
    <x v="0"/>
    <s v="Franklin Center for Government &amp; Public Integrity"/>
    <n v="5000"/>
  </r>
  <r>
    <s v="CT2017"/>
    <s v="Donors Capital Fund_Franklin Center for Government &amp; Public Integrity201296004"/>
    <x v="0"/>
    <s v="Franklin Center for Government &amp; Public Integrity"/>
    <n v="96004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65000"/>
    <x v="0"/>
    <s v="Franklin Center for Government &amp; Public Integrity"/>
    <n v="65000"/>
  </r>
  <r>
    <s v="CT2017"/>
    <s v="Donors Capital Fund_Franklin Center for Government &amp; Public Integrity201275000"/>
    <x v="0"/>
    <s v="Franklin Center for Government &amp; Public Integrity"/>
    <n v="75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8500"/>
    <x v="0"/>
    <s v="Franklin Center for Government &amp; Public Integrity"/>
    <n v="8500"/>
  </r>
  <r>
    <s v="CT2017"/>
    <s v="Donors Capital Fund_Franklin Center for Government &amp; Public Integrity2012100000"/>
    <x v="0"/>
    <s v="Franklin Center for Government &amp; Public Integrity"/>
    <n v="100000"/>
  </r>
  <r>
    <s v="CT2017"/>
    <s v="Donors Capital Fund_Franklin Center for Government &amp; Public Integrity2012150000"/>
    <x v="0"/>
    <s v="Franklin Center for Government &amp; Public Integrity"/>
    <n v="150000"/>
  </r>
  <r>
    <s v="CT2017"/>
    <s v="Donors Capital Fund_Franklin Center for Government &amp; Public Integrity20121050000"/>
    <x v="0"/>
    <s v="Franklin Center for Government &amp; Public Integrity"/>
    <n v="1050000"/>
  </r>
  <r>
    <s v="CT2017"/>
    <s v="Donors Capital Fund_Franklin Center for Government &amp; Public Integrity201222500"/>
    <x v="0"/>
    <s v="Franklin Center for Government &amp; Public Integrity"/>
    <n v="22500"/>
  </r>
  <r>
    <s v="CT2017"/>
    <s v="Donors Capital Fund_Franklin Center for Government &amp; Public Integrity201222500"/>
    <x v="0"/>
    <s v="Franklin Center for Government &amp; Public Integrity"/>
    <n v="22500"/>
  </r>
  <r>
    <s v="CT2017"/>
    <s v="Donors Capital Fund_Franklin Center for Government &amp; Public Integrity201225000"/>
    <x v="0"/>
    <s v="Franklin Center for Government &amp; Public Integrity"/>
    <n v="25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50000"/>
    <x v="0"/>
    <s v="Franklin Center for Government &amp; Public Integrity"/>
    <n v="50000"/>
  </r>
  <r>
    <s v="CT2017"/>
    <s v="Donors Capital Fund_Franklin Center for Government &amp; Public Integrity201265000"/>
    <x v="0"/>
    <s v="Franklin Center for Government &amp; Public Integrity"/>
    <n v="65000"/>
  </r>
  <r>
    <s v="CT2017"/>
    <s v="Donors Capital Fund_Franklin Center for Government &amp; Public Integrity201275000"/>
    <x v="0"/>
    <s v="Franklin Center for Government &amp; Public Integrity"/>
    <n v="75000"/>
  </r>
  <r>
    <s v="CT2017"/>
    <s v="Donors Capital Fund_Franklin Center for Government &amp; Public Integrity2012200000"/>
    <x v="0"/>
    <s v="Franklin Center for Government &amp; Public Integrity"/>
    <n v="200000"/>
  </r>
  <r>
    <s v="CT2017"/>
    <s v="Donors Capital Fund_Franklin Center for Government &amp; Public Integrity2012500000"/>
    <x v="0"/>
    <s v="Franklin Center for Government &amp; Public Integrity"/>
    <n v="500000"/>
  </r>
  <r>
    <s v="CT2017"/>
    <s v="Donors Capital Fund_Franklin Center for Government &amp; Public Integrity2012800000"/>
    <x v="0"/>
    <s v="Franklin Center for Government &amp; Public Integrity"/>
    <n v="800000"/>
  </r>
  <r>
    <s v="CT2017"/>
    <s v="Donors Capital Fund_Franklin Center for Government &amp; Public Integrity201225276"/>
    <x v="0"/>
    <s v="Franklin Center for Government &amp; Public Integrity"/>
    <n v="25276"/>
  </r>
  <r>
    <s v="CT2017"/>
    <s v="Donors Capital Fund_Franklin Center for Government &amp; Public Integrity201220000"/>
    <x v="0"/>
    <s v="Franklin Center for Government &amp; Public Integrity"/>
    <n v="20000"/>
  </r>
  <r>
    <s v="CT2017"/>
    <s v="Donors Capital Fund_Franklin Center for Government &amp; Public Integrity2012600000"/>
    <x v="0"/>
    <s v="Franklin Center for Government &amp; Public Integrity"/>
    <n v="600000"/>
  </r>
  <r>
    <s v="CT2017"/>
    <s v="Donors Capital Fund_Free To Choose Network201275000"/>
    <x v="0"/>
    <s v="Free To Choose Network"/>
    <n v="75000"/>
  </r>
  <r>
    <s v="CT2017"/>
    <s v="Donors Capital Fund_Free To Choose Network201225000"/>
    <x v="0"/>
    <s v="Free To Choose Network"/>
    <n v="25000"/>
  </r>
  <r>
    <s v="CT2017"/>
    <s v="Donors Capital Fund_Free To Choose Network2012454755"/>
    <x v="0"/>
    <s v="Free To Choose Network"/>
    <n v="454755"/>
  </r>
  <r>
    <s v="CT2017"/>
    <s v="Donors Capital Fund_Freedom Foundation of Minnesota201217500"/>
    <x v="0"/>
    <s v="Freedom Foundation of Minnesota"/>
    <n v="17500"/>
  </r>
  <r>
    <s v="CT2017"/>
    <s v="Donors Capital Fund_Freedom Foundation of Minnesota201217500"/>
    <x v="0"/>
    <s v="Freedom Foundation of Minnesota"/>
    <n v="17500"/>
  </r>
  <r>
    <s v="CT2017"/>
    <s v="Donors Capital Fund_Freedom Foundation of Minnesota201240000"/>
    <x v="0"/>
    <s v="Freedom Foundation of Minnesota"/>
    <n v="40000"/>
  </r>
  <r>
    <s v="CT2017"/>
    <s v="Donors Capital Fund_Freedom Foundation of Minnesota201225000"/>
    <x v="0"/>
    <s v="Freedom Foundation of Minnesota"/>
    <n v="25000"/>
  </r>
  <r>
    <s v="CT2017"/>
    <s v="Donors Capital Fund_Freedom Foundation of Minnesota201214000"/>
    <x v="0"/>
    <s v="Freedom Foundation of Minnesota"/>
    <n v="14000"/>
  </r>
  <r>
    <s v="CT2017"/>
    <s v="Donors Capital Fund_FreedomWorks Foundation2012200000"/>
    <x v="0"/>
    <s v="FreedomWorks Foundation"/>
    <n v="200000"/>
  </r>
  <r>
    <s v="CT2017"/>
    <s v="Donors Capital Fund_FreedomWorks Foundation2012250000"/>
    <x v="0"/>
    <s v="FreedomWorks Foundation"/>
    <n v="250000"/>
  </r>
  <r>
    <s v="CT2017"/>
    <s v="Donors Capital Fund_FreedomWorks Foundation2012100000"/>
    <x v="0"/>
    <s v="FreedomWorks Foundation"/>
    <n v="100000"/>
  </r>
  <r>
    <s v="CT2017"/>
    <s v="Donors Capital Fund_FreedomWorks Foundation201210000"/>
    <x v="0"/>
    <s v="FreedomWorks Foundation"/>
    <n v="10000"/>
  </r>
  <r>
    <s v="CT2017"/>
    <s v="Donors Capital Fund_Friends of Israel Center for Social and Economic Progress201250000"/>
    <x v="0"/>
    <s v="Friends of Israel Center for Social and Economic Progress"/>
    <n v="50000"/>
  </r>
  <r>
    <s v="CT2017"/>
    <s v="Donors Capital Fund_Fund for American Studies201225000"/>
    <x v="0"/>
    <s v="Fund for American Studies"/>
    <n v="25000"/>
  </r>
  <r>
    <s v="CT2017"/>
    <s v="Donors Capital Fund_George Mason University2012500000"/>
    <x v="0"/>
    <s v="George Mason University"/>
    <n v="500000"/>
  </r>
  <r>
    <s v="CT2017"/>
    <s v="Donors Capital Fund_Georgetown University201250000"/>
    <x v="0"/>
    <s v="Georgetown University"/>
    <n v="50000"/>
  </r>
  <r>
    <s v="CT2017"/>
    <s v="Donors Capital Fund_Georgia Center for Opportunity201240000"/>
    <x v="0"/>
    <s v="Georgia Center for Opportunity"/>
    <n v="40000"/>
  </r>
  <r>
    <s v="CT2017"/>
    <s v="Donors Capital Fund_Georgia Public Policy Foundation201215000"/>
    <x v="0"/>
    <s v="Georgia Public Policy Foundation"/>
    <n v="15000"/>
  </r>
  <r>
    <s v="CT2017"/>
    <s v="Donors Capital Fund_Gods World Publications201240000"/>
    <x v="0"/>
    <s v="Gods World Publications"/>
    <n v="40000"/>
  </r>
  <r>
    <s v="CT2017"/>
    <s v="Donors Capital Fund_Goldwater Institute201235000"/>
    <x v="0"/>
    <s v="Goldwater Institute"/>
    <n v="35000"/>
  </r>
  <r>
    <s v="CT2017"/>
    <s v="Donors Capital Fund_Goldwater Institute201227000"/>
    <x v="0"/>
    <s v="Goldwater Institute"/>
    <n v="27000"/>
  </r>
  <r>
    <s v="CT2017"/>
    <s v="Donors Capital Fund_Goldwater Institute201212500"/>
    <x v="0"/>
    <s v="Goldwater Institute"/>
    <n v="12500"/>
  </r>
  <r>
    <s v="CT2017"/>
    <s v="Donors Capital Fund_Goldwater Institute201212500"/>
    <x v="0"/>
    <s v="Goldwater Institute"/>
    <n v="12500"/>
  </r>
  <r>
    <s v="CT2017"/>
    <s v="Donors Capital Fund_Goldwater Institute201240000"/>
    <x v="0"/>
    <s v="Goldwater Institute"/>
    <n v="40000"/>
  </r>
  <r>
    <s v="CT2017"/>
    <s v="Donors Capital Fund_Greater Houston Community Foundation201225000"/>
    <x v="0"/>
    <s v="Greater Houston Community Foundation"/>
    <n v="25000"/>
  </r>
  <r>
    <s v="CT2017"/>
    <s v="Donors Capital Fund_Greenhouse Solutions201210000"/>
    <x v="0"/>
    <s v="Greenhouse Solutions"/>
    <n v="10000"/>
  </r>
  <r>
    <s v="CT2017"/>
    <s v="Donors Capital Fund_Harvard Business School201233333"/>
    <x v="0"/>
    <s v="Harvard Business School"/>
    <n v="33333"/>
  </r>
  <r>
    <s v="CT2017"/>
    <s v="Donors Capital Fund_Heartland Institute20121000000"/>
    <x v="0"/>
    <s v="Heartland Institute"/>
    <n v="1000000"/>
  </r>
  <r>
    <s v="CT2017"/>
    <s v="Donors Capital Fund_Hilander School Endowment201210000"/>
    <x v="0"/>
    <s v="Hilander School Endowment"/>
    <n v="10000"/>
  </r>
  <r>
    <s v="CT2017"/>
    <s v="Donors Capital Fund_Hudson Institute2012100000"/>
    <x v="0"/>
    <s v="Hudson Institute"/>
    <n v="100000"/>
  </r>
  <r>
    <s v="CT2017"/>
    <s v="Donors Capital Fund_Hudson Institute20124000000"/>
    <x v="0"/>
    <s v="Hudson Institute"/>
    <n v="4000000"/>
  </r>
  <r>
    <s v="CT2017"/>
    <s v="Donors Capital Fund_Idaho Freedom Foundation201220000"/>
    <x v="0"/>
    <s v="Idaho Freedom Foundation"/>
    <n v="20000"/>
  </r>
  <r>
    <s v="CT2017"/>
    <s v="Donors Capital Fund_Idaho Freedom Foundation201225000"/>
    <x v="0"/>
    <s v="Idaho Freedom Foundation"/>
    <n v="25000"/>
  </r>
  <r>
    <s v="CT2017"/>
    <s v="Donors Capital Fund_Idaho Freedom Foundation201222500"/>
    <x v="0"/>
    <s v="Idaho Freedom Foundation"/>
    <n v="22500"/>
  </r>
  <r>
    <s v="CT2017"/>
    <s v="Donors Capital Fund_Idaho Freedom Foundation201222500"/>
    <x v="0"/>
    <s v="Idaho Freedom Foundation"/>
    <n v="22500"/>
  </r>
  <r>
    <s v="CT2017"/>
    <s v="Donors Capital Fund_Idaho Freedom Foundation201235000"/>
    <x v="0"/>
    <s v="Idaho Freedom Foundation"/>
    <n v="35000"/>
  </r>
  <r>
    <s v="CT2017"/>
    <s v="Donors Capital Fund_Idaho Freedom Foundation201225000"/>
    <x v="0"/>
    <s v="Idaho Freedom Foundation"/>
    <n v="25000"/>
  </r>
  <r>
    <s v="CT2017"/>
    <s v="Donors Capital Fund_Illinois Policy Institute201227000"/>
    <x v="0"/>
    <s v="Illinois Policy Institute"/>
    <n v="27000"/>
  </r>
  <r>
    <s v="CT2017"/>
    <s v="Donors Capital Fund_Illinois Policy Institute201232500"/>
    <x v="0"/>
    <s v="Illinois Policy Institute"/>
    <n v="32500"/>
  </r>
  <r>
    <s v="CT2017"/>
    <s v="Donors Capital Fund_Illinois Policy Institute201220000"/>
    <x v="0"/>
    <s v="Illinois Policy Institute"/>
    <n v="20000"/>
  </r>
  <r>
    <s v="CT2017"/>
    <s v="Donors Capital Fund_Illinois Policy Institute201230000"/>
    <x v="0"/>
    <s v="Illinois Policy Institute"/>
    <n v="30000"/>
  </r>
  <r>
    <s v="CT2017"/>
    <s v="Donors Capital Fund_Illinois Policy Institute201232500"/>
    <x v="0"/>
    <s v="Illinois Policy Institute"/>
    <n v="32500"/>
  </r>
  <r>
    <s v="CT2017"/>
    <s v="Donors Capital Fund_Illinois Policy Institute201214000"/>
    <x v="0"/>
    <s v="Illinois Policy Institute"/>
    <n v="14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llinois Taxpayer Education Foundation20127000"/>
    <x v="0"/>
    <s v="Illinois Taxpayer Education Foundation"/>
    <n v="7000"/>
  </r>
  <r>
    <s v="CT2017"/>
    <s v="Donors Capital Fund_Imagination Productions2012125000"/>
    <x v="0"/>
    <s v="Imagination Productions"/>
    <n v="125000"/>
  </r>
  <r>
    <s v="CT2017"/>
    <s v="Donors Capital Fund_Independence Institute201217500"/>
    <x v="0"/>
    <s v="Independence Institute"/>
    <n v="17500"/>
  </r>
  <r>
    <s v="CT2017"/>
    <s v="Donors Capital Fund_Independence Institute201217500"/>
    <x v="0"/>
    <s v="Independence Institute"/>
    <n v="17500"/>
  </r>
  <r>
    <s v="CT2017"/>
    <s v="Donors Capital Fund_Independence Institute201265000"/>
    <x v="0"/>
    <s v="Independence Institute"/>
    <n v="65000"/>
  </r>
  <r>
    <s v="CT2017"/>
    <s v="Donors Capital Fund_Independence Institute201240000"/>
    <x v="0"/>
    <s v="Independence Institute"/>
    <n v="40000"/>
  </r>
  <r>
    <s v="CT2017"/>
    <s v="Donors Capital Fund_Independence Institute201214000"/>
    <x v="0"/>
    <s v="Independence Institute"/>
    <n v="14000"/>
  </r>
  <r>
    <s v="CT2017"/>
    <s v="Donors Capital Fund_Independent Women's Forum20121640000"/>
    <x v="0"/>
    <s v="Independent Women's Forum"/>
    <n v="1640000"/>
  </r>
  <r>
    <s v="CT2017"/>
    <s v="Donors Capital Fund_Institute for Humane Studies2012530374"/>
    <x v="0"/>
    <s v="Institute for Humane Studies"/>
    <n v="530374"/>
  </r>
  <r>
    <s v="CT2017"/>
    <s v="Donors Capital Fund_Institute for Justice2012150000"/>
    <x v="0"/>
    <s v="Institute for Justice"/>
    <n v="150000"/>
  </r>
  <r>
    <s v="CT2017"/>
    <s v="Donors Capital Fund_Institute for Justice201240000"/>
    <x v="0"/>
    <s v="Institute for Justice"/>
    <n v="40000"/>
  </r>
  <r>
    <s v="CT2017"/>
    <s v="Donors Capital Fund_Institute on Religion and Democracy201225000"/>
    <x v="0"/>
    <s v="Institute on Religion and Democracy"/>
    <n v="25000"/>
  </r>
  <r>
    <s v="CT2017"/>
    <s v="Donors Capital Fund_Institute on Religion and Democracy2012200000"/>
    <x v="0"/>
    <s v="Institute on Religion and Democracy"/>
    <n v="200000"/>
  </r>
  <r>
    <s v="CT2017"/>
    <s v="Donors Capital Fund_James Madison Institute201237500"/>
    <x v="0"/>
    <s v="James Madison Institute"/>
    <n v="37500"/>
  </r>
  <r>
    <s v="CT2017"/>
    <s v="Donors Capital Fund_James Madison Institute201215000"/>
    <x v="0"/>
    <s v="James Madison Institute"/>
    <n v="15000"/>
  </r>
  <r>
    <s v="CT2017"/>
    <s v="Donors Capital Fund_James Madison Institute201220000"/>
    <x v="0"/>
    <s v="James Madison Institute"/>
    <n v="20000"/>
  </r>
  <r>
    <s v="CT2017"/>
    <s v="Donors Capital Fund_James Madison Institute201268500"/>
    <x v="0"/>
    <s v="James Madison Institute"/>
    <n v="68500"/>
  </r>
  <r>
    <s v="CT2017"/>
    <s v="Donors Capital Fund_James Madison Institute201237500"/>
    <x v="0"/>
    <s v="James Madison Institute"/>
    <n v="37500"/>
  </r>
  <r>
    <s v="CT2017"/>
    <s v="Donors Capital Fund_James Madison Institute201275000"/>
    <x v="0"/>
    <s v="James Madison Institute"/>
    <n v="75000"/>
  </r>
  <r>
    <s v="CT2017"/>
    <s v="Donors Capital Fund_James Madison Institute201250000"/>
    <x v="0"/>
    <s v="James Madison Institute"/>
    <n v="50000"/>
  </r>
  <r>
    <s v="CT2017"/>
    <s v="Donors Capital Fund_Jerusalem Institute for Market Studies201250000"/>
    <x v="0"/>
    <s v="Jerusalem Institute for Market Studies"/>
    <n v="50000"/>
  </r>
  <r>
    <s v="CT2017"/>
    <s v="Donors Capital Fund_John K. MacIver Institute for Public Policy201230000"/>
    <x v="0"/>
    <s v="John K. MacIver Institute for Public Policy"/>
    <n v="30000"/>
  </r>
  <r>
    <s v="CT2017"/>
    <s v="Donors Capital Fund_John K. MacIver Institute for Public Policy201210000"/>
    <x v="0"/>
    <s v="John K. MacIver Institute for Public Policy"/>
    <n v="10000"/>
  </r>
  <r>
    <s v="CT2017"/>
    <s v="Donors Capital Fund_John K. MacIver Institute for Public Policy201220000"/>
    <x v="0"/>
    <s v="John K. MacIver Institute for Public Policy"/>
    <n v="20000"/>
  </r>
  <r>
    <s v="CT2017"/>
    <s v="Donors Capital Fund_John K. MacIver Institute for Public Policy201212500"/>
    <x v="0"/>
    <s v="John K. MacIver Institute for Public Policy"/>
    <n v="12500"/>
  </r>
  <r>
    <s v="CT2017"/>
    <s v="Donors Capital Fund_John K. MacIver Institute for Public Policy201214000"/>
    <x v="0"/>
    <s v="John K. MacIver Institute for Public Policy"/>
    <n v="14000"/>
  </r>
  <r>
    <s v="CT2017"/>
    <s v="Donors Capital Fund_John Locke Foundation201227500"/>
    <x v="0"/>
    <s v="John Locke Foundation"/>
    <n v="27500"/>
  </r>
  <r>
    <s v="CT2017"/>
    <s v="Donors Capital Fund_John Locke Foundation201210000"/>
    <x v="0"/>
    <s v="John Locke Foundation"/>
    <n v="10000"/>
  </r>
  <r>
    <s v="CT2017"/>
    <s v="Donors Capital Fund_John Locke Foundation201210000"/>
    <x v="0"/>
    <s v="John Locke Foundation"/>
    <n v="10000"/>
  </r>
  <r>
    <s v="CT2017"/>
    <s v="Donors Capital Fund_John Locke Foundation201240000"/>
    <x v="0"/>
    <s v="John Locke Foundation"/>
    <n v="40000"/>
  </r>
  <r>
    <s v="CT2017"/>
    <s v="Donors Capital Fund_Josiah Bartlett Center for Public Policy201225000"/>
    <x v="0"/>
    <s v="Josiah Bartlett Center for Public Policy"/>
    <n v="25000"/>
  </r>
  <r>
    <s v="CT2017"/>
    <s v="Donors Capital Fund_Josiah Bartlett Center for Public Policy201217500"/>
    <x v="0"/>
    <s v="Josiah Bartlett Center for Public Policy"/>
    <n v="17500"/>
  </r>
  <r>
    <s v="CT2017"/>
    <s v="Donors Capital Fund_Josiah Bartlett Center for Public Policy201217500"/>
    <x v="0"/>
    <s v="Josiah Bartlett Center for Public Policy"/>
    <n v="17500"/>
  </r>
  <r>
    <s v="CT2017"/>
    <s v="Donors Capital Fund_Josiah Bartlett Center for Public Policy201235000"/>
    <x v="0"/>
    <s v="Josiah Bartlett Center for Public Policy"/>
    <n v="35000"/>
  </r>
  <r>
    <s v="CT2017"/>
    <s v="Donors Capital Fund_Josiah Bartlett Center for Public Policy201215000"/>
    <x v="0"/>
    <s v="Josiah Bartlett Center for Public Policy"/>
    <n v="15000"/>
  </r>
  <r>
    <s v="CT2017"/>
    <s v="Donors Capital Fund_Judicial Education Project2012400000"/>
    <x v="0"/>
    <s v="Judicial Education Project"/>
    <n v="400000"/>
  </r>
  <r>
    <s v="CT2017"/>
    <s v="Donors Capital Fund_Judicial Education Project2012130000"/>
    <x v="0"/>
    <s v="Judicial Education Project"/>
    <n v="130000"/>
  </r>
  <r>
    <s v="CT2017"/>
    <s v="Donors Capital Fund_Kanakuk Ministries (Branson MO)20125200"/>
    <x v="0"/>
    <s v="Kanakuk Ministries (Branson MO)"/>
    <n v="5200"/>
  </r>
  <r>
    <s v="CT2017"/>
    <s v="Donors Capital Fund_Kansas Policy Institute201215000"/>
    <x v="0"/>
    <s v="Kansas Policy Institute"/>
    <n v="15000"/>
  </r>
  <r>
    <s v="CT2017"/>
    <s v="Donors Capital Fund_Kansas Policy Institute201225000"/>
    <x v="0"/>
    <s v="Kansas Policy Institute"/>
    <n v="25000"/>
  </r>
  <r>
    <s v="CT2017"/>
    <s v="Donors Capital Fund_Leadership Institute201250000"/>
    <x v="0"/>
    <s v="Leadership Institute"/>
    <n v="50000"/>
  </r>
  <r>
    <s v="CT2017"/>
    <s v="Donors Capital Fund_Liberty Foundation of Oklahoma2012190000"/>
    <x v="0"/>
    <s v="Liberty Foundation of Oklahoma"/>
    <n v="190000"/>
  </r>
  <r>
    <s v="CT2017"/>
    <s v="Donors Capital Fund_Lincoln Institute of Public Opinion Research201220000"/>
    <x v="0"/>
    <s v="Lincoln Institute of Public Opinion Research"/>
    <n v="20000"/>
  </r>
  <r>
    <s v="CT2017"/>
    <s v="Donors Capital Fund_Lucy Burns Institute2012500000"/>
    <x v="0"/>
    <s v="Lucy Burns Institute"/>
    <n v="500000"/>
  </r>
  <r>
    <s v="CT2017"/>
    <s v="Donors Capital Fund_Lucy Burns Institute2012250000"/>
    <x v="0"/>
    <s v="Lucy Burns Institute"/>
    <n v="250000"/>
  </r>
  <r>
    <s v="CT2017"/>
    <s v="Donors Capital Fund_Lucy Burns Institute2012150000"/>
    <x v="0"/>
    <s v="Lucy Burns Institute"/>
    <n v="150000"/>
  </r>
  <r>
    <s v="CT2017"/>
    <s v="Donors Capital Fund_Mackinac Center for Public Policy201220000"/>
    <x v="0"/>
    <s v="Mackinac Center for Public Policy"/>
    <n v="20000"/>
  </r>
  <r>
    <s v="CT2017"/>
    <s v="Donors Capital Fund_Mackinac Center for Public Policy201260000"/>
    <x v="0"/>
    <s v="Mackinac Center for Public Policy"/>
    <n v="60000"/>
  </r>
  <r>
    <s v="CT2017"/>
    <s v="Donors Capital Fund_Mackinac Center for Public Policy201275000"/>
    <x v="0"/>
    <s v="Mackinac Center for Public Policy"/>
    <n v="75000"/>
  </r>
  <r>
    <s v="CT2017"/>
    <s v="Donors Capital Fund_Mackinac Center for Public Policy201275000"/>
    <x v="0"/>
    <s v="Mackinac Center for Public Policy"/>
    <n v="75000"/>
  </r>
  <r>
    <s v="CT2017"/>
    <s v="Donors Capital Fund_Mackinac Center for Public Policy2012175000"/>
    <x v="0"/>
    <s v="Mackinac Center for Public Policy"/>
    <n v="175000"/>
  </r>
  <r>
    <s v="CT2017"/>
    <s v="Donors Capital Fund_Mackinac Center for Public Policy201215000"/>
    <x v="0"/>
    <s v="Mackinac Center for Public Policy"/>
    <n v="15000"/>
  </r>
  <r>
    <s v="CT2017"/>
    <s v="Donors Capital Fund_Mackinac Center for Public Policy201240000"/>
    <x v="0"/>
    <s v="Mackinac Center for Public Policy"/>
    <n v="40000"/>
  </r>
  <r>
    <s v="CT2017"/>
    <s v="Donors Capital Fund_Mackinac Center for Public Policy201214000"/>
    <x v="0"/>
    <s v="Mackinac Center for Public Policy"/>
    <n v="14000"/>
  </r>
  <r>
    <s v="CT2017"/>
    <s v="Donors Capital Fund_Maine Heritage Policy Center201220000"/>
    <x v="0"/>
    <s v="Maine Heritage Policy Center"/>
    <n v="20000"/>
  </r>
  <r>
    <s v="CT2017"/>
    <s v="Donors Capital Fund_Maine Heritage Policy Center201220000"/>
    <x v="0"/>
    <s v="Maine Heritage Policy Center"/>
    <n v="20000"/>
  </r>
  <r>
    <s v="CT2017"/>
    <s v="Donors Capital Fund_Maine Heritage Policy Center201240000"/>
    <x v="0"/>
    <s v="Maine Heritage Policy Center"/>
    <n v="40000"/>
  </r>
  <r>
    <s v="CT2017"/>
    <s v="Donors Capital Fund_Maine Heritage Policy Center201230000"/>
    <x v="0"/>
    <s v="Maine Heritage Policy Center"/>
    <n v="30000"/>
  </r>
  <r>
    <s v="CT2017"/>
    <s v="Donors Capital Fund_Manhattan Institute for Policy Research201225000"/>
    <x v="0"/>
    <s v="Manhattan Institute for Policy Research"/>
    <n v="25000"/>
  </r>
  <r>
    <s v="CT2017"/>
    <s v="Donors Capital Fund_Maryland Public Policy Institute201212500"/>
    <x v="0"/>
    <s v="Maryland Public Policy Institute"/>
    <n v="12500"/>
  </r>
  <r>
    <s v="CT2017"/>
    <s v="Donors Capital Fund_Maryland Public Policy Institute201212500"/>
    <x v="0"/>
    <s v="Maryland Public Policy Institute"/>
    <n v="12500"/>
  </r>
  <r>
    <s v="CT2017"/>
    <s v="Donors Capital Fund_Maryland Public Policy Institute201225000"/>
    <x v="0"/>
    <s v="Maryland Public Policy Institute"/>
    <n v="25000"/>
  </r>
  <r>
    <s v="CT2017"/>
    <s v="Donors Capital Fund_Maryland Public Policy Institute201225000"/>
    <x v="0"/>
    <s v="Maryland Public Policy Institute"/>
    <n v="25000"/>
  </r>
  <r>
    <s v="CT2017"/>
    <s v="Donors Capital Fund_MarylandReporter.com201220000"/>
    <x v="0"/>
    <s v="MarylandReporter.com"/>
    <n v="20000"/>
  </r>
  <r>
    <s v="CT2017"/>
    <s v="Donors Capital Fund_MarylandReporter.com201220000"/>
    <x v="0"/>
    <s v="MarylandReporter.com"/>
    <n v="20000"/>
  </r>
  <r>
    <s v="CT2017"/>
    <s v="Donors Capital Fund_MarylandReporter.com201240000"/>
    <x v="0"/>
    <s v="MarylandReporter.com"/>
    <n v="40000"/>
  </r>
  <r>
    <s v="CT2017"/>
    <s v="Donors Capital Fund_Mastery Charter Schools Foundation20121500000"/>
    <x v="0"/>
    <s v="Mastery Charter Schools Foundation"/>
    <n v="1500000"/>
  </r>
  <r>
    <s v="CT2017"/>
    <s v="Donors Capital Fund_Mercatus Center2012150000"/>
    <x v="0"/>
    <s v="Mercatus Center"/>
    <n v="150000"/>
  </r>
  <r>
    <s v="CT2017"/>
    <s v="Donors Capital Fund_Mercatus Center201220000"/>
    <x v="0"/>
    <s v="Mercatus Center"/>
    <n v="20000"/>
  </r>
  <r>
    <s v="CT2017"/>
    <s v="Donors Capital Fund_Middle East Forum2012150000"/>
    <x v="0"/>
    <s v="Middle East Forum"/>
    <n v="150000"/>
  </r>
  <r>
    <s v="CT2017"/>
    <s v="Donors Capital Fund_Middle East Forum2012310000"/>
    <x v="0"/>
    <s v="Middle East Forum"/>
    <n v="310000"/>
  </r>
  <r>
    <s v="CT2017"/>
    <s v="Donors Capital Fund_Midland-Odessa Symphony &amp; Chorale20125125"/>
    <x v="0"/>
    <s v="Midland-Odessa Symphony &amp; Chorale"/>
    <n v="5125"/>
  </r>
  <r>
    <s v="CT2017"/>
    <s v="Donors Capital Fund_Mississippi Center for Public Policy20129250"/>
    <x v="0"/>
    <s v="Mississippi Center for Public Policy"/>
    <n v="9250"/>
  </r>
  <r>
    <s v="CT2017"/>
    <s v="Donors Capital Fund_Mississippi Center for Public Policy201229250"/>
    <x v="0"/>
    <s v="Mississippi Center for Public Policy"/>
    <n v="29250"/>
  </r>
  <r>
    <s v="CT2017"/>
    <s v="Donors Capital Fund_Mississippi Center for Public Policy201230000"/>
    <x v="0"/>
    <s v="Mississippi Center for Public Policy"/>
    <n v="30000"/>
  </r>
  <r>
    <s v="CT2017"/>
    <s v="Donors Capital Fund_Missouri News Horizon201222500"/>
    <x v="0"/>
    <s v="Missouri News Horizon"/>
    <n v="22500"/>
  </r>
  <r>
    <s v="CT2017"/>
    <s v="Donors Capital Fund_Missouri News Horizon201222500"/>
    <x v="0"/>
    <s v="Missouri News Horizon"/>
    <n v="22500"/>
  </r>
  <r>
    <s v="CT2017"/>
    <s v="Donors Capital Fund_Missouri News Horizon201255000"/>
    <x v="0"/>
    <s v="Missouri News Horizon"/>
    <n v="55000"/>
  </r>
  <r>
    <s v="CT2017"/>
    <s v="Donors Capital Fund_Montana Policy Institute20128996"/>
    <x v="0"/>
    <s v="Montana Policy Institute"/>
    <n v="8996"/>
  </r>
  <r>
    <s v="CT2017"/>
    <s v="Donors Capital Fund_Montana Policy Institute20122000"/>
    <x v="0"/>
    <s v="Montana Policy Institute"/>
    <n v="2000"/>
  </r>
  <r>
    <s v="CT2017"/>
    <s v="Donors Capital Fund_Montana Policy Institute201222500"/>
    <x v="0"/>
    <s v="Montana Policy Institute"/>
    <n v="22500"/>
  </r>
  <r>
    <s v="CT2017"/>
    <s v="Donors Capital Fund_Montana Policy Institute201258500"/>
    <x v="0"/>
    <s v="Montana Policy Institute"/>
    <n v="58500"/>
  </r>
  <r>
    <s v="CT2017"/>
    <s v="Donors Capital Fund_Montana Policy Institute201275000"/>
    <x v="0"/>
    <s v="Montana Policy Institute"/>
    <n v="75000"/>
  </r>
  <r>
    <s v="CT2017"/>
    <s v="Donors Capital Fund_Montana Policy Institute201222500"/>
    <x v="0"/>
    <s v="Montana Policy Institute"/>
    <n v="22500"/>
  </r>
  <r>
    <s v="CT2017"/>
    <s v="Donors Capital Fund_Montana Policy Institute201225000"/>
    <x v="0"/>
    <s v="Montana Policy Institute"/>
    <n v="25000"/>
  </r>
  <r>
    <s v="CT2017"/>
    <s v="Donors Capital Fund_Montana Policy Institute20125000"/>
    <x v="0"/>
    <s v="Montana Policy Institute"/>
    <n v="5000"/>
  </r>
  <r>
    <s v="CT2017"/>
    <s v="Donors Capital Fund_Montana Policy Institute201214000"/>
    <x v="0"/>
    <s v="Montana Policy Institute"/>
    <n v="14000"/>
  </r>
  <r>
    <s v="CT2017"/>
    <s v="Donors Capital Fund_Mountain States Legal Foundation201240000"/>
    <x v="0"/>
    <s v="Mountain States Legal Foundation"/>
    <n v="40000"/>
  </r>
  <r>
    <s v="CT2017"/>
    <s v="Donors Capital Fund_Moving Picture Institute201255000"/>
    <x v="0"/>
    <s v="Moving Picture Institute"/>
    <n v="55000"/>
  </r>
  <r>
    <s v="CT2017"/>
    <s v="Donors Capital Fund_Moving Picture Institute201225000"/>
    <x v="0"/>
    <s v="Moving Picture Institute"/>
    <n v="25000"/>
  </r>
  <r>
    <s v="CT2017"/>
    <s v="Donors Capital Fund_National Center for Policy Analysis201210000"/>
    <x v="0"/>
    <s v="National Center for Policy Analysis"/>
    <n v="10000"/>
  </r>
  <r>
    <s v="CT2017"/>
    <s v="Donors Capital Fund_National Center for Public Policy Research201240000"/>
    <x v="0"/>
    <s v="National Center for Public Policy Research"/>
    <n v="40000"/>
  </r>
  <r>
    <s v="CT2017"/>
    <s v="Donors Capital Fund_National Legal and Policy Center201240000"/>
    <x v="0"/>
    <s v="National Legal and Policy Center"/>
    <n v="40000"/>
  </r>
  <r>
    <s v="CT2017"/>
    <s v="Donors Capital Fund_National Organization for Marriage Education Fund2012125000"/>
    <x v="0"/>
    <s v="National Organization for Marriage Education Fund"/>
    <n v="125000"/>
  </r>
  <r>
    <s v="CT2017"/>
    <s v="Donors Capital Fund_National Right to Work Legal Defense Foundation201220000"/>
    <x v="0"/>
    <s v="National Right to Work Legal Defense Foundation"/>
    <n v="20000"/>
  </r>
  <r>
    <s v="CT2017"/>
    <s v="Donors Capital Fund_National Strategy Information Center2012100000"/>
    <x v="0"/>
    <s v="National Strategy Information Center"/>
    <n v="100000"/>
  </r>
  <r>
    <s v="CT2017"/>
    <s v="Donors Capital Fund_Nevada Policy Research Institute201212500"/>
    <x v="0"/>
    <s v="Nevada Policy Research Institute"/>
    <n v="12500"/>
  </r>
  <r>
    <s v="CT2017"/>
    <s v="Donors Capital Fund_Nevada Policy Research Institute201212500"/>
    <x v="0"/>
    <s v="Nevada Policy Research Institute"/>
    <n v="12500"/>
  </r>
  <r>
    <s v="CT2017"/>
    <s v="Donors Capital Fund_Nevada Policy Research Institute201250000"/>
    <x v="0"/>
    <s v="Nevada Policy Research Institute"/>
    <n v="50000"/>
  </r>
  <r>
    <s v="CT2017"/>
    <s v="Donors Capital Fund_Nevada Policy Research Institute201220000"/>
    <x v="0"/>
    <s v="Nevada Policy Research Institute"/>
    <n v="20000"/>
  </r>
  <r>
    <s v="CT2017"/>
    <s v="Donors Capital Fund_North Dakota Policy Council201215000"/>
    <x v="0"/>
    <s v="North Dakota Policy Council"/>
    <n v="15000"/>
  </r>
  <r>
    <s v="CT2017"/>
    <s v="Donors Capital Fund_Oklahoma Council of Public Affairs201225000"/>
    <x v="0"/>
    <s v="Oklahoma Council of Public Affairs"/>
    <n v="25000"/>
  </r>
  <r>
    <s v="CT2017"/>
    <s v="Donors Capital Fund_Oklahoma Council of Public Affairs201240000"/>
    <x v="0"/>
    <s v="Oklahoma Council of Public Affairs"/>
    <n v="40000"/>
  </r>
  <r>
    <s v="CT2017"/>
    <s v="Donors Capital Fund_Oklahoma Council of Public Affairs201214000"/>
    <x v="0"/>
    <s v="Oklahoma Council of Public Affairs"/>
    <n v="14000"/>
  </r>
  <r>
    <s v="CT2017"/>
    <s v="Donors Capital Fund_One Nation Under God Foundation201238000"/>
    <x v="0"/>
    <s v="One Nation Under God Foundation"/>
    <n v="38000"/>
  </r>
  <r>
    <s v="CT2017"/>
    <s v="Donors Capital Fund_Pacific Legal Foundation201250000"/>
    <x v="0"/>
    <s v="Pacific Legal Foundation"/>
    <n v="50000"/>
  </r>
  <r>
    <s v="CT2017"/>
    <s v="Donors Capital Fund_Pacific Research Institute for Public Policy20122000"/>
    <x v="0"/>
    <s v="Pacific Research Institute for Public Policy"/>
    <n v="2000"/>
  </r>
  <r>
    <s v="CT2017"/>
    <s v="Donors Capital Fund_Pacific Research Institute for Public Policy201250000"/>
    <x v="0"/>
    <s v="Pacific Research Institute for Public Policy"/>
    <n v="50000"/>
  </r>
  <r>
    <s v="CT2017"/>
    <s v="Donors Capital Fund_Pacific Research Institute for Public Policy201250000"/>
    <x v="0"/>
    <s v="Pacific Research Institute for Public Policy"/>
    <n v="50000"/>
  </r>
  <r>
    <s v="CT2017"/>
    <s v="Donors Capital Fund_Pacific Research Institute for Public Policy2012100000"/>
    <x v="0"/>
    <s v="Pacific Research Institute for Public Policy"/>
    <n v="100000"/>
  </r>
  <r>
    <s v="CT2017"/>
    <s v="Donors Capital Fund_Partners Relief and Development201210000"/>
    <x v="0"/>
    <s v="Partners Relief and Development"/>
    <n v="10000"/>
  </r>
  <r>
    <s v="CT2017"/>
    <s v="Donors Capital Fund_Pelican Institute for Public Policy201215000"/>
    <x v="0"/>
    <s v="Pelican Institute for Public Policy"/>
    <n v="15000"/>
  </r>
  <r>
    <s v="CT2017"/>
    <s v="Donors Capital Fund_Pelican Institute for Public Policy201220000"/>
    <x v="0"/>
    <s v="Pelican Institute for Public Policy"/>
    <n v="20000"/>
  </r>
  <r>
    <s v="CT2017"/>
    <s v="Donors Capital Fund_Pelican Institute for Public Policy201215000"/>
    <x v="0"/>
    <s v="Pelican Institute for Public Policy"/>
    <n v="15000"/>
  </r>
  <r>
    <s v="CT2017"/>
    <s v="Donors Capital Fund_Pelican Institute for Public Policy201240000"/>
    <x v="0"/>
    <s v="Pelican Institute for Public Policy"/>
    <n v="40000"/>
  </r>
  <r>
    <s v="CT2017"/>
    <s v="Donors Capital Fund_Philadelphia School Partnership20121456250"/>
    <x v="0"/>
    <s v="Philadelphia School Partnership"/>
    <n v="1456250"/>
  </r>
  <r>
    <s v="CT2017"/>
    <s v="Donors Capital Fund_Pioneer Institute for Public Policy Research201210000"/>
    <x v="0"/>
    <s v="Pioneer Institute for Public Policy Research"/>
    <n v="10000"/>
  </r>
  <r>
    <s v="CT2017"/>
    <s v="Donors Capital Fund_Pioneer Institute for Public Policy Research201215000"/>
    <x v="0"/>
    <s v="Pioneer Institute for Public Policy Research"/>
    <n v="15000"/>
  </r>
  <r>
    <s v="CT2017"/>
    <s v="Donors Capital Fund_Pioneer Institute for Public Policy Research20122500"/>
    <x v="0"/>
    <s v="Pioneer Institute for Public Policy Research"/>
    <n v="2500"/>
  </r>
  <r>
    <s v="CT2017"/>
    <s v="Donors Capital Fund_Pioneer Institute for Public Policy Research20122500"/>
    <x v="0"/>
    <s v="Pioneer Institute for Public Policy Research"/>
    <n v="2500"/>
  </r>
  <r>
    <s v="CT2017"/>
    <s v="Donors Capital Fund_Pioneer Institute for Public Policy Research201225000"/>
    <x v="0"/>
    <s v="Pioneer Institute for Public Policy Research"/>
    <n v="25000"/>
  </r>
  <r>
    <s v="CT2017"/>
    <s v="Donors Capital Fund_Platte Institute for Economic Research201225000"/>
    <x v="0"/>
    <s v="Platte Institute for Economic Research"/>
    <n v="25000"/>
  </r>
  <r>
    <s v="CT2017"/>
    <s v="Donors Capital Fund_Project Veritas201225000"/>
    <x v="0"/>
    <s v="Project Veritas"/>
    <n v="25000"/>
  </r>
  <r>
    <s v="CT2017"/>
    <s v="Donors Capital Fund_Project Veritas201230000"/>
    <x v="0"/>
    <s v="Project Veritas"/>
    <n v="30000"/>
  </r>
  <r>
    <s v="CT2017"/>
    <s v="Donors Capital Fund_Project Veritas201250000"/>
    <x v="0"/>
    <s v="Project Veritas"/>
    <n v="50000"/>
  </r>
  <r>
    <s v="CT2017"/>
    <s v="Donors Capital Fund_Public Policy Foundation of West Virginia201212500"/>
    <x v="0"/>
    <s v="Public Policy Foundation of West Virginia"/>
    <n v="12500"/>
  </r>
  <r>
    <s v="CT2017"/>
    <s v="Donors Capital Fund_Public Policy Foundation of West Virginia20128800"/>
    <x v="0"/>
    <s v="Public Policy Foundation of West Virginia"/>
    <n v="8800"/>
  </r>
  <r>
    <s v="CT2017"/>
    <s v="Donors Capital Fund_Public Policy Foundation of West Virginia201212500"/>
    <x v="0"/>
    <s v="Public Policy Foundation of West Virginia"/>
    <n v="12500"/>
  </r>
  <r>
    <s v="CT2017"/>
    <s v="Donors Capital Fund_Public Service Research Foundation201240000"/>
    <x v="0"/>
    <s v="Public Service Research Foundation"/>
    <n v="40000"/>
  </r>
  <r>
    <s v="CT2017"/>
    <s v="Donors Capital Fund_Reason Foundation2012100000"/>
    <x v="0"/>
    <s v="Reason Foundation"/>
    <n v="100000"/>
  </r>
  <r>
    <s v="CT2017"/>
    <s v="Donors Capital Fund_Reason Foundation201240000"/>
    <x v="0"/>
    <s v="Reason Foundation"/>
    <n v="40000"/>
  </r>
  <r>
    <s v="CT2017"/>
    <s v="Donors Capital Fund_Reason Foundation201277866"/>
    <x v="0"/>
    <s v="Reason Foundation"/>
    <n v="77866"/>
  </r>
  <r>
    <s v="CT2017"/>
    <s v="Donors Capital Fund_Rhode Island Center for Freedom and Prosperity201230000"/>
    <x v="0"/>
    <s v="Rhode Island Center for Freedom and Prosperity"/>
    <n v="30000"/>
  </r>
  <r>
    <s v="CT2017"/>
    <s v="Donors Capital Fund_Rhode Island Center for Freedom and Prosperity201220000"/>
    <x v="0"/>
    <s v="Rhode Island Center for Freedom and Prosperity"/>
    <n v="20000"/>
  </r>
  <r>
    <s v="CT2017"/>
    <s v="Donors Capital Fund_Rhode Island Center for Freedom and Prosperity201240000"/>
    <x v="0"/>
    <s v="Rhode Island Center for Freedom and Prosperity"/>
    <n v="40000"/>
  </r>
  <r>
    <s v="CT2017"/>
    <s v="Donors Capital Fund_Rhode Island Center for Freedom and Prosperity201225000"/>
    <x v="0"/>
    <s v="Rhode Island Center for Freedom and Prosperity"/>
    <n v="25000"/>
  </r>
  <r>
    <s v="CT2017"/>
    <s v="Donors Capital Fund_Rhode Island Center for Freedom and Prosperity201215000"/>
    <x v="0"/>
    <s v="Rhode Island Center for Freedom and Prosperity"/>
    <n v="15000"/>
  </r>
  <r>
    <s v="CT2017"/>
    <s v="Donors Capital Fund_Rhode Island Center for Freedom and Prosperity201230000"/>
    <x v="0"/>
    <s v="Rhode Island Center for Freedom and Prosperity"/>
    <n v="30000"/>
  </r>
  <r>
    <s v="CT2017"/>
    <s v="Donors Capital Fund_Rhode Island Center for Freedom and Prosperity201220000"/>
    <x v="0"/>
    <s v="Rhode Island Center for Freedom and Prosperity"/>
    <n v="20000"/>
  </r>
  <r>
    <s v="CT2017"/>
    <s v="Donors Capital Fund_Rhode Island Center for Freedom and Prosperity201220000"/>
    <x v="0"/>
    <s v="Rhode Island Center for Freedom and Prosperity"/>
    <n v="20000"/>
  </r>
  <r>
    <s v="CT2017"/>
    <s v="Donors Capital Fund_Rhode Island Center for Freedom and Prosperity201230000"/>
    <x v="0"/>
    <s v="Rhode Island Center for Freedom and Prosperity"/>
    <n v="30000"/>
  </r>
  <r>
    <s v="CT2017"/>
    <s v="Donors Capital Fund_Rhode Island Center for Freedom and Prosperity201214175"/>
    <x v="0"/>
    <s v="Rhode Island Center for Freedom and Prosperity"/>
    <n v="14175"/>
  </r>
  <r>
    <s v="CT2017"/>
    <s v="Donors Capital Fund_Rio Grande Foundation201230000"/>
    <x v="0"/>
    <s v="Rio Grande Foundation"/>
    <n v="30000"/>
  </r>
  <r>
    <s v="CT2017"/>
    <s v="Donors Capital Fund_Rio Grande Foundation201230000"/>
    <x v="0"/>
    <s v="Rio Grande Foundation"/>
    <n v="30000"/>
  </r>
  <r>
    <s v="CT2017"/>
    <s v="Donors Capital Fund_Rio Grande Foundation201210000"/>
    <x v="0"/>
    <s v="Rio Grande Foundation"/>
    <n v="10000"/>
  </r>
  <r>
    <s v="CT2017"/>
    <s v="Donors Capital Fund_Rio Grande Foundation201215000"/>
    <x v="0"/>
    <s v="Rio Grande Foundation"/>
    <n v="15000"/>
  </r>
  <r>
    <s v="CT2017"/>
    <s v="Donors Capital Fund_Rio Grande Foundation201250000"/>
    <x v="0"/>
    <s v="Rio Grande Foundation"/>
    <n v="50000"/>
  </r>
  <r>
    <s v="CT2017"/>
    <s v="Donors Capital Fund_S.E.S.A.M.E. Inc.201230000"/>
    <x v="0"/>
    <s v="S.E.S.A.M.E. Inc."/>
    <n v="30000"/>
  </r>
  <r>
    <s v="CT2017"/>
    <s v="Donors Capital Fund_S.E.S.A.M.E. Inc.201225000"/>
    <x v="0"/>
    <s v="S.E.S.A.M.E. Inc."/>
    <n v="25000"/>
  </r>
  <r>
    <s v="CT2017"/>
    <s v="Donors Capital Fund_S.E.S.A.M.E. Inc.201225000"/>
    <x v="0"/>
    <s v="S.E.S.A.M.E. Inc."/>
    <n v="25000"/>
  </r>
  <r>
    <s v="CT2017"/>
    <s v="Donors Capital Fund_S.E.S.A.M.E. Inc.201245000"/>
    <x v="0"/>
    <s v="S.E.S.A.M.E. Inc."/>
    <n v="45000"/>
  </r>
  <r>
    <s v="CT2017"/>
    <s v="Donors Capital Fund_S.E.S.A.M.E. Inc.201225000"/>
    <x v="0"/>
    <s v="S.E.S.A.M.E. Inc."/>
    <n v="25000"/>
  </r>
  <r>
    <s v="CT2017"/>
    <s v="Donors Capital Fund_Schwab Charitable Gift Fund2012500000"/>
    <x v="0"/>
    <s v="Schwab Charitable Gift Fund"/>
    <n v="500000"/>
  </r>
  <r>
    <s v="CT2017"/>
    <s v="Donors Capital Fund_Security Research Associates201210000"/>
    <x v="0"/>
    <s v="Security Research Associates"/>
    <n v="10000"/>
  </r>
  <r>
    <s v="CT2017"/>
    <s v="Donors Capital Fund_Security Research Associates201225000"/>
    <x v="0"/>
    <s v="Security Research Associates"/>
    <n v="25000"/>
  </r>
  <r>
    <s v="CT2017"/>
    <s v="Donors Capital Fund_Shane Victorino Foundation201250000"/>
    <x v="0"/>
    <s v="Shane Victorino Foundation"/>
    <n v="50000"/>
  </r>
  <r>
    <s v="CT2017"/>
    <s v="Donors Capital Fund_Show-Me Institute201225000"/>
    <x v="0"/>
    <s v="Show-Me Institute"/>
    <n v="25000"/>
  </r>
  <r>
    <s v="CT2017"/>
    <s v="Donors Capital Fund_Small Business Hawaii Entepreneurial Education Foundation201250000"/>
    <x v="0"/>
    <s v="Small Business Hawaii Entepreneurial Education Foundation"/>
    <n v="50000"/>
  </r>
  <r>
    <s v="CT2017"/>
    <s v="Donors Capital Fund_Small Business Hawaii Entepreneurial Education Foundation201250000"/>
    <x v="0"/>
    <s v="Small Business Hawaii Entepreneurial Education Foundation"/>
    <n v="50000"/>
  </r>
  <r>
    <s v="CT2017"/>
    <s v="Donors Capital Fund_Small Business Hawaii Entepreneurial Education Foundation2012100000"/>
    <x v="0"/>
    <s v="Small Business Hawaii Entepreneurial Education Foundation"/>
    <n v="100000"/>
  </r>
  <r>
    <s v="CT2017"/>
    <s v="Donors Capital Fund_South Carolina Policy Council201250000"/>
    <x v="0"/>
    <s v="South Carolina Policy Council"/>
    <n v="50000"/>
  </r>
  <r>
    <s v="CT2017"/>
    <s v="Donors Capital Fund_South Carolina Policy Council201250000"/>
    <x v="0"/>
    <s v="South Carolina Policy Council"/>
    <n v="50000"/>
  </r>
  <r>
    <s v="CT2017"/>
    <s v="Donors Capital Fund_South Carolina Policy Council2012200000"/>
    <x v="0"/>
    <s v="South Carolina Policy Council"/>
    <n v="200000"/>
  </r>
  <r>
    <s v="CT2017"/>
    <s v="Donors Capital Fund_South Carolina Policy Council2012100000"/>
    <x v="0"/>
    <s v="South Carolina Policy Council"/>
    <n v="100000"/>
  </r>
  <r>
    <s v="CT2017"/>
    <s v="Donors Capital Fund_South Carolina Policy Council201230000"/>
    <x v="0"/>
    <s v="South Carolina Policy Council"/>
    <n v="30000"/>
  </r>
  <r>
    <s v="CT2017"/>
    <s v="Donors Capital Fund_Spark Freedom201215000"/>
    <x v="0"/>
    <s v="Spark Freedom"/>
    <n v="15000"/>
  </r>
  <r>
    <s v="CT2017"/>
    <s v="Donors Capital Fund_Spark Freedom2012105000"/>
    <x v="0"/>
    <s v="Spark Freedom"/>
    <n v="105000"/>
  </r>
  <r>
    <s v="CT2017"/>
    <s v="Donors Capital Fund_StandWithUs201250000"/>
    <x v="0"/>
    <s v="StandWithUs"/>
    <n v="50000"/>
  </r>
  <r>
    <s v="CT2017"/>
    <s v="Donors Capital Fund_State Budget Solutions2012250000"/>
    <x v="0"/>
    <s v="State Budget Solutions"/>
    <n v="250000"/>
  </r>
  <r>
    <s v="CT2017"/>
    <s v="Donors Capital Fund_State Budget Solutions2012250000"/>
    <x v="0"/>
    <s v="State Budget Solutions"/>
    <n v="250000"/>
  </r>
  <r>
    <s v="CT2017"/>
    <s v="Donors Capital Fund_State Budget Solutions2012300000"/>
    <x v="0"/>
    <s v="State Budget Solutions"/>
    <n v="300000"/>
  </r>
  <r>
    <s v="CT2017"/>
    <s v="Donors Capital Fund_State Budget Solutions2012200000"/>
    <x v="0"/>
    <s v="State Budget Solutions"/>
    <n v="200000"/>
  </r>
  <r>
    <s v="CT2017"/>
    <s v="Donors Capital Fund_State Budget Solutions2012150000"/>
    <x v="0"/>
    <s v="State Budget Solutions"/>
    <n v="150000"/>
  </r>
  <r>
    <s v="CT2017"/>
    <s v="Donors Capital Fund_State Policy Network201250000"/>
    <x v="0"/>
    <s v="State Policy Network"/>
    <n v="50000"/>
  </r>
  <r>
    <s v="CT2017"/>
    <s v="Donors Capital Fund_State Policy Network201260000"/>
    <x v="0"/>
    <s v="State Policy Network"/>
    <n v="60000"/>
  </r>
  <r>
    <s v="CT2017"/>
    <s v="Donors Capital Fund_State Policy Network20121890000"/>
    <x v="0"/>
    <s v="State Policy Network"/>
    <n v="1890000"/>
  </r>
  <r>
    <s v="CT2017"/>
    <s v="Donors Capital Fund_State Policy Network2012175000"/>
    <x v="0"/>
    <s v="State Policy Network"/>
    <n v="175000"/>
  </r>
  <r>
    <s v="CT2017"/>
    <s v="Donors Capital Fund_State Policy Network201240000"/>
    <x v="0"/>
    <s v="State Policy Network"/>
    <n v="40000"/>
  </r>
  <r>
    <s v="CT2017"/>
    <s v="Donors Capital Fund_State Policy Network2012173000"/>
    <x v="0"/>
    <s v="State Policy Network"/>
    <n v="173000"/>
  </r>
  <r>
    <s v="CT2017"/>
    <s v="Donors Capital Fund_State Policy Network201210000"/>
    <x v="0"/>
    <s v="State Policy Network"/>
    <n v="10000"/>
  </r>
  <r>
    <s v="CT2017"/>
    <s v="Donors Capital Fund_State Policy Network20126000"/>
    <x v="0"/>
    <s v="State Policy Network"/>
    <n v="6000"/>
  </r>
  <r>
    <s v="CT2017"/>
    <s v="Donors Capital Fund_State Policy Network201240000"/>
    <x v="0"/>
    <s v="State Policy Network"/>
    <n v="40000"/>
  </r>
  <r>
    <s v="CT2017"/>
    <s v="Donors Capital Fund_State Policy Network201234898"/>
    <x v="0"/>
    <s v="State Policy Network"/>
    <n v="34898"/>
  </r>
  <r>
    <s v="CT2017"/>
    <s v="Donors Capital Fund_State Policy Network2012111000"/>
    <x v="0"/>
    <s v="State Policy Network"/>
    <n v="111000"/>
  </r>
  <r>
    <s v="CT2017"/>
    <s v="Donors Capital Fund_State Policy Network201210000"/>
    <x v="0"/>
    <s v="State Policy Network"/>
    <n v="10000"/>
  </r>
  <r>
    <s v="CT2017"/>
    <s v="Donors Capital Fund_State Policy Network201214175"/>
    <x v="0"/>
    <s v="State Policy Network"/>
    <n v="14175"/>
  </r>
  <r>
    <s v="CT2017"/>
    <s v="Donors Capital Fund_State Policy Network201230000"/>
    <x v="0"/>
    <s v="State Policy Network"/>
    <n v="30000"/>
  </r>
  <r>
    <s v="CT2017"/>
    <s v="Donors Capital Fund_State Policy Network2012281340"/>
    <x v="0"/>
    <s v="State Policy Network"/>
    <n v="281340"/>
  </r>
  <r>
    <s v="CT2017"/>
    <s v="Donors Capital Fund_Stewards of the Range201210000"/>
    <x v="0"/>
    <s v="Stewards of the Range"/>
    <n v="10000"/>
  </r>
  <r>
    <s v="CT2017"/>
    <s v="Donors Capital Fund_Student Free Press Association2012100000"/>
    <x v="0"/>
    <s v="Student Free Press Association"/>
    <n v="100000"/>
  </r>
  <r>
    <s v="CT2017"/>
    <s v="Donors Capital Fund_StudentNewsDaily.com201225000"/>
    <x v="0"/>
    <s v="StudentNewsDaily.com"/>
    <n v="25000"/>
  </r>
  <r>
    <s v="CT2017"/>
    <s v="Donors Capital Fund_Students for Liberty201250000"/>
    <x v="0"/>
    <s v="Students for Liberty"/>
    <n v="50000"/>
  </r>
  <r>
    <s v="CT2017"/>
    <s v="Donors Capital Fund_Students for Liberty201250000"/>
    <x v="0"/>
    <s v="Students for Liberty"/>
    <n v="50000"/>
  </r>
  <r>
    <s v="CT2017"/>
    <s v="Donors Capital Fund_Sutherland Institute20127500"/>
    <x v="0"/>
    <s v="Sutherland Institute"/>
    <n v="7500"/>
  </r>
  <r>
    <s v="CT2017"/>
    <s v="Donors Capital Fund_Sutherland Institute201215000"/>
    <x v="0"/>
    <s v="Sutherland Institute"/>
    <n v="15000"/>
  </r>
  <r>
    <s v="CT2017"/>
    <s v="Donors Capital Fund_Sutherland Institute20127500"/>
    <x v="0"/>
    <s v="Sutherland Institute"/>
    <n v="7500"/>
  </r>
  <r>
    <s v="CT2017"/>
    <s v="Donors Capital Fund_Sutherland Institute201230000"/>
    <x v="0"/>
    <s v="Sutherland Institute"/>
    <n v="30000"/>
  </r>
  <r>
    <s v="CT2017"/>
    <s v="Donors Capital Fund_Texas Public Policy Foundation201234000"/>
    <x v="0"/>
    <s v="Texas Public Policy Foundation"/>
    <n v="34000"/>
  </r>
  <r>
    <s v="CT2017"/>
    <s v="Donors Capital Fund_Texas Public Policy Foundation201225000"/>
    <x v="0"/>
    <s v="Texas Public Policy Foundation"/>
    <n v="25000"/>
  </r>
  <r>
    <s v="CT2017"/>
    <s v="Donors Capital Fund_Texas Public Policy Foundation201225000"/>
    <x v="0"/>
    <s v="Texas Public Policy Foundation"/>
    <n v="25000"/>
  </r>
  <r>
    <s v="CT2017"/>
    <s v="Donors Capital Fund_Texas Watchdog201225000"/>
    <x v="0"/>
    <s v="Texas Watchdog"/>
    <n v="25000"/>
  </r>
  <r>
    <s v="CT2017"/>
    <s v="Donors Capital Fund_Texas Watchdog201225000"/>
    <x v="0"/>
    <s v="Texas Watchdog"/>
    <n v="25000"/>
  </r>
  <r>
    <s v="CT2017"/>
    <s v="Donors Capital Fund_Texas Watchdog201251500"/>
    <x v="0"/>
    <s v="Texas Watchdog"/>
    <n v="51500"/>
  </r>
  <r>
    <s v="CT2017"/>
    <s v="Donors Capital Fund_The Claremont Institute201228000"/>
    <x v="0"/>
    <s v="The Claremont Institute"/>
    <n v="28000"/>
  </r>
  <r>
    <s v="CT2017"/>
    <s v="Donors Capital Fund_The Claremont Institute201210000"/>
    <x v="0"/>
    <s v="The Claremont Institute"/>
    <n v="10000"/>
  </r>
  <r>
    <s v="CT2017"/>
    <s v="Donors Capital Fund_The Freedom Foundation201240000"/>
    <x v="0"/>
    <s v="The Freedom Foundation"/>
    <n v="40000"/>
  </r>
  <r>
    <s v="CT2017"/>
    <s v="Donors Capital Fund_The Freedom Foundation201219500"/>
    <x v="0"/>
    <s v="The Freedom Foundation"/>
    <n v="19500"/>
  </r>
  <r>
    <s v="CT2017"/>
    <s v="Donors Capital Fund_The Freedom Foundation201215000"/>
    <x v="0"/>
    <s v="The Freedom Foundation"/>
    <n v="15000"/>
  </r>
  <r>
    <s v="CT2017"/>
    <s v="Donors Capital Fund_The Freedom Foundation201215000"/>
    <x v="0"/>
    <s v="The Freedom Foundation"/>
    <n v="15000"/>
  </r>
  <r>
    <s v="CT2017"/>
    <s v="Donors Capital Fund_The Freedom Foundation201220000"/>
    <x v="0"/>
    <s v="The Freedom Foundation"/>
    <n v="20000"/>
  </r>
  <r>
    <s v="CT2017"/>
    <s v="Donors Capital Fund_The Freedom Foundation201230000"/>
    <x v="0"/>
    <s v="The Freedom Foundation"/>
    <n v="30000"/>
  </r>
  <r>
    <s v="CT2017"/>
    <s v="Donors Capital Fund_The Freedom Foundation201214000"/>
    <x v="0"/>
    <s v="The Freedom Foundation"/>
    <n v="14000"/>
  </r>
  <r>
    <s v="CT2017"/>
    <s v="Donors Capital Fund_The Freedom Foundation201225000"/>
    <x v="0"/>
    <s v="The Freedom Foundation"/>
    <n v="25000"/>
  </r>
  <r>
    <s v="CT2017"/>
    <s v="Donors Capital Fund_The Heritage Foundation201240000"/>
    <x v="0"/>
    <s v="The Heritage Foundation"/>
    <n v="40000"/>
  </r>
  <r>
    <s v="CT2017"/>
    <s v="Donors Capital Fund_The University of Chicago201250000"/>
    <x v="0"/>
    <s v="The University of Chicago"/>
    <n v="50000"/>
  </r>
  <r>
    <s v="CT2017"/>
    <s v="Donors Capital Fund_TNReport.com News Service201237500"/>
    <x v="0"/>
    <s v="TNReport.com News Service"/>
    <n v="37500"/>
  </r>
  <r>
    <s v="CT2017"/>
    <s v="Donors Capital Fund_TNReport.com News Service201237500"/>
    <x v="0"/>
    <s v="TNReport.com News Service"/>
    <n v="37500"/>
  </r>
  <r>
    <s v="CT2017"/>
    <s v="Donors Capital Fund_U.S. English Foundation201225000"/>
    <x v="0"/>
    <s v="U.S. English Foundation"/>
    <n v="25000"/>
  </r>
  <r>
    <s v="CT2017"/>
    <s v="Donors Capital Fund_Washington Legal Foundation201240000"/>
    <x v="0"/>
    <s v="Washington Legal Foundation"/>
    <n v="40000"/>
  </r>
  <r>
    <s v="CT2017"/>
    <s v="Donors Capital Fund_Washington Policy Center201225000"/>
    <x v="0"/>
    <s v="Washington Policy Center"/>
    <n v="25000"/>
  </r>
  <r>
    <s v="CT2017"/>
    <s v="Donors Capital Fund_Washington Policy Center201227000"/>
    <x v="0"/>
    <s v="Washington Policy Center"/>
    <n v="27000"/>
  </r>
  <r>
    <s v="CT2017"/>
    <s v="Donors Capital Fund_Westchester Community College Foundation2012125000"/>
    <x v="0"/>
    <s v="Westchester Community College Foundation"/>
    <n v="125000"/>
  </r>
  <r>
    <s v="CT2017"/>
    <s v="Donors Capital Fund_White Plains Hospital2012100000"/>
    <x v="0"/>
    <s v="White Plains Hospital"/>
    <n v="100000"/>
  </r>
  <r>
    <s v="CT2017"/>
    <s v="Donors Capital Fund_Yankee Institute for Public Policy201210000"/>
    <x v="0"/>
    <s v="Yankee Institute for Public Policy"/>
    <n v="10000"/>
  </r>
  <r>
    <s v="CT2017"/>
    <s v="Donors Capital Fund_Yankee Institute for Public Policy201210000"/>
    <x v="0"/>
    <s v="Yankee Institute for Public Policy"/>
    <n v="10000"/>
  </r>
  <r>
    <s v="CT2017"/>
    <s v="Donors Capital Fund_Yankee Institute for Public Policy201220000"/>
    <x v="0"/>
    <s v="Yankee Institute for Public Policy"/>
    <n v="20000"/>
  </r>
  <r>
    <s v="CT2017"/>
    <s v="Donors Capital Fund_Yankee Institute for Public Policy201220000"/>
    <x v="0"/>
    <s v="Yankee Institute for Public Policy"/>
    <n v="20000"/>
  </r>
  <r>
    <s v="CT2017"/>
    <s v="Donors Capital Fund_Young America's Foundation201220000"/>
    <x v="0"/>
    <s v="Young America's Foundation"/>
    <n v="20000"/>
  </r>
  <r>
    <s v="CT2017"/>
    <s v="Donors Capital Fund_Young America's Foundation201240000"/>
    <x v="0"/>
    <s v="Young America's Foundation"/>
    <n v="40000"/>
  </r>
  <r>
    <s v="CT2017"/>
    <s v="Donors Capital Fund_Young Life2012600"/>
    <x v="0"/>
    <s v="Young Life"/>
    <n v="600"/>
  </r>
  <r>
    <s v="CT2017"/>
    <s v="Donors Capital Fund_Young Life2012300"/>
    <x v="0"/>
    <s v="Young Life"/>
    <n v="300"/>
  </r>
  <r>
    <s v="CT2017"/>
    <s v="Donors Capital Fund_Young Life2012600"/>
    <x v="0"/>
    <s v="Young Life"/>
    <n v="600"/>
  </r>
  <r>
    <s v="CT2017"/>
    <s v="Donors Capital Fund_Young Life20128750"/>
    <x v="0"/>
    <s v="Young Life"/>
    <n v="8750"/>
  </r>
  <r>
    <s v="CT2017"/>
    <s v="Donors Capital Fund_Young Life20125000"/>
    <x v="0"/>
    <s v="Young Life"/>
    <n v="5000"/>
  </r>
  <r>
    <s v="CT2017"/>
    <s v="Donors Capital Fund_Youth Conference Ministries - Chattanooga TN2012200"/>
    <x v="0"/>
    <s v="Youth Conference Ministries - Chattanooga TN"/>
    <n v="200"/>
  </r>
  <r>
    <s v="CT2017"/>
    <s v="Donors Capital Fund_Youth Conference Ministries - Chattanooga TN20125000"/>
    <x v="0"/>
    <s v="Youth Conference Ministries - Chattanooga TN"/>
    <n v="5000"/>
  </r>
  <r>
    <s v="CT2017"/>
    <s v="Donors Capital Fund_1851 Center for Constitutional Law201150000"/>
    <x v="0"/>
    <s v="1851 Center for Constitutional Law"/>
    <n v="50000"/>
  </r>
  <r>
    <s v="CT2017"/>
    <s v="Donors Capital Fund_Acton Institute for the Study of Religion and Liberty2011250000"/>
    <x v="0"/>
    <s v="Acton Institute for the Study of Religion and Liberty"/>
    <n v="250000"/>
  </r>
  <r>
    <s v="CT2017"/>
    <s v="Donors Capital Fund_Acton Institute for the Study of Religion and Liberty2011254001"/>
    <x v="0"/>
    <s v="Acton Institute for the Study of Religion and Liberty"/>
    <n v="254001"/>
  </r>
  <r>
    <s v="CT2017"/>
    <s v="Donors Capital Fund_Advance Arkansas Institute201125000"/>
    <x v="0"/>
    <s v="Advance Arkansas Institute"/>
    <n v="25000"/>
  </r>
  <r>
    <s v="CT2017"/>
    <s v="Donors Capital Fund_Advance Arkansas Institute201125000"/>
    <x v="0"/>
    <s v="Advance Arkansas Institute"/>
    <n v="25000"/>
  </r>
  <r>
    <s v="CT2017"/>
    <s v="Donors Capital Fund_Advance Arkansas Institute201125000"/>
    <x v="0"/>
    <s v="Advance Arkansas Institute"/>
    <n v="25000"/>
  </r>
  <r>
    <s v="CT2017"/>
    <s v="Donors Capital Fund_Advance Arkansas Institute201125000"/>
    <x v="0"/>
    <s v="Advance Arkansas Institute"/>
    <n v="25000"/>
  </r>
  <r>
    <s v="CT2017"/>
    <s v="Donors Capital Fund_Alabama Policy Institute201137500"/>
    <x v="0"/>
    <s v="Alabama Policy Institute"/>
    <n v="37500"/>
  </r>
  <r>
    <s v="CT2017"/>
    <s v="Donors Capital Fund_Alabama Policy Institute201150000"/>
    <x v="0"/>
    <s v="Alabama Policy Institute"/>
    <n v="50000"/>
  </r>
  <r>
    <s v="CT2017"/>
    <s v="Donors Capital Fund_Alabama Policy Institute201137500"/>
    <x v="0"/>
    <s v="Alabama Policy Institute"/>
    <n v="37500"/>
  </r>
  <r>
    <s v="CT2017"/>
    <s v="Donors Capital Fund_Alabama Policy Institute201130000"/>
    <x v="0"/>
    <s v="Alabama Policy Institute"/>
    <n v="30000"/>
  </r>
  <r>
    <s v="CT2017"/>
    <s v="Donors Capital Fund_American Civil Rights Institute2011200000"/>
    <x v="0"/>
    <s v="American Civil Rights Institute"/>
    <n v="200000"/>
  </r>
  <r>
    <s v="CT2017"/>
    <s v="Donors Capital Fund_American Council of Trustees and Alumni2011500000"/>
    <x v="0"/>
    <s v="American Council of Trustees and Alumni"/>
    <n v="500000"/>
  </r>
  <r>
    <s v="CT2017"/>
    <s v="Donors Capital Fund_American Council of Trustees and Alumni201160000"/>
    <x v="0"/>
    <s v="American Council of Trustees and Alumni"/>
    <n v="60000"/>
  </r>
  <r>
    <s v="CT2017"/>
    <s v="Donors Capital Fund_American Council on Science and Health201121000"/>
    <x v="0"/>
    <s v="American Council on Science and Health"/>
    <n v="21000"/>
  </r>
  <r>
    <s v="CT2017"/>
    <s v="Donors Capital Fund_American Enterprise Institute for Public Policy Research2011428440"/>
    <x v="0"/>
    <s v="American Enterprise Institute for Public Policy Research"/>
    <n v="428440"/>
  </r>
  <r>
    <s v="CT2017"/>
    <s v="Donors Capital Fund_American Enterprise Institute for Public Policy Research20112000000"/>
    <x v="0"/>
    <s v="American Enterprise Institute for Public Policy Research"/>
    <n v="2000000"/>
  </r>
  <r>
    <s v="CT2017"/>
    <s v="Donors Capital Fund_American Islamic Congress201125000"/>
    <x v="0"/>
    <s v="American Islamic Congress"/>
    <n v="25000"/>
  </r>
  <r>
    <s v="CT2017"/>
    <s v="Donors Capital Fund_American Legislative Exchange Council201120000"/>
    <x v="0"/>
    <s v="American Legislative Exchange Council"/>
    <n v="20000"/>
  </r>
  <r>
    <s v="CT2017"/>
    <s v="Donors Capital Fund_American Majority2011400000"/>
    <x v="0"/>
    <s v="American Majority"/>
    <n v="400000"/>
  </r>
  <r>
    <s v="CT2017"/>
    <s v="Donors Capital Fund_American Majority2011300000"/>
    <x v="0"/>
    <s v="American Majority"/>
    <n v="300000"/>
  </r>
  <r>
    <s v="CT2017"/>
    <s v="Donors Capital Fund_American Majority20115000"/>
    <x v="0"/>
    <s v="American Majority"/>
    <n v="5000"/>
  </r>
  <r>
    <s v="CT2017"/>
    <s v="Donors Capital Fund_American Majority2011600000"/>
    <x v="0"/>
    <s v="American Majority"/>
    <n v="600000"/>
  </r>
  <r>
    <s v="CT2017"/>
    <s v="Donors Capital Fund_American Majority201175000"/>
    <x v="0"/>
    <s v="American Majority"/>
    <n v="75000"/>
  </r>
  <r>
    <s v="CT2017"/>
    <s v="Donors Capital Fund_Americans for Prosperity Foundation201112500"/>
    <x v="0"/>
    <s v="Americans for Prosperity Foundation"/>
    <n v="12500"/>
  </r>
  <r>
    <s v="CT2017"/>
    <s v="Donors Capital Fund_Americans for Prosperity Foundation201125000"/>
    <x v="0"/>
    <s v="Americans for Prosperity Foundation"/>
    <n v="25000"/>
  </r>
  <r>
    <s v="CT2017"/>
    <s v="Donors Capital Fund_Americans for Prosperity Foundation201112500"/>
    <x v="0"/>
    <s v="Americans for Prosperity Foundation"/>
    <n v="12500"/>
  </r>
  <r>
    <s v="CT2017"/>
    <s v="Donors Capital Fund_Ayn Rand Institute201125000"/>
    <x v="0"/>
    <s v="Ayn Rand Institute"/>
    <n v="25000"/>
  </r>
  <r>
    <s v="CT2017"/>
    <s v="Donors Capital Fund_Bar-Ilan University2011250000"/>
    <x v="0"/>
    <s v="Bar-Ilan University"/>
    <n v="250000"/>
  </r>
  <r>
    <s v="CT2017"/>
    <s v="Donors Capital Fund_Bar-Ilan University20115000000"/>
    <x v="0"/>
    <s v="Bar-Ilan University"/>
    <n v="5000000"/>
  </r>
  <r>
    <s v="CT2017"/>
    <s v="Donors Capital Fund_Beacon Center of Tennessee201130000"/>
    <x v="0"/>
    <s v="Beacon Center of Tennessee"/>
    <n v="30000"/>
  </r>
  <r>
    <s v="CT2017"/>
    <s v="Donors Capital Fund_Beacon Center of Tennessee201120000"/>
    <x v="0"/>
    <s v="Beacon Center of Tennessee"/>
    <n v="20000"/>
  </r>
  <r>
    <s v="CT2017"/>
    <s v="Donors Capital Fund_Beacon Center of Tennessee201125000"/>
    <x v="0"/>
    <s v="Beacon Center of Tennessee"/>
    <n v="25000"/>
  </r>
  <r>
    <s v="CT2017"/>
    <s v="Donors Capital Fund_Beacon Center of Tennessee201130000"/>
    <x v="0"/>
    <s v="Beacon Center of Tennessee"/>
    <n v="30000"/>
  </r>
  <r>
    <s v="CT2017"/>
    <s v="Donors Capital Fund_Bluegrass Institute201115000"/>
    <x v="0"/>
    <s v="Bluegrass Institute"/>
    <n v="15000"/>
  </r>
  <r>
    <s v="CT2017"/>
    <s v="Donors Capital Fund_Boston College201125000"/>
    <x v="0"/>
    <s v="Boston College"/>
    <n v="25000"/>
  </r>
  <r>
    <s v="CT2017"/>
    <s v="Donors Capital Fund_Carthage College201150000"/>
    <x v="0"/>
    <s v="Carthage College"/>
    <n v="50000"/>
  </r>
  <r>
    <s v="CT2017"/>
    <s v="Donors Capital Fund_Cascade Policy Institute201110000"/>
    <x v="0"/>
    <s v="Cascade Policy Institute"/>
    <n v="10000"/>
  </r>
  <r>
    <s v="CT2017"/>
    <s v="Donors Capital Fund_Cascade Policy Institute201145000"/>
    <x v="0"/>
    <s v="Cascade Policy Institute"/>
    <n v="45000"/>
  </r>
  <r>
    <s v="CT2017"/>
    <s v="Donors Capital Fund_Cascade Policy Institute201125000"/>
    <x v="0"/>
    <s v="Cascade Policy Institute"/>
    <n v="25000"/>
  </r>
  <r>
    <s v="CT2017"/>
    <s v="Donors Capital Fund_Cascade Policy Institute201117500"/>
    <x v="0"/>
    <s v="Cascade Policy Institute"/>
    <n v="17500"/>
  </r>
  <r>
    <s v="CT2017"/>
    <s v="Donors Capital Fund_Cascade Policy Institute201140000"/>
    <x v="0"/>
    <s v="Cascade Policy Institute"/>
    <n v="40000"/>
  </r>
  <r>
    <s v="CT2017"/>
    <s v="Donors Capital Fund_Cascade Policy Institute201145000"/>
    <x v="0"/>
    <s v="Cascade Policy Institute"/>
    <n v="45000"/>
  </r>
  <r>
    <s v="CT2017"/>
    <s v="Donors Capital Fund_Cascade Policy Institute201117500"/>
    <x v="0"/>
    <s v="Cascade Policy Institute"/>
    <n v="17500"/>
  </r>
  <r>
    <s v="CT2017"/>
    <s v="Donors Capital Fund_Castilleja School (Palo Alto; CA)201110000"/>
    <x v="0"/>
    <s v="Castilleja School (Palo Alto; CA)"/>
    <n v="10000"/>
  </r>
  <r>
    <s v="CT2017"/>
    <s v="Donors Capital Fund_Cato Institute201150000"/>
    <x v="0"/>
    <s v="Cato Institute"/>
    <n v="50000"/>
  </r>
  <r>
    <s v="CT2017"/>
    <s v="Donors Capital Fund_Center for Competitive Politics2011500000"/>
    <x v="0"/>
    <s v="Center for Competitive Politics"/>
    <n v="500000"/>
  </r>
  <r>
    <s v="CT2017"/>
    <s v="Donors Capital Fund_Center for Competitive Politics201126480"/>
    <x v="0"/>
    <s v="Center for Competitive Politics"/>
    <n v="26480"/>
  </r>
  <r>
    <s v="CT2017"/>
    <s v="Donors Capital Fund_Center for Independent Thought2011100000"/>
    <x v="0"/>
    <s v="Center for Independent Thought"/>
    <n v="100000"/>
  </r>
  <r>
    <s v="CT2017"/>
    <s v="Donors Capital Fund_Center for Security Policy2011500000"/>
    <x v="0"/>
    <s v="Center for Security Policy"/>
    <n v="500000"/>
  </r>
  <r>
    <s v="CT2017"/>
    <s v="Donors Capital Fund_Center for Security Policy2011300000"/>
    <x v="0"/>
    <s v="Center for Security Policy"/>
    <n v="300000"/>
  </r>
  <r>
    <s v="CT2017"/>
    <s v="Donors Capital Fund_Center for Security Policy201125000"/>
    <x v="0"/>
    <s v="Center for Security Policy"/>
    <n v="25000"/>
  </r>
  <r>
    <s v="CT2017"/>
    <s v="Donors Capital Fund_Central Fund of Israel2011300000"/>
    <x v="0"/>
    <s v="Central Fund of Israel"/>
    <n v="300000"/>
  </r>
  <r>
    <s v="CT2017"/>
    <s v="Donors Capital Fund_Cerge EI Foundation2011830000"/>
    <x v="0"/>
    <s v="Cerge EI Foundation"/>
    <n v="830000"/>
  </r>
  <r>
    <s v="CT2017"/>
    <s v="Donors Capital Fund_Children's Scholarship Fund2011150000"/>
    <x v="0"/>
    <s v="Children's Scholarship Fund"/>
    <n v="150000"/>
  </r>
  <r>
    <s v="CT2017"/>
    <s v="Donors Capital Fund_Christendom College201127000"/>
    <x v="0"/>
    <s v="Christendom College"/>
    <n v="27000"/>
  </r>
  <r>
    <s v="CT2017"/>
    <s v="Donors Capital Fund_Christopher Newport University201125000"/>
    <x v="0"/>
    <s v="Christopher Newport University"/>
    <n v="25000"/>
  </r>
  <r>
    <s v="CT2017"/>
    <s v="Donors Capital Fund_Civil War Trust201120000"/>
    <x v="0"/>
    <s v="Civil War Trust"/>
    <n v="20000"/>
  </r>
  <r>
    <s v="CT2017"/>
    <s v="Donors Capital Fund_Civitas Institute201120000"/>
    <x v="0"/>
    <s v="Civitas Institute"/>
    <n v="20000"/>
  </r>
  <r>
    <s v="CT2017"/>
    <s v="Donors Capital Fund_Civitas Institute201120000"/>
    <x v="0"/>
    <s v="Civitas Institute"/>
    <n v="20000"/>
  </r>
  <r>
    <s v="CT2017"/>
    <s v="Donors Capital Fund_Claremont McKenna College201125000"/>
    <x v="0"/>
    <s v="Claremont McKenna College"/>
    <n v="25000"/>
  </r>
  <r>
    <s v="CT2017"/>
    <s v="Donors Capital Fund_College of the Holy Cross201125000"/>
    <x v="0"/>
    <s v="College of the Holy Cross"/>
    <n v="25000"/>
  </r>
  <r>
    <s v="CT2017"/>
    <s v="Donors Capital Fund_Committee for Accuracy in Middle East Reporting in America2011250000"/>
    <x v="0"/>
    <s v="Committee for Accuracy in Middle East Reporting in America"/>
    <n v="250000"/>
  </r>
  <r>
    <s v="CT2017"/>
    <s v="Donors Capital Fund_Common Sense Institute of New Jersey201140000"/>
    <x v="0"/>
    <s v="Common Sense Institute of New Jersey"/>
    <n v="40000"/>
  </r>
  <r>
    <s v="CT2017"/>
    <s v="Donors Capital Fund_Common Sense Institute of New Jersey201125000"/>
    <x v="0"/>
    <s v="Common Sense Institute of New Jersey"/>
    <n v="25000"/>
  </r>
  <r>
    <s v="CT2017"/>
    <s v="Donors Capital Fund_Common Sense Institute of New Jersey201125000"/>
    <x v="0"/>
    <s v="Common Sense Institute of New Jersey"/>
    <n v="25000"/>
  </r>
  <r>
    <s v="CT2017"/>
    <s v="Donors Capital Fund_Commonwealth Foundation for Public Policy Alternatives201125000"/>
    <x v="0"/>
    <s v="Commonwealth Foundation for Public Policy Alternatives"/>
    <n v="25000"/>
  </r>
  <r>
    <s v="CT2017"/>
    <s v="Donors Capital Fund_Commonwealth Foundation for Public Policy Alternatives201135000"/>
    <x v="0"/>
    <s v="Commonwealth Foundation for Public Policy Alternatives"/>
    <n v="35000"/>
  </r>
  <r>
    <s v="CT2017"/>
    <s v="Donors Capital Fund_Commonwealth Foundation for Public Policy Alternatives201125000"/>
    <x v="0"/>
    <s v="Commonwealth Foundation for Public Policy Alternatives"/>
    <n v="25000"/>
  </r>
  <r>
    <s v="CT2017"/>
    <s v="Donors Capital Fund_Commonwealth Foundation for Public Policy Alternatives201150000"/>
    <x v="0"/>
    <s v="Commonwealth Foundation for Public Policy Alternatives"/>
    <n v="50000"/>
  </r>
  <r>
    <s v="CT2017"/>
    <s v="Donors Capital Fund_Commonwealth Foundation for Public Policy Alternatives201125000"/>
    <x v="0"/>
    <s v="Commonwealth Foundation for Public Policy Alternatives"/>
    <n v="25000"/>
  </r>
  <r>
    <s v="CT2017"/>
    <s v="Donors Capital Fund_Competitive Enterprise Institute2011200000"/>
    <x v="0"/>
    <s v="Competitive Enterprise Institute"/>
    <n v="200000"/>
  </r>
  <r>
    <s v="CT2017"/>
    <s v="Donors Capital Fund_Cornell University201125000"/>
    <x v="0"/>
    <s v="Cornell University"/>
    <n v="25000"/>
  </r>
  <r>
    <s v="CT2017"/>
    <s v="Donors Capital Fund_Cowboy State Free Press201137500"/>
    <x v="0"/>
    <s v="Cowboy State Free Press"/>
    <n v="37500"/>
  </r>
  <r>
    <s v="CT2017"/>
    <s v="Donors Capital Fund_Cowboy State Free Press201137500"/>
    <x v="0"/>
    <s v="Cowboy State Free Press"/>
    <n v="37500"/>
  </r>
  <r>
    <s v="CT2017"/>
    <s v="Donors Capital Fund_Cumberland College20116500"/>
    <x v="0"/>
    <s v="Cumberland College"/>
    <n v="6500"/>
  </r>
  <r>
    <s v="CT2017"/>
    <s v="DonorsTrust_Donors Capital Fund2011500000"/>
    <x v="1"/>
    <s v="Donors Capital Fund"/>
    <n v="500000"/>
  </r>
  <r>
    <s v="CT2017"/>
    <s v="DonorsTrust_Donors Capital Fund20118936"/>
    <x v="1"/>
    <s v="Donors Capital Fund"/>
    <n v="8936"/>
  </r>
  <r>
    <s v="CT2017"/>
    <s v="DonorsTrust_Donors Capital Fund2011500000"/>
    <x v="1"/>
    <s v="Donors Capital Fund"/>
    <n v="500000"/>
  </r>
  <r>
    <s v="CT2017"/>
    <s v="DonorsTrust_Donors Capital Fund20118936"/>
    <x v="1"/>
    <s v="Donors Capital Fund"/>
    <n v="8936"/>
  </r>
  <r>
    <s v="CT2017"/>
    <s v="Donors Capital Fund_DonorsTrust2011800000"/>
    <x v="0"/>
    <s v="DonorsTrust"/>
    <n v="800000"/>
  </r>
  <r>
    <s v="CT2017"/>
    <s v="Donors Capital Fund_DonorsTrust2011500000"/>
    <x v="0"/>
    <s v="DonorsTrust"/>
    <n v="500000"/>
  </r>
  <r>
    <s v="CT2017"/>
    <s v="Donors Capital Fund_DonorsTrust2011300000"/>
    <x v="0"/>
    <s v="DonorsTrust"/>
    <n v="300000"/>
  </r>
  <r>
    <s v="CT2017"/>
    <s v="Donors Capital Fund_DonorsTrust2011200000"/>
    <x v="0"/>
    <s v="DonorsTrust"/>
    <n v="200000"/>
  </r>
  <r>
    <s v="CT2017"/>
    <s v="Donors Capital Fund_DonorsTrust20112000000"/>
    <x v="0"/>
    <s v="DonorsTrust"/>
    <n v="2000000"/>
  </r>
  <r>
    <s v="CT2017"/>
    <s v="Donors Capital Fund_DonorsTrust20114715"/>
    <x v="0"/>
    <s v="DonorsTrust"/>
    <n v="4715"/>
  </r>
  <r>
    <s v="CT2017"/>
    <s v="Donors Capital Fund_Duke University201125000"/>
    <x v="0"/>
    <s v="Duke University"/>
    <n v="25000"/>
  </r>
  <r>
    <s v="CT2017"/>
    <s v="Donors Capital Fund_Emory University201150000"/>
    <x v="0"/>
    <s v="Emory University"/>
    <n v="50000"/>
  </r>
  <r>
    <s v="CT2017"/>
    <s v="Donors Capital Fund_Federalist Society for Law and Public Policy Studies2011982700"/>
    <x v="0"/>
    <s v="Federalist Society for Law and Public Policy Studies"/>
    <n v="982700"/>
  </r>
  <r>
    <s v="CT2017"/>
    <s v="Donors Capital Fund_Federalist Society for Law and Public Policy Studies2011300000"/>
    <x v="0"/>
    <s v="Federalist Society for Law and Public Policy Studies"/>
    <n v="300000"/>
  </r>
  <r>
    <s v="CT2017"/>
    <s v="Donors Capital Fund_First Presbyterian Church Midland20116400"/>
    <x v="0"/>
    <s v="First Presbyterian Church Midland"/>
    <n v="6400"/>
  </r>
  <r>
    <s v="CT2017"/>
    <s v="Donors Capital Fund_First Presbyterian Church Midland201120000"/>
    <x v="0"/>
    <s v="First Presbyterian Church Midland"/>
    <n v="20000"/>
  </r>
  <r>
    <s v="CT2017"/>
    <s v="Donors Capital Fund_First Presbyterian Church Midland20114200"/>
    <x v="0"/>
    <s v="First Presbyterian Church Midland"/>
    <n v="4200"/>
  </r>
  <r>
    <s v="CT2017"/>
    <s v="Donors Capital Fund_First Presbyterian Church Midland20114200"/>
    <x v="0"/>
    <s v="First Presbyterian Church Midland"/>
    <n v="4200"/>
  </r>
  <r>
    <s v="CT2017"/>
    <s v="Donors Capital Fund_Foundation for Economic Education2011100000"/>
    <x v="0"/>
    <s v="Foundation for Economic Education"/>
    <n v="100000"/>
  </r>
  <r>
    <s v="CT2017"/>
    <s v="Donors Capital Fund_Foundation for Ethics in Public Service201125000"/>
    <x v="0"/>
    <s v="Foundation for Ethics in Public Service"/>
    <n v="25000"/>
  </r>
  <r>
    <s v="CT2017"/>
    <s v="Donors Capital Fund_Foundation for Ethics in Public Service201150000"/>
    <x v="0"/>
    <s v="Foundation for Ethics in Public Service"/>
    <n v="50000"/>
  </r>
  <r>
    <s v="CT2017"/>
    <s v="Donors Capital Fund_Foundation for Individual Rights in Education2011350000"/>
    <x v="0"/>
    <s v="Foundation for Individual Rights in Education"/>
    <n v="350000"/>
  </r>
  <r>
    <s v="CT2017"/>
    <s v="Donors Capital Fund_Foundation for Individual Rights in Education201125000"/>
    <x v="0"/>
    <s v="Foundation for Individual Rights in Education"/>
    <n v="25000"/>
  </r>
  <r>
    <s v="CT2017"/>
    <s v="Donors Capital Fund_Foundation for Individual Rights in Education2011140000"/>
    <x v="0"/>
    <s v="Foundation for Individual Rights in Education"/>
    <n v="140000"/>
  </r>
  <r>
    <s v="CT2017"/>
    <s v="Donors Capital Fund_Foundation for Jewish Camping20117500000"/>
    <x v="0"/>
    <s v="Foundation for Jewish Camping"/>
    <n v="7500000"/>
  </r>
  <r>
    <s v="CT2017"/>
    <s v="Donors Capital Fund_Franklin Center for Government &amp; Public Integrity201177015"/>
    <x v="0"/>
    <s v="Franklin Center for Government &amp; Public Integrity"/>
    <n v="77015"/>
  </r>
  <r>
    <s v="CT2017"/>
    <s v="Donors Capital Fund_Franklin Center for Government &amp; Public Integrity201145000"/>
    <x v="0"/>
    <s v="Franklin Center for Government &amp; Public Integrity"/>
    <n v="45000"/>
  </r>
  <r>
    <s v="CT2017"/>
    <s v="Donors Capital Fund_Franklin Center for Government &amp; Public Integrity201145000"/>
    <x v="0"/>
    <s v="Franklin Center for Government &amp; Public Integrity"/>
    <n v="45000"/>
  </r>
  <r>
    <s v="CT2017"/>
    <s v="Donors Capital Fund_Franklin Center for Government &amp; Public Integrity2011968525"/>
    <x v="0"/>
    <s v="Franklin Center for Government &amp; Public Integrity"/>
    <n v="968525"/>
  </r>
  <r>
    <s v="CT2017"/>
    <s v="Donors Capital Fund_Franklin Center for Government &amp; Public Integrity201150000"/>
    <x v="0"/>
    <s v="Franklin Center for Government &amp; Public Integrity"/>
    <n v="500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37500"/>
    <x v="0"/>
    <s v="Franklin Center for Government &amp; Public Integrity"/>
    <n v="37500"/>
  </r>
  <r>
    <s v="CT2017"/>
    <s v="Donors Capital Fund_Franklin Center for Government &amp; Public Integrity201165000"/>
    <x v="0"/>
    <s v="Franklin Center for Government &amp; Public Integrity"/>
    <n v="65000"/>
  </r>
  <r>
    <s v="CT2017"/>
    <s v="Donors Capital Fund_Franklin Center for Government &amp; Public Integrity201137500"/>
    <x v="0"/>
    <s v="Franklin Center for Government &amp; Public Integrity"/>
    <n v="37500"/>
  </r>
  <r>
    <s v="CT2017"/>
    <s v="Donors Capital Fund_Franklin Center for Government &amp; Public Integrity2011102500"/>
    <x v="0"/>
    <s v="Franklin Center for Government &amp; Public Integrity"/>
    <n v="1025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75000"/>
    <x v="0"/>
    <s v="Franklin Center for Government &amp; Public Integrity"/>
    <n v="75000"/>
  </r>
  <r>
    <s v="CT2017"/>
    <s v="Donors Capital Fund_Franklin Center for Government &amp; Public Integrity201150000"/>
    <x v="0"/>
    <s v="Franklin Center for Government &amp; Public Integrity"/>
    <n v="50000"/>
  </r>
  <r>
    <s v="CT2017"/>
    <s v="Donors Capital Fund_Franklin Center for Government &amp; Public Integrity20114000"/>
    <x v="0"/>
    <s v="Franklin Center for Government &amp; Public Integrity"/>
    <n v="4000"/>
  </r>
  <r>
    <s v="CT2017"/>
    <s v="Donors Capital Fund_Franklin Center for Government &amp; Public Integrity201185000"/>
    <x v="0"/>
    <s v="Franklin Center for Government &amp; Public Integrity"/>
    <n v="85000"/>
  </r>
  <r>
    <s v="CT2017"/>
    <s v="Donors Capital Fund_Franklin Center for Government &amp; Public Integrity2011968525"/>
    <x v="0"/>
    <s v="Franklin Center for Government &amp; Public Integrity"/>
    <n v="968525"/>
  </r>
  <r>
    <s v="CT2017"/>
    <s v="Donors Capital Fund_Franklin Center for Government &amp; Public Integrity20111937050"/>
    <x v="0"/>
    <s v="Franklin Center for Government &amp; Public Integrity"/>
    <n v="1937050"/>
  </r>
  <r>
    <s v="CT2017"/>
    <s v="Donors Capital Fund_Franklin Center for Government &amp; Public Integrity201150000"/>
    <x v="0"/>
    <s v="Franklin Center for Government &amp; Public Integrity"/>
    <n v="500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37500"/>
    <x v="0"/>
    <s v="Franklin Center for Government &amp; Public Integrity"/>
    <n v="37500"/>
  </r>
  <r>
    <s v="CT2017"/>
    <s v="Donors Capital Fund_Franklin Center for Government &amp; Public Integrity201165000"/>
    <x v="0"/>
    <s v="Franklin Center for Government &amp; Public Integrity"/>
    <n v="65000"/>
  </r>
  <r>
    <s v="CT2017"/>
    <s v="Donors Capital Fund_Franklin Center for Government &amp; Public Integrity201137500"/>
    <x v="0"/>
    <s v="Franklin Center for Government &amp; Public Integrity"/>
    <n v="37500"/>
  </r>
  <r>
    <s v="CT2017"/>
    <s v="Donors Capital Fund_Franklin Center for Government &amp; Public Integrity2011102500"/>
    <x v="0"/>
    <s v="Franklin Center for Government &amp; Public Integrity"/>
    <n v="1025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32500"/>
    <x v="0"/>
    <s v="Franklin Center for Government &amp; Public Integrity"/>
    <n v="32500"/>
  </r>
  <r>
    <s v="CT2017"/>
    <s v="Donors Capital Fund_Franklin Center for Government &amp; Public Integrity201175000"/>
    <x v="0"/>
    <s v="Franklin Center for Government &amp; Public Integrity"/>
    <n v="75000"/>
  </r>
  <r>
    <s v="CT2017"/>
    <s v="Donors Capital Fund_Franklin Center for Government &amp; Public Integrity201150000"/>
    <x v="0"/>
    <s v="Franklin Center for Government &amp; Public Integrity"/>
    <n v="50000"/>
  </r>
  <r>
    <s v="CT2017"/>
    <s v="Donors Capital Fund_Franklin Center for Government &amp; Public Integrity201150000"/>
    <x v="0"/>
    <s v="Franklin Center for Government &amp; Public Integrity"/>
    <n v="50000"/>
  </r>
  <r>
    <s v="CT2017"/>
    <s v="Donors Capital Fund_Free To Choose Network2011314675"/>
    <x v="0"/>
    <s v="Free To Choose Network"/>
    <n v="314675"/>
  </r>
  <r>
    <s v="CT2017"/>
    <s v="Donors Capital Fund_Freedom Foundation of Minnesota201120000"/>
    <x v="0"/>
    <s v="Freedom Foundation of Minnesota"/>
    <n v="20000"/>
  </r>
  <r>
    <s v="CT2017"/>
    <s v="Donors Capital Fund_Freedom Foundation of Minnesota201130000"/>
    <x v="0"/>
    <s v="Freedom Foundation of Minnesota"/>
    <n v="30000"/>
  </r>
  <r>
    <s v="CT2017"/>
    <s v="Donors Capital Fund_Freedom Foundation of Minnesota201120000"/>
    <x v="0"/>
    <s v="Freedom Foundation of Minnesota"/>
    <n v="20000"/>
  </r>
  <r>
    <s v="CT2017"/>
    <s v="Donors Capital Fund_Freedom Foundation of Minnesota201120000"/>
    <x v="0"/>
    <s v="Freedom Foundation of Minnesota"/>
    <n v="20000"/>
  </r>
  <r>
    <s v="CT2017"/>
    <s v="Donors Capital Fund_Freedom Foundation of Minnesota201135000"/>
    <x v="0"/>
    <s v="Freedom Foundation of Minnesota"/>
    <n v="35000"/>
  </r>
  <r>
    <s v="CT2017"/>
    <s v="Donors Capital Fund_Freedom Foundation of Minnesota201130000"/>
    <x v="0"/>
    <s v="Freedom Foundation of Minnesota"/>
    <n v="30000"/>
  </r>
  <r>
    <s v="CT2017"/>
    <s v="Donors Capital Fund_Freedom Foundation of Minnesota201120000"/>
    <x v="0"/>
    <s v="Freedom Foundation of Minnesota"/>
    <n v="20000"/>
  </r>
  <r>
    <s v="CT2017"/>
    <s v="Donors Capital Fund_Friends of Ir David20117000"/>
    <x v="0"/>
    <s v="Friends of Ir David"/>
    <n v="7000"/>
  </r>
  <r>
    <s v="CT2017"/>
    <s v="Donors Capital Fund_Friends of Israel Center for Social and Economic Progress201150000"/>
    <x v="0"/>
    <s v="Friends of Israel Center for Social and Economic Progress"/>
    <n v="50000"/>
  </r>
  <r>
    <s v="CT2017"/>
    <s v="Donors Capital Fund_Friends of Israel Center for Social and Economic Progress201175000"/>
    <x v="0"/>
    <s v="Friends of Israel Center for Social and Economic Progress"/>
    <n v="75000"/>
  </r>
  <r>
    <s v="CT2017"/>
    <s v="Donors Capital Fund_Friends of the Dallas Public Library201120000"/>
    <x v="0"/>
    <s v="Friends of the Dallas Public Library"/>
    <n v="20000"/>
  </r>
  <r>
    <s v="CT2017"/>
    <s v="Donors Capital Fund_Fund for American Studies201148677"/>
    <x v="0"/>
    <s v="Fund for American Studies"/>
    <n v="48677"/>
  </r>
  <r>
    <s v="CT2017"/>
    <s v="Donors Capital Fund_George Mason University2011400000"/>
    <x v="0"/>
    <s v="George Mason University"/>
    <n v="400000"/>
  </r>
  <r>
    <s v="CT2017"/>
    <s v="Donors Capital Fund_George Mason University201125000"/>
    <x v="0"/>
    <s v="George Mason University"/>
    <n v="25000"/>
  </r>
  <r>
    <s v="CT2017"/>
    <s v="Donors Capital Fund_George Mason University2011500000"/>
    <x v="0"/>
    <s v="George Mason University"/>
    <n v="500000"/>
  </r>
  <r>
    <s v="CT2017"/>
    <s v="Donors Capital Fund_George Mason University2011400000"/>
    <x v="0"/>
    <s v="George Mason University"/>
    <n v="400000"/>
  </r>
  <r>
    <s v="CT2017"/>
    <s v="Donors Capital Fund_George Mason University School of Law2011500000"/>
    <x v="0"/>
    <s v="George Mason University School of Law"/>
    <n v="500000"/>
  </r>
  <r>
    <s v="CT2017"/>
    <s v="Donors Capital Fund_George Mason University School of Law201115000"/>
    <x v="0"/>
    <s v="George Mason University School of Law"/>
    <n v="15000"/>
  </r>
  <r>
    <s v="CT2017"/>
    <s v="Donors Capital Fund_Georgetown University201125000"/>
    <x v="0"/>
    <s v="Georgetown University"/>
    <n v="25000"/>
  </r>
  <r>
    <s v="CT2017"/>
    <s v="Donors Capital Fund_Georgia Public Policy Foundation201120000"/>
    <x v="0"/>
    <s v="Georgia Public Policy Foundation"/>
    <n v="20000"/>
  </r>
  <r>
    <s v="CT2017"/>
    <s v="Donors Capital Fund_Georgia Public Policy Foundation201122500"/>
    <x v="0"/>
    <s v="Georgia Public Policy Foundation"/>
    <n v="22500"/>
  </r>
  <r>
    <s v="CT2017"/>
    <s v="Donors Capital Fund_Georgia Public Policy Foundation201122500"/>
    <x v="0"/>
    <s v="Georgia Public Policy Foundation"/>
    <n v="22500"/>
  </r>
  <r>
    <s v="CT2017"/>
    <s v="Donors Capital Fund_Global Justice Group2011250000"/>
    <x v="0"/>
    <s v="Global Justice Group"/>
    <n v="250000"/>
  </r>
  <r>
    <s v="CT2017"/>
    <s v="Donors Capital Fund_Goldwater Institute201122500"/>
    <x v="0"/>
    <s v="Goldwater Institute"/>
    <n v="22500"/>
  </r>
  <r>
    <s v="CT2017"/>
    <s v="Donors Capital Fund_Goldwater Institute20115000"/>
    <x v="0"/>
    <s v="Goldwater Institute"/>
    <n v="5000"/>
  </r>
  <r>
    <s v="CT2017"/>
    <s v="Donors Capital Fund_Goldwater Institute201122500"/>
    <x v="0"/>
    <s v="Goldwater Institute"/>
    <n v="22500"/>
  </r>
  <r>
    <s v="CT2017"/>
    <s v="Donors Capital Fund_Goldwater Institute201122000"/>
    <x v="0"/>
    <s v="Goldwater Institute"/>
    <n v="22000"/>
  </r>
  <r>
    <s v="CT2017"/>
    <s v="Donors Capital Fund_Greater Houston Community Foundation20113000000"/>
    <x v="0"/>
    <s v="Greater Houston Community Foundation"/>
    <n v="3000000"/>
  </r>
  <r>
    <s v="CT2017"/>
    <s v="Donors Capital Fund_Heartland Institute2011850000"/>
    <x v="0"/>
    <s v="Heartland Institute"/>
    <n v="850000"/>
  </r>
  <r>
    <s v="CT2017"/>
    <s v="Donors Capital Fund_Heartland Institute2011129000"/>
    <x v="0"/>
    <s v="Heartland Institute"/>
    <n v="129000"/>
  </r>
  <r>
    <s v="CT2017"/>
    <s v="Donors Capital Fund_Hillsdale College201110000"/>
    <x v="0"/>
    <s v="Hillsdale College"/>
    <n v="10000"/>
  </r>
  <r>
    <s v="CT2017"/>
    <s v="Donors Capital Fund_Hudson Institute2011600000"/>
    <x v="0"/>
    <s v="Hudson Institute"/>
    <n v="600000"/>
  </r>
  <r>
    <s v="CT2017"/>
    <s v="Donors Capital Fund_Hudson Institute20111000000"/>
    <x v="0"/>
    <s v="Hudson Institute"/>
    <n v="1000000"/>
  </r>
  <r>
    <s v="CT2017"/>
    <s v="Donors Capital Fund_Human Rights Foundation2011100000"/>
    <x v="0"/>
    <s v="Human Rights Foundation"/>
    <n v="100000"/>
  </r>
  <r>
    <s v="CT2017"/>
    <s v="Donors Capital Fund_Human Rights Foundation2011250000"/>
    <x v="0"/>
    <s v="Human Rights Foundation"/>
    <n v="250000"/>
  </r>
  <r>
    <s v="CT2017"/>
    <s v="Donors Capital Fund_I-20 Wildlife Preserve201110000"/>
    <x v="0"/>
    <s v="I-20 Wildlife Preserve"/>
    <n v="10000"/>
  </r>
  <r>
    <s v="CT2017"/>
    <s v="Donors Capital Fund_Idaho Freedom Foundation201110000"/>
    <x v="0"/>
    <s v="Idaho Freedom Foundation"/>
    <n v="10000"/>
  </r>
  <r>
    <s v="CT2017"/>
    <s v="Donors Capital Fund_Idaho Freedom Foundation201130000"/>
    <x v="0"/>
    <s v="Idaho Freedom Foundation"/>
    <n v="30000"/>
  </r>
  <r>
    <s v="CT2017"/>
    <s v="Donors Capital Fund_Idaho Freedom Foundation201117500"/>
    <x v="0"/>
    <s v="Idaho Freedom Foundation"/>
    <n v="17500"/>
  </r>
  <r>
    <s v="CT2017"/>
    <s v="Donors Capital Fund_Idaho Freedom Foundation201130000"/>
    <x v="0"/>
    <s v="Idaho Freedom Foundation"/>
    <n v="30000"/>
  </r>
  <r>
    <s v="CT2017"/>
    <s v="Donors Capital Fund_Idaho Freedom Foundation201117500"/>
    <x v="0"/>
    <s v="Idaho Freedom Foundation"/>
    <n v="17500"/>
  </r>
  <r>
    <s v="CT2017"/>
    <s v="Donors Capital Fund_Illinois Policy Institute201150000"/>
    <x v="0"/>
    <s v="Illinois Policy Institute"/>
    <n v="50000"/>
  </r>
  <r>
    <s v="CT2017"/>
    <s v="Donors Capital Fund_Illinois Policy Institute201130000"/>
    <x v="0"/>
    <s v="Illinois Policy Institute"/>
    <n v="30000"/>
  </r>
  <r>
    <s v="CT2017"/>
    <s v="Donors Capital Fund_Illinois Policy Institute201110000"/>
    <x v="0"/>
    <s v="Illinois Policy Institute"/>
    <n v="10000"/>
  </r>
  <r>
    <s v="CT2017"/>
    <s v="Donors Capital Fund_Illinois Policy Institute201130000"/>
    <x v="0"/>
    <s v="Illinois Policy Institute"/>
    <n v="30000"/>
  </r>
  <r>
    <s v="CT2017"/>
    <s v="Donors Capital Fund_Illinois Policy Institute201125000"/>
    <x v="0"/>
    <s v="Illinois Policy Institute"/>
    <n v="25000"/>
  </r>
  <r>
    <s v="CT2017"/>
    <s v="Donors Capital Fund_Illinois Taxpayer Education Foundation201135000"/>
    <x v="0"/>
    <s v="Illinois Taxpayer Education Foundation"/>
    <n v="35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7000"/>
    <x v="0"/>
    <s v="Illinois Taxpayer Education Foundation"/>
    <n v="7000"/>
  </r>
  <r>
    <s v="CT2017"/>
    <s v="Donors Capital Fund_Illinois Taxpayer Education Foundation201125000"/>
    <x v="0"/>
    <s v="Illinois Taxpayer Education Foundation"/>
    <n v="25000"/>
  </r>
  <r>
    <s v="CT2017"/>
    <s v="Donors Capital Fund_Independence Institute201125000"/>
    <x v="0"/>
    <s v="Independence Institute"/>
    <n v="25000"/>
  </r>
  <r>
    <s v="CT2017"/>
    <s v="Donors Capital Fund_Independence Institute201150000"/>
    <x v="0"/>
    <s v="Independence Institute"/>
    <n v="50000"/>
  </r>
  <r>
    <s v="CT2017"/>
    <s v="Donors Capital Fund_Independence Institute201127500"/>
    <x v="0"/>
    <s v="Independence Institute"/>
    <n v="27500"/>
  </r>
  <r>
    <s v="CT2017"/>
    <s v="Donors Capital Fund_Independence Institute201115000"/>
    <x v="0"/>
    <s v="Independence Institute"/>
    <n v="15000"/>
  </r>
  <r>
    <s v="CT2017"/>
    <s v="Donors Capital Fund_Independence Institute201135000"/>
    <x v="0"/>
    <s v="Independence Institute"/>
    <n v="35000"/>
  </r>
  <r>
    <s v="CT2017"/>
    <s v="Donors Capital Fund_Independence Institute201120000"/>
    <x v="0"/>
    <s v="Independence Institute"/>
    <n v="20000"/>
  </r>
  <r>
    <s v="CT2017"/>
    <s v="Donors Capital Fund_Independence Institute201127500"/>
    <x v="0"/>
    <s v="Independence Institute"/>
    <n v="27500"/>
  </r>
  <r>
    <s v="CT2017"/>
    <s v="Donors Capital Fund_Independence Institute201115000"/>
    <x v="0"/>
    <s v="Independence Institute"/>
    <n v="15000"/>
  </r>
  <r>
    <s v="CT2017"/>
    <s v="Donors Capital Fund_Institute for Humane Studies2011404424"/>
    <x v="0"/>
    <s v="Institute for Humane Studies"/>
    <n v="404424"/>
  </r>
  <r>
    <s v="CT2017"/>
    <s v="Donors Capital Fund_Institute for Justice20112500"/>
    <x v="0"/>
    <s v="Institute for Justice"/>
    <n v="2500"/>
  </r>
  <r>
    <s v="CT2017"/>
    <s v="Donors Capital Fund_Institute for Justice2011150000"/>
    <x v="0"/>
    <s v="Institute for Justice"/>
    <n v="150000"/>
  </r>
  <r>
    <s v="CT2017"/>
    <s v="Donors Capital Fund_Institute for Justice20117500"/>
    <x v="0"/>
    <s v="Institute for Justice"/>
    <n v="7500"/>
  </r>
  <r>
    <s v="CT2017"/>
    <s v="Donors Capital Fund_Institute for the Analysis of Global Security201110000"/>
    <x v="0"/>
    <s v="Institute for the Analysis of Global Security"/>
    <n v="10000"/>
  </r>
  <r>
    <s v="CT2017"/>
    <s v="Donors Capital Fund_Institute on Religion and Democracy2011200000"/>
    <x v="0"/>
    <s v="Institute on Religion and Democracy"/>
    <n v="200000"/>
  </r>
  <r>
    <s v="CT2017"/>
    <s v="Donors Capital Fund_International Policy Network2011181500"/>
    <x v="0"/>
    <s v="International Policy Network"/>
    <n v="181500"/>
  </r>
  <r>
    <s v="CT2017"/>
    <s v="Donors Capital Fund_James Madison Institute201110000"/>
    <x v="0"/>
    <s v="James Madison Institute"/>
    <n v="10000"/>
  </r>
  <r>
    <s v="CT2017"/>
    <s v="Donors Capital Fund_James Madison Institute201150000"/>
    <x v="0"/>
    <s v="James Madison Institute"/>
    <n v="50000"/>
  </r>
  <r>
    <s v="CT2017"/>
    <s v="Donors Capital Fund_James Madison Institute201130000"/>
    <x v="0"/>
    <s v="James Madison Institute"/>
    <n v="30000"/>
  </r>
  <r>
    <s v="CT2017"/>
    <s v="Donors Capital Fund_James Madison Institute201130000"/>
    <x v="0"/>
    <s v="James Madison Institute"/>
    <n v="30000"/>
  </r>
  <r>
    <s v="CT2017"/>
    <s v="Donors Capital Fund_James Madison Institute201130000"/>
    <x v="0"/>
    <s v="James Madison Institute"/>
    <n v="30000"/>
  </r>
  <r>
    <s v="CT2017"/>
    <s v="Donors Capital Fund_James Madison Institute201130000"/>
    <x v="0"/>
    <s v="James Madison Institute"/>
    <n v="30000"/>
  </r>
  <r>
    <s v="CT2017"/>
    <s v="Donors Capital Fund_Jerusalem Institute for Market Studies201150000"/>
    <x v="0"/>
    <s v="Jerusalem Institute for Market Studies"/>
    <n v="50000"/>
  </r>
  <r>
    <s v="CT2017"/>
    <s v="Donors Capital Fund_John K. MacIver Institute for Public Policy20116000"/>
    <x v="0"/>
    <s v="John K. MacIver Institute for Public Policy"/>
    <n v="6000"/>
  </r>
  <r>
    <s v="CT2017"/>
    <s v="Donors Capital Fund_John K. MacIver Institute for Public Policy201110000"/>
    <x v="0"/>
    <s v="John K. MacIver Institute for Public Policy"/>
    <n v="10000"/>
  </r>
  <r>
    <s v="CT2017"/>
    <s v="Donors Capital Fund_John Locke Foundation201115000"/>
    <x v="0"/>
    <s v="John Locke Foundation"/>
    <n v="15000"/>
  </r>
  <r>
    <s v="CT2017"/>
    <s v="Donors Capital Fund_John Locke Foundation201125000"/>
    <x v="0"/>
    <s v="John Locke Foundation"/>
    <n v="25000"/>
  </r>
  <r>
    <s v="CT2017"/>
    <s v="Donors Capital Fund_John Locke Foundation201117500"/>
    <x v="0"/>
    <s v="John Locke Foundation"/>
    <n v="17500"/>
  </r>
  <r>
    <s v="CT2017"/>
    <s v="Donors Capital Fund_John Locke Foundation201125000"/>
    <x v="0"/>
    <s v="John Locke Foundation"/>
    <n v="25000"/>
  </r>
  <r>
    <s v="CT2017"/>
    <s v="Donors Capital Fund_John Locke Foundation201117500"/>
    <x v="0"/>
    <s v="John Locke Foundation"/>
    <n v="17500"/>
  </r>
  <r>
    <s v="CT2017"/>
    <s v="Donors Capital Fund_Josiah Bartlett Center for Public Policy201110000"/>
    <x v="0"/>
    <s v="Josiah Bartlett Center for Public Policy"/>
    <n v="10000"/>
  </r>
  <r>
    <s v="CT2017"/>
    <s v="Donors Capital Fund_Josiah Bartlett Center for Public Policy201125000"/>
    <x v="0"/>
    <s v="Josiah Bartlett Center for Public Policy"/>
    <n v="25000"/>
  </r>
  <r>
    <s v="CT2017"/>
    <s v="Donors Capital Fund_Josiah Bartlett Center for Public Policy201125000"/>
    <x v="0"/>
    <s v="Josiah Bartlett Center for Public Policy"/>
    <n v="25000"/>
  </r>
  <r>
    <s v="CT2017"/>
    <s v="Donors Capital Fund_Josiah Bartlett Center for Public Policy201120000"/>
    <x v="0"/>
    <s v="Josiah Bartlett Center for Public Policy"/>
    <n v="20000"/>
  </r>
  <r>
    <s v="CT2017"/>
    <s v="Donors Capital Fund_Josiah Bartlett Center for Public Policy201110000"/>
    <x v="0"/>
    <s v="Josiah Bartlett Center for Public Policy"/>
    <n v="10000"/>
  </r>
  <r>
    <s v="CT2017"/>
    <s v="Donors Capital Fund_Judicial Education Project2011300000"/>
    <x v="0"/>
    <s v="Judicial Education Project"/>
    <n v="300000"/>
  </r>
  <r>
    <s v="CT2017"/>
    <s v="Donors Capital Fund_Kansas Policy Institute201110000"/>
    <x v="0"/>
    <s v="Kansas Policy Institute"/>
    <n v="10000"/>
  </r>
  <r>
    <s v="CT2017"/>
    <s v="Donors Capital Fund_Kansas Policy Institute201137500"/>
    <x v="0"/>
    <s v="Kansas Policy Institute"/>
    <n v="37500"/>
  </r>
  <r>
    <s v="CT2017"/>
    <s v="Donors Capital Fund_Kansas Policy Institute201120000"/>
    <x v="0"/>
    <s v="Kansas Policy Institute"/>
    <n v="20000"/>
  </r>
  <r>
    <s v="CT2017"/>
    <s v="Donors Capital Fund_Kansas Policy Institute201137500"/>
    <x v="0"/>
    <s v="Kansas Policy Institute"/>
    <n v="37500"/>
  </r>
  <r>
    <s v="CT2017"/>
    <s v="Donors Capital Fund_Kansas Policy Institute201120000"/>
    <x v="0"/>
    <s v="Kansas Policy Institute"/>
    <n v="20000"/>
  </r>
  <r>
    <s v="CT2017"/>
    <s v="Donors Capital Fund_Lincoln Institute of Public Opinion Research201115000"/>
    <x v="0"/>
    <s v="Lincoln Institute of Public Opinion Research"/>
    <n v="15000"/>
  </r>
  <r>
    <s v="CT2017"/>
    <s v="Donors Capital Fund_Lucy Burns Institute2011100000"/>
    <x v="0"/>
    <s v="Lucy Burns Institute"/>
    <n v="100000"/>
  </r>
  <r>
    <s v="CT2017"/>
    <s v="Donors Capital Fund_Lucy Burns Institute2011100000"/>
    <x v="0"/>
    <s v="Lucy Burns Institute"/>
    <n v="100000"/>
  </r>
  <r>
    <s v="CT2017"/>
    <s v="Donors Capital Fund_Lucy Burns Institute2011310000"/>
    <x v="0"/>
    <s v="Lucy Burns Institute"/>
    <n v="310000"/>
  </r>
  <r>
    <s v="CT2017"/>
    <s v="Donors Capital Fund_Lucy Burns Institute2011410000"/>
    <x v="0"/>
    <s v="Lucy Burns Institute"/>
    <n v="410000"/>
  </r>
  <r>
    <s v="CT2017"/>
    <s v="Donors Capital Fund_Mackinac Center for Public Policy201125000"/>
    <x v="0"/>
    <s v="Mackinac Center for Public Policy"/>
    <n v="25000"/>
  </r>
  <r>
    <s v="CT2017"/>
    <s v="Donors Capital Fund_Mackinac Center for Public Policy201175000"/>
    <x v="0"/>
    <s v="Mackinac Center for Public Policy"/>
    <n v="75000"/>
  </r>
  <r>
    <s v="CT2017"/>
    <s v="Donors Capital Fund_Mackinac Center for Public Policy201160000"/>
    <x v="0"/>
    <s v="Mackinac Center for Public Policy"/>
    <n v="60000"/>
  </r>
  <r>
    <s v="CT2017"/>
    <s v="Donors Capital Fund_Mackinac Center for Public Policy201162500"/>
    <x v="0"/>
    <s v="Mackinac Center for Public Policy"/>
    <n v="62500"/>
  </r>
  <r>
    <s v="CT2017"/>
    <s v="Donors Capital Fund_Mackinac Center for Public Policy201130000"/>
    <x v="0"/>
    <s v="Mackinac Center for Public Policy"/>
    <n v="30000"/>
  </r>
  <r>
    <s v="CT2017"/>
    <s v="Donors Capital Fund_Mackinac Center for Public Policy201150000"/>
    <x v="0"/>
    <s v="Mackinac Center for Public Policy"/>
    <n v="50000"/>
  </r>
  <r>
    <s v="CT2017"/>
    <s v="Donors Capital Fund_Mackinac Center for Public Policy20113000"/>
    <x v="0"/>
    <s v="Mackinac Center for Public Policy"/>
    <n v="3000"/>
  </r>
  <r>
    <s v="CT2017"/>
    <s v="Donors Capital Fund_Mackinac Center for Public Policy201162500"/>
    <x v="0"/>
    <s v="Mackinac Center for Public Policy"/>
    <n v="62500"/>
  </r>
  <r>
    <s v="CT2017"/>
    <s v="Donors Capital Fund_Mackinac Center for Public Policy201130000"/>
    <x v="0"/>
    <s v="Mackinac Center for Public Policy"/>
    <n v="30000"/>
  </r>
  <r>
    <s v="CT2017"/>
    <s v="Donors Capital Fund_Maine Heritage Policy Center201130000"/>
    <x v="0"/>
    <s v="Maine Heritage Policy Center"/>
    <n v="30000"/>
  </r>
  <r>
    <s v="CT2017"/>
    <s v="Donors Capital Fund_Maine Heritage Policy Center201110000"/>
    <x v="0"/>
    <s v="Maine Heritage Policy Center"/>
    <n v="10000"/>
  </r>
  <r>
    <s v="CT2017"/>
    <s v="Donors Capital Fund_Maine Heritage Policy Center201117500"/>
    <x v="0"/>
    <s v="Maine Heritage Policy Center"/>
    <n v="17500"/>
  </r>
  <r>
    <s v="CT2017"/>
    <s v="Donors Capital Fund_Maine Heritage Policy Center201117500"/>
    <x v="0"/>
    <s v="Maine Heritage Policy Center"/>
    <n v="17500"/>
  </r>
  <r>
    <s v="CT2017"/>
    <s v="Donors Capital Fund_Manhattan Institute for Policy Research2011125000"/>
    <x v="0"/>
    <s v="Manhattan Institute for Policy Research"/>
    <n v="125000"/>
  </r>
  <r>
    <s v="CT2017"/>
    <s v="Donors Capital Fund_Maryland Public Policy Institute201110000"/>
    <x v="0"/>
    <s v="Maryland Public Policy Institute"/>
    <n v="10000"/>
  </r>
  <r>
    <s v="CT2017"/>
    <s v="Donors Capital Fund_Maryland Public Policy Institute201122500"/>
    <x v="0"/>
    <s v="Maryland Public Policy Institute"/>
    <n v="22500"/>
  </r>
  <r>
    <s v="CT2017"/>
    <s v="Donors Capital Fund_Maryland Public Policy Institute201125000"/>
    <x v="0"/>
    <s v="Maryland Public Policy Institute"/>
    <n v="25000"/>
  </r>
  <r>
    <s v="CT2017"/>
    <s v="Donors Capital Fund_Maryland Public Policy Institute201122500"/>
    <x v="0"/>
    <s v="Maryland Public Policy Institute"/>
    <n v="22500"/>
  </r>
  <r>
    <s v="CT2017"/>
    <s v="Donors Capital Fund_MarylandReporter.com201125000"/>
    <x v="0"/>
    <s v="MarylandReporter.com"/>
    <n v="25000"/>
  </r>
  <r>
    <s v="CT2017"/>
    <s v="Donors Capital Fund_MarylandReporter.com201145000"/>
    <x v="0"/>
    <s v="MarylandReporter.com"/>
    <n v="45000"/>
  </r>
  <r>
    <s v="CT2017"/>
    <s v="Donors Capital Fund_MarylandReporter.com201145000"/>
    <x v="0"/>
    <s v="MarylandReporter.com"/>
    <n v="45000"/>
  </r>
  <r>
    <s v="CT2017"/>
    <s v="Donors Capital Fund_Massachusetts Institute of Technology201125000"/>
    <x v="0"/>
    <s v="Massachusetts Institute of Technology"/>
    <n v="25000"/>
  </r>
  <r>
    <s v="CT2017"/>
    <s v="Donors Capital Fund_Media Research Center201110000"/>
    <x v="0"/>
    <s v="Media Research Center"/>
    <n v="10000"/>
  </r>
  <r>
    <s v="CT2017"/>
    <s v="Donors Capital Fund_Media Research Center201115000"/>
    <x v="0"/>
    <s v="Media Research Center"/>
    <n v="15000"/>
  </r>
  <r>
    <s v="CT2017"/>
    <s v="Donors Capital Fund_Mercatus Center2011150000"/>
    <x v="0"/>
    <s v="Mercatus Center"/>
    <n v="150000"/>
  </r>
  <r>
    <s v="CT2017"/>
    <s v="Donors Capital Fund_Middle East Forum201175000"/>
    <x v="0"/>
    <s v="Middle East Forum"/>
    <n v="75000"/>
  </r>
  <r>
    <s v="CT2017"/>
    <s v="Donors Capital Fund_Middle East Forum2011100000"/>
    <x v="0"/>
    <s v="Middle East Forum"/>
    <n v="100000"/>
  </r>
  <r>
    <s v="CT2017"/>
    <s v="Donors Capital Fund_Middle East Forum2011600000"/>
    <x v="0"/>
    <s v="Middle East Forum"/>
    <n v="600000"/>
  </r>
  <r>
    <s v="CT2017"/>
    <s v="Donors Capital Fund_Middle East Forum2011100000"/>
    <x v="0"/>
    <s v="Middle East Forum"/>
    <n v="100000"/>
  </r>
  <r>
    <s v="CT2017"/>
    <s v="Donors Capital Fund_Middle East Forum2011250000"/>
    <x v="0"/>
    <s v="Middle East Forum"/>
    <n v="250000"/>
  </r>
  <r>
    <s v="CT2017"/>
    <s v="Donors Capital Fund_Middle East Forum2011150000"/>
    <x v="0"/>
    <s v="Middle East Forum"/>
    <n v="150000"/>
  </r>
  <r>
    <s v="CT2017"/>
    <s v="Donors Capital Fund_Middle East Forum2011250000"/>
    <x v="0"/>
    <s v="Middle East Forum"/>
    <n v="250000"/>
  </r>
  <r>
    <s v="CT2017"/>
    <s v="Donors Capital Fund_Middle East Forum2011200000"/>
    <x v="0"/>
    <s v="Middle East Forum"/>
    <n v="200000"/>
  </r>
  <r>
    <s v="CT2017"/>
    <s v="Donors Capital Fund_Middle East Forum2011250000"/>
    <x v="0"/>
    <s v="Middle East Forum"/>
    <n v="250000"/>
  </r>
  <r>
    <s v="CT2017"/>
    <s v="Donors Capital Fund_Middle East Forum2011250000"/>
    <x v="0"/>
    <s v="Middle East Forum"/>
    <n v="250000"/>
  </r>
  <r>
    <s v="CT2017"/>
    <s v="Donors Capital Fund_Mississippi Center for Public Policy201130000"/>
    <x v="0"/>
    <s v="Mississippi Center for Public Policy"/>
    <n v="30000"/>
  </r>
  <r>
    <s v="CT2017"/>
    <s v="Donors Capital Fund_Mississippi Center for Public Policy201150000"/>
    <x v="0"/>
    <s v="Mississippi Center for Public Policy"/>
    <n v="50000"/>
  </r>
  <r>
    <s v="CT2017"/>
    <s v="Donors Capital Fund_Missouri News Horizon201162500"/>
    <x v="0"/>
    <s v="Missouri News Horizon"/>
    <n v="62500"/>
  </r>
  <r>
    <s v="CT2017"/>
    <s v="Donors Capital Fund_Missouri News Horizon201140000"/>
    <x v="0"/>
    <s v="Missouri News Horizon"/>
    <n v="40000"/>
  </r>
  <r>
    <s v="CT2017"/>
    <s v="Donors Capital Fund_Missouri News Horizon201162500"/>
    <x v="0"/>
    <s v="Missouri News Horizon"/>
    <n v="62500"/>
  </r>
  <r>
    <s v="CT2017"/>
    <s v="Donors Capital Fund_Montana Policy Institute201125000"/>
    <x v="0"/>
    <s v="Montana Policy Institute"/>
    <n v="25000"/>
  </r>
  <r>
    <s v="CT2017"/>
    <s v="Donors Capital Fund_Montana Policy Institute201130000"/>
    <x v="0"/>
    <s v="Montana Policy Institute"/>
    <n v="30000"/>
  </r>
  <r>
    <s v="CT2017"/>
    <s v="Donors Capital Fund_Montana Policy Institute201125000"/>
    <x v="0"/>
    <s v="Montana Policy Institute"/>
    <n v="25000"/>
  </r>
  <r>
    <s v="CT2017"/>
    <s v="Donors Capital Fund_Montana Policy Institute201130000"/>
    <x v="0"/>
    <s v="Montana Policy Institute"/>
    <n v="30000"/>
  </r>
  <r>
    <s v="CT2017"/>
    <s v="Donors Capital Fund_Montana Policy Institute201125000"/>
    <x v="0"/>
    <s v="Montana Policy Institute"/>
    <n v="25000"/>
  </r>
  <r>
    <s v="CT2017"/>
    <s v="Donors Capital Fund_Montana Policy Institute201110000"/>
    <x v="0"/>
    <s v="Montana Policy Institute"/>
    <n v="10000"/>
  </r>
  <r>
    <s v="CT2017"/>
    <s v="Donors Capital Fund_Montana Policy Institute20115000"/>
    <x v="0"/>
    <s v="Montana Policy Institute"/>
    <n v="5000"/>
  </r>
  <r>
    <s v="CT2017"/>
    <s v="Donors Capital Fund_Moving Picture Institute201110000"/>
    <x v="0"/>
    <s v="Moving Picture Institute"/>
    <n v="10000"/>
  </r>
  <r>
    <s v="CT2017"/>
    <s v="Donors Capital Fund_Moving Picture Institute2011110000"/>
    <x v="0"/>
    <s v="Moving Picture Institute"/>
    <n v="110000"/>
  </r>
  <r>
    <s v="CT2017"/>
    <s v="Donors Capital Fund_Moving Picture Institute201125000"/>
    <x v="0"/>
    <s v="Moving Picture Institute"/>
    <n v="25000"/>
  </r>
  <r>
    <s v="CT2017"/>
    <s v="Donors Capital Fund_Museum of the Confederacy201115000"/>
    <x v="0"/>
    <s v="Museum of the Confederacy"/>
    <n v="15000"/>
  </r>
  <r>
    <s v="CT2017"/>
    <s v="Donors Capital Fund_National Right to Work Legal Defense Foundation201115000"/>
    <x v="0"/>
    <s v="National Right to Work Legal Defense Foundation"/>
    <n v="15000"/>
  </r>
  <r>
    <s v="CT2017"/>
    <s v="Donors Capital Fund_National Right to Work Legal Defense Foundation20111000"/>
    <x v="0"/>
    <s v="National Right to Work Legal Defense Foundation"/>
    <n v="1000"/>
  </r>
  <r>
    <s v="CT2017"/>
    <s v="Donors Capital Fund_Nevada Policy Research Institute201145000"/>
    <x v="0"/>
    <s v="Nevada Policy Research Institute"/>
    <n v="45000"/>
  </r>
  <r>
    <s v="CT2017"/>
    <s v="Donors Capital Fund_Nevada Policy Research Institute201115000"/>
    <x v="0"/>
    <s v="Nevada Policy Research Institute"/>
    <n v="15000"/>
  </r>
  <r>
    <s v="CT2017"/>
    <s v="Donors Capital Fund_Nevada Policy Research Institute201117500"/>
    <x v="0"/>
    <s v="Nevada Policy Research Institute"/>
    <n v="17500"/>
  </r>
  <r>
    <s v="CT2017"/>
    <s v="Donors Capital Fund_Nevada Policy Research Institute201117500"/>
    <x v="0"/>
    <s v="Nevada Policy Research Institute"/>
    <n v="17500"/>
  </r>
  <r>
    <s v="CT2017"/>
    <s v="Donors Capital Fund_North Dakota Policy Council201115000"/>
    <x v="0"/>
    <s v="North Dakota Policy Council"/>
    <n v="15000"/>
  </r>
  <r>
    <s v="CT2017"/>
    <s v="Donors Capital Fund_North Dakota Policy Council20114000"/>
    <x v="0"/>
    <s v="North Dakota Policy Council"/>
    <n v="4000"/>
  </r>
  <r>
    <s v="CT2017"/>
    <s v="Donors Capital Fund_Oklahoma Council of Public Affairs201150000"/>
    <x v="0"/>
    <s v="Oklahoma Council of Public Affairs"/>
    <n v="50000"/>
  </r>
  <r>
    <s v="CT2017"/>
    <s v="Donors Capital Fund_Oklahoma Council of Public Affairs201140000"/>
    <x v="0"/>
    <s v="Oklahoma Council of Public Affairs"/>
    <n v="40000"/>
  </r>
  <r>
    <s v="CT2017"/>
    <s v="Donors Capital Fund_Oklahoma Council of Public Affairs201180000"/>
    <x v="0"/>
    <s v="Oklahoma Council of Public Affairs"/>
    <n v="80000"/>
  </r>
  <r>
    <s v="CT2017"/>
    <s v="Donors Capital Fund_Oklahoma Council of Public Affairs201180000"/>
    <x v="0"/>
    <s v="Oklahoma Council of Public Affairs"/>
    <n v="80000"/>
  </r>
  <r>
    <s v="CT2017"/>
    <s v="Donors Capital Fund_Oklahoma Council of Public Affairs201125000"/>
    <x v="0"/>
    <s v="Oklahoma Council of Public Affairs"/>
    <n v="25000"/>
  </r>
  <r>
    <s v="CT2017"/>
    <s v="Donors Capital Fund_Pacific Research Institute for Public Policy201128000"/>
    <x v="0"/>
    <s v="Pacific Research Institute for Public Policy"/>
    <n v="28000"/>
  </r>
  <r>
    <s v="CT2017"/>
    <s v="Donors Capital Fund_Partners Relief and Development201110000"/>
    <x v="0"/>
    <s v="Partners Relief and Development"/>
    <n v="10000"/>
  </r>
  <r>
    <s v="CT2017"/>
    <s v="Donors Capital Fund_Pelican Institute for Public Policy201130000"/>
    <x v="0"/>
    <s v="Pelican Institute for Public Policy"/>
    <n v="30000"/>
  </r>
  <r>
    <s v="CT2017"/>
    <s v="Donors Capital Fund_Pelican Institute for Public Policy201115000"/>
    <x v="0"/>
    <s v="Pelican Institute for Public Policy"/>
    <n v="15000"/>
  </r>
  <r>
    <s v="CT2017"/>
    <s v="Donors Capital Fund_Pelican Institute for Public Policy201117500"/>
    <x v="0"/>
    <s v="Pelican Institute for Public Policy"/>
    <n v="17500"/>
  </r>
  <r>
    <s v="CT2017"/>
    <s v="Donors Capital Fund_Pelican Institute for Public Policy201120000"/>
    <x v="0"/>
    <s v="Pelican Institute for Public Policy"/>
    <n v="20000"/>
  </r>
  <r>
    <s v="CT2017"/>
    <s v="Donors Capital Fund_Pelican Institute for Public Policy201115000"/>
    <x v="0"/>
    <s v="Pelican Institute for Public Policy"/>
    <n v="15000"/>
  </r>
  <r>
    <s v="CT2017"/>
    <s v="Donors Capital Fund_Pelican Institute for Public Policy201115000"/>
    <x v="0"/>
    <s v="Pelican Institute for Public Policy"/>
    <n v="15000"/>
  </r>
  <r>
    <s v="CT2017"/>
    <s v="Donors Capital Fund_Pelican Institute for Public Policy201117500"/>
    <x v="0"/>
    <s v="Pelican Institute for Public Policy"/>
    <n v="17500"/>
  </r>
  <r>
    <s v="CT2017"/>
    <s v="Donors Capital Fund_Philanthropy Roundtable2011200000"/>
    <x v="0"/>
    <s v="Philanthropy Roundtable"/>
    <n v="200000"/>
  </r>
  <r>
    <s v="CT2017"/>
    <s v="Donors Capital Fund_Philanthropy Roundtable201155165"/>
    <x v="0"/>
    <s v="Philanthropy Roundtable"/>
    <n v="55165"/>
  </r>
  <r>
    <s v="CT2017"/>
    <s v="Donors Capital Fund_Philanthropy Roundtable2011200000"/>
    <x v="0"/>
    <s v="Philanthropy Roundtable"/>
    <n v="200000"/>
  </r>
  <r>
    <s v="CT2017"/>
    <s v="Donors Capital Fund_Pioneer Institute for Public Policy Research201115000"/>
    <x v="0"/>
    <s v="Pioneer Institute for Public Policy Research"/>
    <n v="15000"/>
  </r>
  <r>
    <s v="CT2017"/>
    <s v="Donors Capital Fund_Platte Institute for Economic Research201115000"/>
    <x v="0"/>
    <s v="Platte Institute for Economic Research"/>
    <n v="15000"/>
  </r>
  <r>
    <s v="CT2017"/>
    <s v="Donors Capital Fund_Public Policy Foundation of West Virginia201120000"/>
    <x v="0"/>
    <s v="Public Policy Foundation of West Virginia"/>
    <n v="20000"/>
  </r>
  <r>
    <s v="CT2017"/>
    <s v="Donors Capital Fund_Public Policy Foundation of West Virginia201120000"/>
    <x v="0"/>
    <s v="Public Policy Foundation of West Virginia"/>
    <n v="20000"/>
  </r>
  <r>
    <s v="CT2017"/>
    <s v="Donors Capital Fund_Public Service Research Foundation201125000"/>
    <x v="0"/>
    <s v="Public Service Research Foundation"/>
    <n v="25000"/>
  </r>
  <r>
    <s v="CT2017"/>
    <s v="Donors Capital Fund_Reason Foundation201168639"/>
    <x v="0"/>
    <s v="Reason Foundation"/>
    <n v="68639"/>
  </r>
  <r>
    <s v="CT2017"/>
    <s v="Donors Capital Fund_Rhodes College201125000"/>
    <x v="0"/>
    <s v="Rhodes College"/>
    <n v="25000"/>
  </r>
  <r>
    <s v="CT2017"/>
    <s v="Donors Capital Fund_Rio Grande Foundation201110000"/>
    <x v="0"/>
    <s v="Rio Grande Foundation"/>
    <n v="10000"/>
  </r>
  <r>
    <s v="CT2017"/>
    <s v="Donors Capital Fund_Rio Grande Foundation201120000"/>
    <x v="0"/>
    <s v="Rio Grande Foundation"/>
    <n v="20000"/>
  </r>
  <r>
    <s v="CT2017"/>
    <s v="Donors Capital Fund_Rio Grande Foundation201122500"/>
    <x v="0"/>
    <s v="Rio Grande Foundation"/>
    <n v="22500"/>
  </r>
  <r>
    <s v="CT2017"/>
    <s v="Donors Capital Fund_Rio Grande Foundation201120000"/>
    <x v="0"/>
    <s v="Rio Grande Foundation"/>
    <n v="20000"/>
  </r>
  <r>
    <s v="CT2017"/>
    <s v="Donors Capital Fund_Rio Grande Foundation201110000"/>
    <x v="0"/>
    <s v="Rio Grande Foundation"/>
    <n v="10000"/>
  </r>
  <r>
    <s v="CT2017"/>
    <s v="Donors Capital Fund_Rio Grande Foundation201122500"/>
    <x v="0"/>
    <s v="Rio Grande Foundation"/>
    <n v="22500"/>
  </r>
  <r>
    <s v="CT2017"/>
    <s v="Donors Capital Fund_Rio Grande Foundation201120000"/>
    <x v="0"/>
    <s v="Rio Grande Foundation"/>
    <n v="20000"/>
  </r>
  <r>
    <s v="CT2017"/>
    <s v="Donors Capital Fund_Safer Dallas Better Dallas201112500"/>
    <x v="0"/>
    <s v="Safer Dallas Better Dallas"/>
    <n v="12500"/>
  </r>
  <r>
    <s v="CT2017"/>
    <s v="Donors Capital Fund_School Performance; Inc.2011300000"/>
    <x v="0"/>
    <s v="School Performance; Inc."/>
    <n v="300000"/>
  </r>
  <r>
    <s v="CT2017"/>
    <s v="Donors Capital Fund_Schwab Charitable Gift Fund2011125000"/>
    <x v="0"/>
    <s v="Schwab Charitable Gift Fund"/>
    <n v="125000"/>
  </r>
  <r>
    <s v="CT2017"/>
    <s v="Donors Capital Fund_Security Research Associates201110000"/>
    <x v="0"/>
    <s v="Security Research Associates"/>
    <n v="10000"/>
  </r>
  <r>
    <s v="CT2017"/>
    <s v="Donors Capital Fund_Small Business Hawaii Entepreneurial Education Foundation201175000"/>
    <x v="0"/>
    <s v="Small Business Hawaii Entepreneurial Education Foundation"/>
    <n v="75000"/>
  </r>
  <r>
    <s v="CT2017"/>
    <s v="Donors Capital Fund_Small Business Hawaii Entepreneurial Education Foundation201175000"/>
    <x v="0"/>
    <s v="Small Business Hawaii Entepreneurial Education Foundation"/>
    <n v="75000"/>
  </r>
  <r>
    <s v="CT2017"/>
    <s v="Donors Capital Fund_Small Business Hawaii Entepreneurial Education Foundation201175000"/>
    <x v="0"/>
    <s v="Small Business Hawaii Entepreneurial Education Foundation"/>
    <n v="75000"/>
  </r>
  <r>
    <s v="CT2017"/>
    <s v="Donors Capital Fund_South Carolina Policy Council201140000"/>
    <x v="0"/>
    <s v="South Carolina Policy Council"/>
    <n v="40000"/>
  </r>
  <r>
    <s v="CT2017"/>
    <s v="Donors Capital Fund_South Carolina Policy Council201150000"/>
    <x v="0"/>
    <s v="South Carolina Policy Council"/>
    <n v="50000"/>
  </r>
  <r>
    <s v="CT2017"/>
    <s v="Donors Capital Fund_South Carolina Policy Council201175000"/>
    <x v="0"/>
    <s v="South Carolina Policy Council"/>
    <n v="75000"/>
  </r>
  <r>
    <s v="CT2017"/>
    <s v="Donors Capital Fund_South Carolina Policy Council2011150000"/>
    <x v="0"/>
    <s v="South Carolina Policy Council"/>
    <n v="150000"/>
  </r>
  <r>
    <s v="CT2017"/>
    <s v="Donors Capital Fund_South Carolina Policy Council201175000"/>
    <x v="0"/>
    <s v="South Carolina Policy Council"/>
    <n v="75000"/>
  </r>
  <r>
    <s v="CT2017"/>
    <s v="Donors Capital Fund_StandWithUs201150000"/>
    <x v="0"/>
    <s v="StandWithUs"/>
    <n v="50000"/>
  </r>
  <r>
    <s v="CT2017"/>
    <s v="Donors Capital Fund_State Policy Network2011165000"/>
    <x v="0"/>
    <s v="State Policy Network"/>
    <n v="165000"/>
  </r>
  <r>
    <s v="CT2017"/>
    <s v="Donors Capital Fund_State Policy Network201165000"/>
    <x v="0"/>
    <s v="State Policy Network"/>
    <n v="65000"/>
  </r>
  <r>
    <s v="CT2017"/>
    <s v="Donors Capital Fund_State Policy Network201125000"/>
    <x v="0"/>
    <s v="State Policy Network"/>
    <n v="25000"/>
  </r>
  <r>
    <s v="CT2017"/>
    <s v="Donors Capital Fund_State Policy Network201115000"/>
    <x v="0"/>
    <s v="State Policy Network"/>
    <n v="15000"/>
  </r>
  <r>
    <s v="CT2017"/>
    <s v="Donors Capital Fund_State Policy Network201110000"/>
    <x v="0"/>
    <s v="State Policy Network"/>
    <n v="10000"/>
  </r>
  <r>
    <s v="CT2017"/>
    <s v="Donors Capital Fund_State Policy Network201121000"/>
    <x v="0"/>
    <s v="State Policy Network"/>
    <n v="21000"/>
  </r>
  <r>
    <s v="CT2017"/>
    <s v="Donors Capital Fund_State Policy Network201125000"/>
    <x v="0"/>
    <s v="State Policy Network"/>
    <n v="25000"/>
  </r>
  <r>
    <s v="CT2017"/>
    <s v="Donors Capital Fund_State Policy Network201125000"/>
    <x v="0"/>
    <s v="State Policy Network"/>
    <n v="25000"/>
  </r>
  <r>
    <s v="CT2017"/>
    <s v="Donors Capital Fund_State Policy Network2011100000"/>
    <x v="0"/>
    <s v="State Policy Network"/>
    <n v="100000"/>
  </r>
  <r>
    <s v="CT2017"/>
    <s v="Donors Capital Fund_State Policy Network201150000"/>
    <x v="0"/>
    <s v="State Policy Network"/>
    <n v="50000"/>
  </r>
  <r>
    <s v="CT2017"/>
    <s v="Donors Capital Fund_State Policy Network201150000"/>
    <x v="0"/>
    <s v="State Policy Network"/>
    <n v="50000"/>
  </r>
  <r>
    <s v="CT2017"/>
    <s v="Donors Capital Fund_State Policy Network201130000"/>
    <x v="0"/>
    <s v="State Policy Network"/>
    <n v="30000"/>
  </r>
  <r>
    <s v="CT2017"/>
    <s v="Donors Capital Fund_State Policy Network201180000"/>
    <x v="0"/>
    <s v="State Policy Network"/>
    <n v="80000"/>
  </r>
  <r>
    <s v="CT2017"/>
    <s v="Donors Capital Fund_State Policy Network201135000"/>
    <x v="0"/>
    <s v="State Policy Network"/>
    <n v="35000"/>
  </r>
  <r>
    <s v="CT2017"/>
    <s v="Donors Capital Fund_State Policy Network201135000"/>
    <x v="0"/>
    <s v="State Policy Network"/>
    <n v="35000"/>
  </r>
  <r>
    <s v="CT2017"/>
    <s v="Donors Capital Fund_State Policy Network201150000"/>
    <x v="0"/>
    <s v="State Policy Network"/>
    <n v="50000"/>
  </r>
  <r>
    <s v="CT2017"/>
    <s v="Donors Capital Fund_State Policy Network2011400000"/>
    <x v="0"/>
    <s v="State Policy Network"/>
    <n v="400000"/>
  </r>
  <r>
    <s v="CT2017"/>
    <s v="Donors Capital Fund_State Policy Network201140000"/>
    <x v="0"/>
    <s v="State Policy Network"/>
    <n v="40000"/>
  </r>
  <r>
    <s v="CT2017"/>
    <s v="Donors Capital Fund_State Policy Network201110000"/>
    <x v="0"/>
    <s v="State Policy Network"/>
    <n v="10000"/>
  </r>
  <r>
    <s v="CT2017"/>
    <s v="Donors Capital Fund_State Policy Network201140000"/>
    <x v="0"/>
    <s v="State Policy Network"/>
    <n v="40000"/>
  </r>
  <r>
    <s v="CT2017"/>
    <s v="Donors Capital Fund_State Policy Network2011150000"/>
    <x v="0"/>
    <s v="State Policy Network"/>
    <n v="150000"/>
  </r>
  <r>
    <s v="CT2017"/>
    <s v="Donors Capital Fund_State Policy Network2011500000"/>
    <x v="0"/>
    <s v="State Policy Network"/>
    <n v="500000"/>
  </r>
  <r>
    <s v="CT2017"/>
    <s v="Donors Capital Fund_State Policy Network20117985"/>
    <x v="0"/>
    <s v="State Policy Network"/>
    <n v="7985"/>
  </r>
  <r>
    <s v="CT2017"/>
    <s v="Donors Capital Fund_State Policy Network201144219"/>
    <x v="0"/>
    <s v="State Policy Network"/>
    <n v="44219"/>
  </r>
  <r>
    <s v="CT2017"/>
    <s v="Donors Capital Fund_StudentNewsDaily.com201125000"/>
    <x v="0"/>
    <s v="StudentNewsDaily.com"/>
    <n v="25000"/>
  </r>
  <r>
    <s v="CT2017"/>
    <s v="Donors Capital Fund_Students for Liberty201152912"/>
    <x v="0"/>
    <s v="Students for Liberty"/>
    <n v="52912"/>
  </r>
  <r>
    <s v="CT2017"/>
    <s v="Donors Capital Fund_Students for Liberty201135000"/>
    <x v="0"/>
    <s v="Students for Liberty"/>
    <n v="35000"/>
  </r>
  <r>
    <s v="CT2017"/>
    <s v="Donors Capital Fund_Students for Liberty20115000"/>
    <x v="0"/>
    <s v="Students for Liberty"/>
    <n v="5000"/>
  </r>
  <r>
    <s v="CT2017"/>
    <s v="Donors Capital Fund_Sunshine Review201196750"/>
    <x v="0"/>
    <s v="Sunshine Review"/>
    <n v="96750"/>
  </r>
  <r>
    <s v="CT2017"/>
    <s v="Donors Capital Fund_Sunshine Review2011100000"/>
    <x v="0"/>
    <s v="Sunshine Review"/>
    <n v="100000"/>
  </r>
  <r>
    <s v="CT2017"/>
    <s v="Donors Capital Fund_Sunshine Review201196750"/>
    <x v="0"/>
    <s v="Sunshine Review"/>
    <n v="96750"/>
  </r>
  <r>
    <s v="CT2017"/>
    <s v="Donors Capital Fund_Sunshine Review2011150000"/>
    <x v="0"/>
    <s v="Sunshine Review"/>
    <n v="150000"/>
  </r>
  <r>
    <s v="CT2017"/>
    <s v="Donors Capital Fund_Sunshine Review2011250000"/>
    <x v="0"/>
    <s v="Sunshine Review"/>
    <n v="250000"/>
  </r>
  <r>
    <s v="CT2017"/>
    <s v="Donors Capital Fund_Sunshine Review2011193500"/>
    <x v="0"/>
    <s v="Sunshine Review"/>
    <n v="193500"/>
  </r>
  <r>
    <s v="CT2017"/>
    <s v="Donors Capital Fund_Sutherland Institute201110000"/>
    <x v="0"/>
    <s v="Sutherland Institute"/>
    <n v="10000"/>
  </r>
  <r>
    <s v="CT2017"/>
    <s v="Donors Capital Fund_Sutherland Institute20115000"/>
    <x v="0"/>
    <s v="Sutherland Institute"/>
    <n v="5000"/>
  </r>
  <r>
    <s v="CT2017"/>
    <s v="Donors Capital Fund_Sutherland Institute201110000"/>
    <x v="0"/>
    <s v="Sutherland Institute"/>
    <n v="10000"/>
  </r>
  <r>
    <s v="CT2017"/>
    <s v="Donors Capital Fund_Sutherland Institute201115000"/>
    <x v="0"/>
    <s v="Sutherland Institute"/>
    <n v="15000"/>
  </r>
  <r>
    <s v="CT2017"/>
    <s v="Donors Capital Fund_Sutherland Institute201110000"/>
    <x v="0"/>
    <s v="Sutherland Institute"/>
    <n v="10000"/>
  </r>
  <r>
    <s v="CT2017"/>
    <s v="Donors Capital Fund_Teen FLOW Youth ministries201120000"/>
    <x v="0"/>
    <s v="Teen FLOW Youth ministries"/>
    <n v="20000"/>
  </r>
  <r>
    <s v="CT2017"/>
    <s v="Donors Capital Fund_Teen FLOW Youth ministries2011600"/>
    <x v="0"/>
    <s v="Teen FLOW Youth ministries"/>
    <n v="600"/>
  </r>
  <r>
    <s v="CT2017"/>
    <s v="Donors Capital Fund_Teen FLOW Youth ministries2011600"/>
    <x v="0"/>
    <s v="Teen FLOW Youth ministries"/>
    <n v="600"/>
  </r>
  <r>
    <s v="CT2017"/>
    <s v="Donors Capital Fund_Teen FLOW Youth ministries201110000"/>
    <x v="0"/>
    <s v="Teen FLOW Youth ministries"/>
    <n v="10000"/>
  </r>
  <r>
    <s v="CT2017"/>
    <s v="Donors Capital Fund_Texas Public Policy Foundation201130000"/>
    <x v="0"/>
    <s v="Texas Public Policy Foundation"/>
    <n v="30000"/>
  </r>
  <r>
    <s v="CT2017"/>
    <s v="Donors Capital Fund_Texas Public Policy Foundation201120000"/>
    <x v="0"/>
    <s v="Texas Public Policy Foundation"/>
    <n v="20000"/>
  </r>
  <r>
    <s v="CT2017"/>
    <s v="Donors Capital Fund_Texas Public Policy Foundation201125000"/>
    <x v="0"/>
    <s v="Texas Public Policy Foundation"/>
    <n v="25000"/>
  </r>
  <r>
    <s v="CT2017"/>
    <s v="Donors Capital Fund_Texas Public Policy Foundation201130000"/>
    <x v="0"/>
    <s v="Texas Public Policy Foundation"/>
    <n v="30000"/>
  </r>
  <r>
    <s v="CT2017"/>
    <s v="Donors Capital Fund_Texas Watchdog201150000"/>
    <x v="0"/>
    <s v="Texas Watchdog"/>
    <n v="50000"/>
  </r>
  <r>
    <s v="CT2017"/>
    <s v="Donors Capital Fund_Texas Watchdog201150000"/>
    <x v="0"/>
    <s v="Texas Watchdog"/>
    <n v="50000"/>
  </r>
  <r>
    <s v="CT2017"/>
    <s v="Donors Capital Fund_Texas Watchdog2011100000"/>
    <x v="0"/>
    <s v="Texas Watchdog"/>
    <n v="100000"/>
  </r>
  <r>
    <s v="CT2017"/>
    <s v="Donors Capital Fund_Texas Watchdog2011100000"/>
    <x v="0"/>
    <s v="Texas Watchdog"/>
    <n v="100000"/>
  </r>
  <r>
    <s v="CT2017"/>
    <s v="Donors Capital Fund_Thai Christian Foundation201113000"/>
    <x v="0"/>
    <s v="Thai Christian Foundation"/>
    <n v="13000"/>
  </r>
  <r>
    <s v="CT2017"/>
    <s v="Donors Capital Fund_The Claremont Institute201133911"/>
    <x v="0"/>
    <s v="The Claremont Institute"/>
    <n v="33911"/>
  </r>
  <r>
    <s v="CT2017"/>
    <s v="Donors Capital Fund_The Freedom Foundation201125000"/>
    <x v="0"/>
    <s v="The Freedom Foundation"/>
    <n v="25000"/>
  </r>
  <r>
    <s v="CT2017"/>
    <s v="Donors Capital Fund_The Freedom Foundation201117500"/>
    <x v="0"/>
    <s v="The Freedom Foundation"/>
    <n v="17500"/>
  </r>
  <r>
    <s v="CT2017"/>
    <s v="Donors Capital Fund_The Freedom Foundation201117500"/>
    <x v="0"/>
    <s v="The Freedom Foundation"/>
    <n v="17500"/>
  </r>
  <r>
    <s v="CT2017"/>
    <s v="Donors Capital Fund_The Freedom Foundation20113500"/>
    <x v="0"/>
    <s v="The Freedom Foundation"/>
    <n v="3500"/>
  </r>
  <r>
    <s v="CT2017"/>
    <s v="Donors Capital Fund_U.S. English Foundation201125000"/>
    <x v="0"/>
    <s v="U.S. English Foundation"/>
    <n v="25000"/>
  </r>
  <r>
    <s v="CT2017"/>
    <s v="Donors Capital Fund_University of Notre Dame201125000"/>
    <x v="0"/>
    <s v="University of Notre Dame"/>
    <n v="25000"/>
  </r>
  <r>
    <s v="CT2017"/>
    <s v="Donors Capital Fund_University of Texas at Austin201125000"/>
    <x v="0"/>
    <s v="University of Texas at Austin"/>
    <n v="25000"/>
  </r>
  <r>
    <s v="CT2017"/>
    <s v="Donors Capital Fund_University of Texas of the Permian Basin201120000"/>
    <x v="0"/>
    <s v="University of Texas of the Permian Basin"/>
    <n v="20000"/>
  </r>
  <r>
    <s v="CT2017"/>
    <s v="Donors Capital Fund_University of Texas of the Permian Basin201120000"/>
    <x v="0"/>
    <s v="University of Texas of the Permian Basin"/>
    <n v="20000"/>
  </r>
  <r>
    <s v="CT2017"/>
    <s v="Donors Capital Fund_University of Virginia201125000"/>
    <x v="0"/>
    <s v="University of Virginia"/>
    <n v="25000"/>
  </r>
  <r>
    <s v="CT2017"/>
    <s v="Donors Capital Fund_Washington Policy Center201125000"/>
    <x v="0"/>
    <s v="Washington Policy Center"/>
    <n v="25000"/>
  </r>
  <r>
    <s v="CT2017"/>
    <s v="Donors Capital Fund_Washington Policy Center201125000"/>
    <x v="0"/>
    <s v="Washington Policy Center"/>
    <n v="25000"/>
  </r>
  <r>
    <s v="CT2017"/>
    <s v="Donors Capital Fund_Westchester Community College Foundation201136000"/>
    <x v="0"/>
    <s v="Westchester Community College Foundation"/>
    <n v="36000"/>
  </r>
  <r>
    <s v="CT2017"/>
    <s v="Donors Capital Fund_Westchester Community College Foundation2011333000"/>
    <x v="0"/>
    <s v="Westchester Community College Foundation"/>
    <n v="333000"/>
  </r>
  <r>
    <s v="CT2017"/>
    <s v="Donors Capital Fund_World Journalism Institute201130000"/>
    <x v="0"/>
    <s v="World Journalism Institute"/>
    <n v="30000"/>
  </r>
  <r>
    <s v="CT2017"/>
    <s v="Donors Capital Fund_Wyoming Liberty Group201115000"/>
    <x v="0"/>
    <s v="Wyoming Liberty Group"/>
    <n v="15000"/>
  </r>
  <r>
    <s v="CT2017"/>
    <s v="Donors Capital Fund_Yankee Institute for Public Policy201115000"/>
    <x v="0"/>
    <s v="Yankee Institute for Public Policy"/>
    <n v="15000"/>
  </r>
  <r>
    <s v="CT2017"/>
    <s v="Donors Capital Fund_Yankee Institute for Public Policy201115000"/>
    <x v="0"/>
    <s v="Yankee Institute for Public Policy"/>
    <n v="15000"/>
  </r>
  <r>
    <s v="CT2017"/>
    <s v="Donors Capital Fund_Yankee Institute for Public Policy201130000"/>
    <x v="0"/>
    <s v="Yankee Institute for Public Policy"/>
    <n v="30000"/>
  </r>
  <r>
    <s v="CT2017"/>
    <s v="Donors Capital Fund_Yankee Institute for Public Policy201110000"/>
    <x v="0"/>
    <s v="Yankee Institute for Public Policy"/>
    <n v="10000"/>
  </r>
  <r>
    <s v="CT2017"/>
    <s v="Donors Capital Fund_Yankee Institute for Public Policy201115000"/>
    <x v="0"/>
    <s v="Yankee Institute for Public Policy"/>
    <n v="15000"/>
  </r>
  <r>
    <s v="CT2017"/>
    <s v="Donors Capital Fund_Yankee Institute for Public Policy201115000"/>
    <x v="0"/>
    <s v="Yankee Institute for Public Policy"/>
    <n v="15000"/>
  </r>
  <r>
    <s v="CT2017"/>
    <s v="Donors Capital Fund_Yankee Institute for Public Policy201115000"/>
    <x v="0"/>
    <s v="Yankee Institute for Public Policy"/>
    <n v="15000"/>
  </r>
  <r>
    <s v="CT2017"/>
    <s v="Donors Capital Fund_Young America's Foundation2011250000"/>
    <x v="0"/>
    <s v="Young America's Foundation"/>
    <n v="250000"/>
  </r>
  <r>
    <s v="CT2017"/>
    <s v="Donors Capital Fund_Young America's Foundation20115000"/>
    <x v="0"/>
    <s v="Young America's Foundation"/>
    <n v="5000"/>
  </r>
  <r>
    <s v="CT2017"/>
    <s v="Donors Capital Fund_Young Life20115000"/>
    <x v="0"/>
    <s v="Young Life"/>
    <n v="5000"/>
  </r>
  <r>
    <s v="CT2017"/>
    <s v="Donors Capital Fund_Young Life201112000"/>
    <x v="0"/>
    <s v="Young Life"/>
    <n v="12000"/>
  </r>
  <r>
    <s v="CT2017"/>
    <s v="Donors Capital Fund_Young Life2011600"/>
    <x v="0"/>
    <s v="Young Life"/>
    <n v="600"/>
  </r>
  <r>
    <s v="CT2017"/>
    <s v="Donors Capital Fund_Young Life2011250"/>
    <x v="0"/>
    <s v="Young Life"/>
    <n v="250"/>
  </r>
  <r>
    <s v="CT2017"/>
    <s v="Donors Capital Fund_Young Life2011600"/>
    <x v="0"/>
    <s v="Young Life"/>
    <n v="600"/>
  </r>
  <r>
    <s v="CT2017"/>
    <s v="Donors Capital Fund_1851 Center for Constitutional Law201085000"/>
    <x v="0"/>
    <s v="1851 Center for Constitutional Law"/>
    <n v="85000"/>
  </r>
  <r>
    <s v="CT2017"/>
    <s v="Donors Capital Fund_Acton Institute for the Study of Religion and Liberty2010456396"/>
    <x v="0"/>
    <s v="Acton Institute for the Study of Religion and Liberty"/>
    <n v="456396"/>
  </r>
  <r>
    <s v="CT2017"/>
    <s v="Donors Capital Fund_Alabama Policy Institute2010140000"/>
    <x v="0"/>
    <s v="Alabama Policy Institute"/>
    <n v="140000"/>
  </r>
  <r>
    <s v="CT2017"/>
    <s v="Donors Capital Fund_Alaska Policy Forum2010142000"/>
    <x v="0"/>
    <s v="Alaska Policy Forum"/>
    <n v="142000"/>
  </r>
  <r>
    <s v="CT2017"/>
    <s v="Donors Capital Fund_America's Future Foundation201050000"/>
    <x v="0"/>
    <s v="America's Future Foundation"/>
    <n v="50000"/>
  </r>
  <r>
    <s v="CT2017"/>
    <s v="Donors Capital Fund_American Committees on Foreign Relations201025000"/>
    <x v="0"/>
    <s v="American Committees on Foreign Relations"/>
    <n v="25000"/>
  </r>
  <r>
    <s v="CT2017"/>
    <s v="Donors Capital Fund_American Conservative Union Foundation20102000"/>
    <x v="0"/>
    <s v="American Conservative Union Foundation"/>
    <n v="2000"/>
  </r>
  <r>
    <s v="CT2017"/>
    <s v="Donors Capital Fund_American Council of Trustees and Alumni2010500400"/>
    <x v="0"/>
    <s v="American Council of Trustees and Alumni"/>
    <n v="500400"/>
  </r>
  <r>
    <s v="CT2017"/>
    <s v="Donors Capital Fund_American Council on Science and Health201016000"/>
    <x v="0"/>
    <s v="American Council on Science and Health"/>
    <n v="16000"/>
  </r>
  <r>
    <s v="CT2017"/>
    <s v="Donors Capital Fund_American Enterprise Institute for Public Policy Research20102469127"/>
    <x v="0"/>
    <s v="American Enterprise Institute for Public Policy Research"/>
    <n v="2469127"/>
  </r>
  <r>
    <s v="CT2017"/>
    <s v="Donors Capital Fund_American Islamic Congress201010000"/>
    <x v="0"/>
    <s v="American Islamic Congress"/>
    <n v="10000"/>
  </r>
  <r>
    <s v="CT2017"/>
    <s v="Donors Capital Fund_American Majority2010200000"/>
    <x v="0"/>
    <s v="American Majority"/>
    <n v="200000"/>
  </r>
  <r>
    <s v="CT2017"/>
    <s v="Donors Capital Fund_Americans for Limited Government Foundation2010100000"/>
    <x v="0"/>
    <s v="Americans for Limited Government Foundation"/>
    <n v="100000"/>
  </r>
  <r>
    <s v="CT2017"/>
    <s v="Donors Capital Fund_Americans for Prosperity Foundation201010000"/>
    <x v="0"/>
    <s v="Americans for Prosperity Foundation"/>
    <n v="10000"/>
  </r>
  <r>
    <s v="CT2017"/>
    <s v="Donors Capital Fund_AmeriCares Foundation20104000"/>
    <x v="0"/>
    <s v="AmeriCares Foundation"/>
    <n v="4000"/>
  </r>
  <r>
    <s v="CT2017"/>
    <s v="Donors Capital Fund_Americas Majority Foundation201040000"/>
    <x v="0"/>
    <s v="Americas Majority Foundation"/>
    <n v="40000"/>
  </r>
  <r>
    <s v="CT2017"/>
    <s v="Donors Capital Fund_Asian Access2010200"/>
    <x v="0"/>
    <s v="Asian Access"/>
    <n v="200"/>
  </r>
  <r>
    <s v="CT2017"/>
    <s v="Donors Capital Fund_Atlas Economic Research Foundation20104000"/>
    <x v="0"/>
    <s v="Atlas Economic Research Foundation"/>
    <n v="4000"/>
  </r>
  <r>
    <s v="CT2017"/>
    <s v="Donors Capital Fund_Austin Stone Community Church (Austin TX)2010250"/>
    <x v="0"/>
    <s v="Austin Stone Community Church (Austin TX)"/>
    <n v="250"/>
  </r>
  <r>
    <s v="CT2017"/>
    <s v="Donors Capital Fund_Ayn Rand Institute201025000"/>
    <x v="0"/>
    <s v="Ayn Rand Institute"/>
    <n v="25000"/>
  </r>
  <r>
    <s v="CT2017"/>
    <s v="Donors Capital Fund_Bar-Ilan University20105250000"/>
    <x v="0"/>
    <s v="Bar-Ilan University"/>
    <n v="5250000"/>
  </r>
  <r>
    <s v="CT2017"/>
    <s v="Donors Capital Fund_Beacon Center of Tennessee2010200000"/>
    <x v="0"/>
    <s v="Beacon Center of Tennessee"/>
    <n v="200000"/>
  </r>
  <r>
    <s v="CT2017"/>
    <s v="Donors Capital Fund_Bill of Rights Institute20101000"/>
    <x v="0"/>
    <s v="Bill of Rights Institute"/>
    <n v="1000"/>
  </r>
  <r>
    <s v="CT2017"/>
    <s v="Donors Capital Fund_Bluegrass Institute2010115000"/>
    <x v="0"/>
    <s v="Bluegrass Institute"/>
    <n v="115000"/>
  </r>
  <r>
    <s v="CT2017"/>
    <s v="Donors Capital Fund_Boston College201025000"/>
    <x v="0"/>
    <s v="Boston College"/>
    <n v="25000"/>
  </r>
  <r>
    <s v="CT2017"/>
    <s v="Donors Capital Fund_Brown University201025000"/>
    <x v="0"/>
    <s v="Brown University"/>
    <n v="25000"/>
  </r>
  <r>
    <s v="CT2017"/>
    <s v="Donors Capital Fund_Buckeye Institute for Public Policy Solutions2010152205"/>
    <x v="0"/>
    <s v="Buckeye Institute for Public Policy Solutions"/>
    <n v="152205"/>
  </r>
  <r>
    <s v="CT2017"/>
    <s v="Donors Capital Fund_Caesar Rodney Institute2010175000"/>
    <x v="0"/>
    <s v="Caesar Rodney Institute"/>
    <n v="175000"/>
  </r>
  <r>
    <s v="CT2017"/>
    <s v="Donors Capital Fund_Campus Crusade for Christ2010400"/>
    <x v="0"/>
    <s v="Campus Crusade for Christ"/>
    <n v="400"/>
  </r>
  <r>
    <s v="CT2017"/>
    <s v="Donors Capital Fund_Capital Research Center20103000"/>
    <x v="0"/>
    <s v="Capital Research Center"/>
    <n v="3000"/>
  </r>
  <r>
    <s v="CT2017"/>
    <s v="Donors Capital Fund_Cascade Policy Institute2010335000"/>
    <x v="0"/>
    <s v="Cascade Policy Institute"/>
    <n v="335000"/>
  </r>
  <r>
    <s v="CT2017"/>
    <s v="Donors Capital Fund_Castilleja School (Palo Alto; CA)201010000"/>
    <x v="0"/>
    <s v="Castilleja School (Palo Alto; CA)"/>
    <n v="10000"/>
  </r>
  <r>
    <s v="CT2017"/>
    <s v="Donors Capital Fund_Cato Institute201067500"/>
    <x v="0"/>
    <s v="Cato Institute"/>
    <n v="67500"/>
  </r>
  <r>
    <s v="CT2017"/>
    <s v="Donors Capital Fund_Center for Competitive Politics2010525000"/>
    <x v="0"/>
    <s v="Center for Competitive Politics"/>
    <n v="525000"/>
  </r>
  <r>
    <s v="CT2017"/>
    <s v="Donors Capital Fund_Center for Education Reform20101000"/>
    <x v="0"/>
    <s v="Center for Education Reform"/>
    <n v="1000"/>
  </r>
  <r>
    <s v="CT2017"/>
    <s v="Donors Capital Fund_Center for Independent Thought2010200000"/>
    <x v="0"/>
    <s v="Center for Independent Thought"/>
    <n v="200000"/>
  </r>
  <r>
    <s v="CT2017"/>
    <s v="Donors Capital Fund_Center for Individual Rights201022000"/>
    <x v="0"/>
    <s v="Center for Individual Rights"/>
    <n v="22000"/>
  </r>
  <r>
    <s v="CT2017"/>
    <s v="Donors Capital Fund_Center for Security Policy2010455000"/>
    <x v="0"/>
    <s v="Center for Security Policy"/>
    <n v="455000"/>
  </r>
  <r>
    <s v="CT2017"/>
    <s v="Donors Capital Fund_Central Florida Ballet201010000"/>
    <x v="0"/>
    <s v="Central Florida Ballet"/>
    <n v="10000"/>
  </r>
  <r>
    <s v="CT2017"/>
    <s v="Donors Capital Fund_Cerge EI Foundation2010830000"/>
    <x v="0"/>
    <s v="Cerge EI Foundation"/>
    <n v="830000"/>
  </r>
  <r>
    <s v="CT2017"/>
    <s v="Donors Capital Fund_Children's Scholarship Fund2010100000"/>
    <x v="0"/>
    <s v="Children's Scholarship Fund"/>
    <n v="100000"/>
  </r>
  <r>
    <s v="CT2017"/>
    <s v="Donors Capital Fund_Christian Foundation for Children and Aging201024000"/>
    <x v="0"/>
    <s v="Christian Foundation for Children and Aging"/>
    <n v="24000"/>
  </r>
  <r>
    <s v="CT2017"/>
    <s v="Donors Capital Fund_Citizens Against Government Waste20102000000"/>
    <x v="0"/>
    <s v="Citizens Against Government Waste"/>
    <n v="2000000"/>
  </r>
  <r>
    <s v="CT2017"/>
    <s v="Donors Capital Fund_Civil War Trust201020000"/>
    <x v="0"/>
    <s v="Civil War Trust"/>
    <n v="20000"/>
  </r>
  <r>
    <s v="CT2017"/>
    <s v="Donors Capital Fund_Civitas Institute20109120"/>
    <x v="0"/>
    <s v="Civitas Institute"/>
    <n v="9120"/>
  </r>
  <r>
    <s v="CT2017"/>
    <s v="Donors Capital Fund_Clare Boothe Luce Policy Institute20102000"/>
    <x v="0"/>
    <s v="Clare Boothe Luce Policy Institute"/>
    <n v="2000"/>
  </r>
  <r>
    <s v="CT2017"/>
    <s v="Donors Capital Fund_Committee for a Constructive Tomorrow201015000"/>
    <x v="0"/>
    <s v="Committee for a Constructive Tomorrow"/>
    <n v="15000"/>
  </r>
  <r>
    <s v="CT2017"/>
    <s v="Donors Capital Fund_Common Sense Institute of New Jersey2010155000"/>
    <x v="0"/>
    <s v="Common Sense Institute of New Jersey"/>
    <n v="155000"/>
  </r>
  <r>
    <s v="CT2017"/>
    <s v="Donors Capital Fund_Commonwealth Foundation for Public Policy Alternatives2010345000"/>
    <x v="0"/>
    <s v="Commonwealth Foundation for Public Policy Alternatives"/>
    <n v="345000"/>
  </r>
  <r>
    <s v="CT2017"/>
    <s v="Donors Capital Fund_Competitive Governance Institute (Formerly Sam Adams Alliance)2010300000"/>
    <x v="0"/>
    <s v="Competitive Governance Institute (Formerly Sam Adams Alliance)"/>
    <n v="300000"/>
  </r>
  <r>
    <s v="CT2017"/>
    <s v="Donors Capital Fund_Cornell University201025000"/>
    <x v="0"/>
    <s v="Cornell University"/>
    <n v="25000"/>
  </r>
  <r>
    <s v="CT2017"/>
    <s v="Donors Capital Fund_Cumberland College201010000"/>
    <x v="0"/>
    <s v="Cumberland College"/>
    <n v="10000"/>
  </r>
  <r>
    <s v="CT2017"/>
    <s v="Donors Capital Fund_Dallas Arboretum and Botanical Gardens201050000"/>
    <x v="0"/>
    <s v="Dallas Arboretum and Botanical Gardens"/>
    <n v="50000"/>
  </r>
  <r>
    <s v="CT2017"/>
    <s v="Donors Capital Fund_David Horowitz Freedom Center20101000"/>
    <x v="0"/>
    <s v="David Horowitz Freedom Center"/>
    <n v="1000"/>
  </r>
  <r>
    <s v="CT2017"/>
    <s v="Donors Capital Fund_Defending America for Knowledge and Action201012000"/>
    <x v="0"/>
    <s v="Defending America for Knowledge and Action"/>
    <n v="12000"/>
  </r>
  <r>
    <s v="CT2017"/>
    <s v="Donors Capital Fund_Dominican Sisters of Mary Mother of the Eucharist20102000"/>
    <x v="0"/>
    <s v="Dominican Sisters of Mary Mother of the Eucharist"/>
    <n v="2000"/>
  </r>
  <r>
    <s v="CT2017"/>
    <s v="DonorsTrust_Donors Capital Fund2010519926"/>
    <x v="1"/>
    <s v="Donors Capital Fund"/>
    <n v="519926"/>
  </r>
  <r>
    <s v="CT2017"/>
    <s v="DonorsTrust_Donors Capital Fund2010400000"/>
    <x v="1"/>
    <s v="Donors Capital Fund"/>
    <n v="400000"/>
  </r>
  <r>
    <s v="CT2017"/>
    <s v="DonorsTrust_Donors Capital Fund2010333088"/>
    <x v="1"/>
    <s v="Donors Capital Fund"/>
    <n v="333088"/>
  </r>
  <r>
    <s v="CT2017"/>
    <s v="DonorsTrust_Donors Capital Fund2010348"/>
    <x v="1"/>
    <s v="Donors Capital Fund"/>
    <n v="348"/>
  </r>
  <r>
    <s v="CT2017"/>
    <s v="DonorsTrust_Donors Capital Fund2010519926"/>
    <x v="1"/>
    <s v="Donors Capital Fund"/>
    <n v="519926"/>
  </r>
  <r>
    <s v="CT2017"/>
    <s v="DonorsTrust_Donors Capital Fund2010400000"/>
    <x v="1"/>
    <s v="Donors Capital Fund"/>
    <n v="400000"/>
  </r>
  <r>
    <s v="CT2017"/>
    <s v="DonorsTrust_Donors Capital Fund2010333088"/>
    <x v="1"/>
    <s v="Donors Capital Fund"/>
    <n v="333088"/>
  </r>
  <r>
    <s v="CT2017"/>
    <s v="DonorsTrust_Donors Capital Fund2010348"/>
    <x v="1"/>
    <s v="Donors Capital Fund"/>
    <n v="348"/>
  </r>
  <r>
    <s v="CT2017"/>
    <s v="Donors Capital Fund_DonorsTrust20102005000"/>
    <x v="0"/>
    <s v="DonorsTrust"/>
    <n v="2005000"/>
  </r>
  <r>
    <s v="CT2017"/>
    <s v="Donors Capital Fund_Duke University201025000"/>
    <x v="0"/>
    <s v="Duke University"/>
    <n v="25000"/>
  </r>
  <r>
    <s v="CT2017"/>
    <s v="Donors Capital Fund_East-West Ministries International2010250"/>
    <x v="0"/>
    <s v="East-West Ministries International"/>
    <n v="250"/>
  </r>
  <r>
    <s v="CT2017"/>
    <s v="Donors Capital Fund_Education Action Group Foundation201054000"/>
    <x v="0"/>
    <s v="Education Action Group Foundation"/>
    <n v="54000"/>
  </r>
  <r>
    <s v="CT2017"/>
    <s v="Donors Capital Fund_Ethan Allen Institute201050000"/>
    <x v="0"/>
    <s v="Ethan Allen Institute"/>
    <n v="50000"/>
  </r>
  <r>
    <s v="CT2017"/>
    <s v="Donors Capital Fund_Family Research Council2010150000"/>
    <x v="0"/>
    <s v="Family Research Council"/>
    <n v="150000"/>
  </r>
  <r>
    <s v="CT2017"/>
    <s v="Donors Capital Fund_Federalist Society for Law and Public Policy Studies2010977942"/>
    <x v="0"/>
    <s v="Federalist Society for Law and Public Policy Studies"/>
    <n v="977942"/>
  </r>
  <r>
    <s v="CT2017"/>
    <s v="Donors Capital Fund_First Freedoms Foundation201022500"/>
    <x v="0"/>
    <s v="First Freedoms Foundation"/>
    <n v="22500"/>
  </r>
  <r>
    <s v="CT2017"/>
    <s v="Donors Capital Fund_First Presbyterian Church Midland201017100"/>
    <x v="0"/>
    <s v="First Presbyterian Church Midland"/>
    <n v="17100"/>
  </r>
  <r>
    <s v="CT2017"/>
    <s v="Donors Capital Fund_Florida Family Resource Center20105000"/>
    <x v="0"/>
    <s v="Florida Family Resource Center"/>
    <n v="5000"/>
  </r>
  <r>
    <s v="CT2017"/>
    <s v="Donors Capital Fund_Focus on the Family2010200"/>
    <x v="0"/>
    <s v="Focus on the Family"/>
    <n v="200"/>
  </r>
  <r>
    <s v="CT2017"/>
    <s v="Donors Capital Fund_Foundation for Economic Education2010100000"/>
    <x v="0"/>
    <s v="Foundation for Economic Education"/>
    <n v="100000"/>
  </r>
  <r>
    <s v="CT2017"/>
    <s v="Donors Capital Fund_Foundation for Individual Rights in Education2010355000"/>
    <x v="0"/>
    <s v="Foundation for Individual Rights in Education"/>
    <n v="355000"/>
  </r>
  <r>
    <s v="CT2017"/>
    <s v="Donors Capital Fund_Franklin Center for Government &amp; Public Integrity201010000"/>
    <x v="0"/>
    <s v="Franklin Center for Government &amp; Public Integrity"/>
    <n v="10000"/>
  </r>
  <r>
    <s v="CT2017"/>
    <s v="Donors Capital Fund_Free To Choose Network2010480046"/>
    <x v="0"/>
    <s v="Free To Choose Network"/>
    <n v="480046"/>
  </r>
  <r>
    <s v="CT2017"/>
    <s v="Donors Capital Fund_Freedom Foundation of Minnesota2010137000"/>
    <x v="0"/>
    <s v="Freedom Foundation of Minnesota"/>
    <n v="137000"/>
  </r>
  <r>
    <s v="CT2017"/>
    <s v="Donors Capital Fund_FreedomWorks Foundation20101000"/>
    <x v="0"/>
    <s v="FreedomWorks Foundation"/>
    <n v="1000"/>
  </r>
  <r>
    <s v="CT2017"/>
    <s v="Donors Capital Fund_Friends of Israel Center for Social and Economic Progress201080000"/>
    <x v="0"/>
    <s v="Friends of Israel Center for Social and Economic Progress"/>
    <n v="80000"/>
  </r>
  <r>
    <s v="CT2017"/>
    <s v="Donors Capital Fund_Friends of the Dallas Public Library201020000"/>
    <x v="0"/>
    <s v="Friends of the Dallas Public Library"/>
    <n v="20000"/>
  </r>
  <r>
    <s v="CT2017"/>
    <s v="Donors Capital Fund_Friends of Warner Parks (Nashville)201066000"/>
    <x v="0"/>
    <s v="Friends of Warner Parks (Nashville)"/>
    <n v="66000"/>
  </r>
  <r>
    <s v="CT2017"/>
    <s v="Donors Capital Fund_Fund for American Studies201047928"/>
    <x v="0"/>
    <s v="Fund for American Studies"/>
    <n v="47928"/>
  </r>
  <r>
    <s v="CT2017"/>
    <s v="Donors Capital Fund_George Mason University School of Law2010500000"/>
    <x v="0"/>
    <s v="George Mason University School of Law"/>
    <n v="500000"/>
  </r>
  <r>
    <s v="CT2017"/>
    <s v="Donors Capital Fund_George W. Bush Presidential Center201010000"/>
    <x v="0"/>
    <s v="George W. Bush Presidential Center"/>
    <n v="10000"/>
  </r>
  <r>
    <s v="CT2017"/>
    <s v="Donors Capital Fund_Georgetown University201025000"/>
    <x v="0"/>
    <s v="Georgetown University"/>
    <n v="25000"/>
  </r>
  <r>
    <s v="CT2017"/>
    <s v="Donors Capital Fund_Georgia Public Policy Foundation2010126500"/>
    <x v="0"/>
    <s v="Georgia Public Policy Foundation"/>
    <n v="126500"/>
  </r>
  <r>
    <s v="CT2017"/>
    <s v="Donors Capital Fund_Gods World Publications201036000"/>
    <x v="0"/>
    <s v="Gods World Publications"/>
    <n v="36000"/>
  </r>
  <r>
    <s v="CT2017"/>
    <s v="Donors Capital Fund_Goldwater Institute2010562000"/>
    <x v="0"/>
    <s v="Goldwater Institute"/>
    <n v="562000"/>
  </r>
  <r>
    <s v="CT2017"/>
    <s v="Donors Capital Fund_Good News World Outreach Church (Fort Worth TX)201010000"/>
    <x v="0"/>
    <s v="Good News World Outreach Church (Fort Worth TX)"/>
    <n v="10000"/>
  </r>
  <r>
    <s v="CT2017"/>
    <s v="Donors Capital Fund_Gotham Legal Foundation2010198000"/>
    <x v="0"/>
    <s v="Gotham Legal Foundation"/>
    <n v="198000"/>
  </r>
  <r>
    <s v="CT2017"/>
    <s v="Donors Capital Fund_Grassroot Institute of Hawaii2010225000"/>
    <x v="0"/>
    <s v="Grassroot Institute of Hawaii"/>
    <n v="225000"/>
  </r>
  <r>
    <s v="CT2017"/>
    <s v="Donors Capital Fund_Greater Houston Community Foundation2010100000"/>
    <x v="0"/>
    <s v="Greater Houston Community Foundation"/>
    <n v="100000"/>
  </r>
  <r>
    <s v="CT2017"/>
    <s v="Donors Capital Fund_Greenwich Land Trust20106000"/>
    <x v="0"/>
    <s v="Greenwich Land Trust"/>
    <n v="6000"/>
  </r>
  <r>
    <s v="CT2017"/>
    <s v="Donors Capital Fund_Heartland Institute20101664150"/>
    <x v="0"/>
    <s v="Heartland Institute"/>
    <n v="1664150"/>
  </r>
  <r>
    <s v="CT2017"/>
    <s v="Donors Capital Fund_HelpMeSee20105000"/>
    <x v="0"/>
    <s v="HelpMeSee"/>
    <n v="5000"/>
  </r>
  <r>
    <s v="CT2017"/>
    <s v="Donors Capital Fund_High Impact Life201014000"/>
    <x v="0"/>
    <s v="High Impact Life"/>
    <n v="14000"/>
  </r>
  <r>
    <s v="CT2017"/>
    <s v="Donors Capital Fund_Highland Park Presbyterian Church (Dallas)20102000"/>
    <x v="0"/>
    <s v="Highland Park Presbyterian Church (Dallas)"/>
    <n v="2000"/>
  </r>
  <r>
    <s v="CT2017"/>
    <s v="Donors Capital Fund_Hillsdale College20105000"/>
    <x v="0"/>
    <s v="Hillsdale College"/>
    <n v="5000"/>
  </r>
  <r>
    <s v="CT2017"/>
    <s v="Donors Capital Fund_HOOPLA Texas20101000"/>
    <x v="0"/>
    <s v="HOOPLA Texas"/>
    <n v="1000"/>
  </r>
  <r>
    <s v="CT2017"/>
    <s v="Donors Capital Fund_Hudson Institute201050000"/>
    <x v="0"/>
    <s v="Hudson Institute"/>
    <n v="50000"/>
  </r>
  <r>
    <s v="CT2017"/>
    <s v="Donors Capital Fund_Human Rights Foundation2010250000"/>
    <x v="0"/>
    <s v="Human Rights Foundation"/>
    <n v="250000"/>
  </r>
  <r>
    <s v="CT2017"/>
    <s v="Donors Capital Fund_Idaho Freedom Foundation2010215000"/>
    <x v="0"/>
    <s v="Idaho Freedom Foundation"/>
    <n v="215000"/>
  </r>
  <r>
    <s v="CT2017"/>
    <s v="Donors Capital Fund_Illinois Policy Institute2010222000"/>
    <x v="0"/>
    <s v="Illinois Policy Institute"/>
    <n v="222000"/>
  </r>
  <r>
    <s v="CT2017"/>
    <s v="Donors Capital Fund_Illinois Taxpayer Education Foundation201050000"/>
    <x v="0"/>
    <s v="Illinois Taxpayer Education Foundation"/>
    <n v="50000"/>
  </r>
  <r>
    <s v="CT2017"/>
    <s v="Donors Capital Fund_Independence Institute2010290000"/>
    <x v="0"/>
    <s v="Independence Institute"/>
    <n v="290000"/>
  </r>
  <r>
    <s v="CT2017"/>
    <s v="Donors Capital Fund_Institute for Humane Studies2010343252"/>
    <x v="0"/>
    <s v="Institute for Humane Studies"/>
    <n v="343252"/>
  </r>
  <r>
    <s v="CT2017"/>
    <s v="Donors Capital Fund_Institute for Justice2010132500"/>
    <x v="0"/>
    <s v="Institute for Justice"/>
    <n v="132500"/>
  </r>
  <r>
    <s v="CT2017"/>
    <s v="Donors Capital Fund_Institute for Policy Innovation2010140000"/>
    <x v="0"/>
    <s v="Institute for Policy Innovation"/>
    <n v="140000"/>
  </r>
  <r>
    <s v="CT2017"/>
    <s v="Donors Capital Fund_Institute on Religion and Democracy2010200000"/>
    <x v="0"/>
    <s v="Institute on Religion and Democracy"/>
    <n v="200000"/>
  </r>
  <r>
    <s v="CT2017"/>
    <s v="Donors Capital Fund_Intellectual Takeout201090000"/>
    <x v="0"/>
    <s v="Intellectual Takeout"/>
    <n v="90000"/>
  </r>
  <r>
    <s v="CT2017"/>
    <s v="Donors Capital Fund_International Policy Network2010436350"/>
    <x v="0"/>
    <s v="International Policy Network"/>
    <n v="436350"/>
  </r>
  <r>
    <s v="CT2017"/>
    <s v="Donors Capital Fund_James Madison Institute2010182000"/>
    <x v="0"/>
    <s v="James Madison Institute"/>
    <n v="182000"/>
  </r>
  <r>
    <s v="CT2017"/>
    <s v="Donors Capital Fund_Jerusalem Institute for Market Studies201052000"/>
    <x v="0"/>
    <s v="Jerusalem Institute for Market Studies"/>
    <n v="52000"/>
  </r>
  <r>
    <s v="CT2017"/>
    <s v="Donors Capital Fund_John K. MacIver Institute for Public Policy2010117000"/>
    <x v="0"/>
    <s v="John K. MacIver Institute for Public Policy"/>
    <n v="117000"/>
  </r>
  <r>
    <s v="CT2017"/>
    <s v="Donors Capital Fund_John Locke Foundation2010100000"/>
    <x v="0"/>
    <s v="John Locke Foundation"/>
    <n v="100000"/>
  </r>
  <r>
    <s v="CT2017"/>
    <s v="Donors Capital Fund_Josiah Bartlett Center for Public Policy201088600"/>
    <x v="0"/>
    <s v="Josiah Bartlett Center for Public Policy"/>
    <n v="88600"/>
  </r>
  <r>
    <s v="CT2017"/>
    <s v="Donors Capital Fund_Kanakuk Ministries (Branson MO)201018000"/>
    <x v="0"/>
    <s v="Kanakuk Ministries (Branson MO)"/>
    <n v="18000"/>
  </r>
  <r>
    <s v="CT2017"/>
    <s v="Donors Capital Fund_Kansas Policy Institute2010340000"/>
    <x v="0"/>
    <s v="Kansas Policy Institute"/>
    <n v="340000"/>
  </r>
  <r>
    <s v="CT2017"/>
    <s v="Donors Capital Fund_Leadership Institute201015000"/>
    <x v="0"/>
    <s v="Leadership Institute"/>
    <n v="15000"/>
  </r>
  <r>
    <s v="CT2017"/>
    <s v="Donors Capital Fund_Lee-Fendall House20105000"/>
    <x v="0"/>
    <s v="Lee-Fendall House"/>
    <n v="5000"/>
  </r>
  <r>
    <s v="CT2017"/>
    <s v="Donors Capital Fund_Lincoln Institute of Public Opinion Research201015000"/>
    <x v="0"/>
    <s v="Lincoln Institute of Public Opinion Research"/>
    <n v="15000"/>
  </r>
  <r>
    <s v="CT2017"/>
    <s v="Donors Capital Fund_Lucy Burns Institute201075000"/>
    <x v="0"/>
    <s v="Lucy Burns Institute"/>
    <n v="75000"/>
  </r>
  <r>
    <s v="CT2017"/>
    <s v="Donors Capital Fund_Mackinac Center for Public Policy2010621000"/>
    <x v="0"/>
    <s v="Mackinac Center for Public Policy"/>
    <n v="621000"/>
  </r>
  <r>
    <s v="CT2017"/>
    <s v="Donors Capital Fund_Maine Heritage Policy Center2010293281"/>
    <x v="0"/>
    <s v="Maine Heritage Policy Center"/>
    <n v="293281"/>
  </r>
  <r>
    <s v="CT2017"/>
    <s v="Donors Capital Fund_Manhattan Institute for Policy Research2010150000"/>
    <x v="0"/>
    <s v="Manhattan Institute for Policy Research"/>
    <n v="150000"/>
  </r>
  <r>
    <s v="CT2017"/>
    <s v="Donors Capital Fund_Maryland Public Policy Institute2010161000"/>
    <x v="0"/>
    <s v="Maryland Public Policy Institute"/>
    <n v="161000"/>
  </r>
  <r>
    <s v="CT2017"/>
    <s v="Donors Capital Fund_MarylandReporter.com201010000"/>
    <x v="0"/>
    <s v="MarylandReporter.com"/>
    <n v="10000"/>
  </r>
  <r>
    <s v="CT2017"/>
    <s v="Donors Capital Fund_Mastermedia2010200"/>
    <x v="0"/>
    <s v="Mastermedia"/>
    <n v="200"/>
  </r>
  <r>
    <s v="CT2017"/>
    <s v="Donors Capital Fund_Media Research Center2010315000"/>
    <x v="0"/>
    <s v="Media Research Center"/>
    <n v="315000"/>
  </r>
  <r>
    <s v="CT2017"/>
    <s v="Donors Capital Fund_Mercatus Center2010243500"/>
    <x v="0"/>
    <s v="Mercatus Center"/>
    <n v="243500"/>
  </r>
  <r>
    <s v="CT2017"/>
    <s v="Donors Capital Fund_Middle East Forum20101730000"/>
    <x v="0"/>
    <s v="Middle East Forum"/>
    <n v="1730000"/>
  </r>
  <r>
    <s v="CT2017"/>
    <s v="Donors Capital Fund_Midland-Odessa Symphony &amp; Chorale20102500"/>
    <x v="0"/>
    <s v="Midland-Odessa Symphony &amp; Chorale"/>
    <n v="2500"/>
  </r>
  <r>
    <s v="CT2017"/>
    <s v="Donors Capital Fund_Mississippi Center for Public Policy2010152300"/>
    <x v="0"/>
    <s v="Mississippi Center for Public Policy"/>
    <n v="152300"/>
  </r>
  <r>
    <s v="CT2017"/>
    <s v="Donors Capital Fund_Montana Policy Institute2010330000"/>
    <x v="0"/>
    <s v="Montana Policy Institute"/>
    <n v="330000"/>
  </r>
  <r>
    <s v="CT2017"/>
    <s v="Donors Capital Fund_Mountain States Legal Foundation20103000"/>
    <x v="0"/>
    <s v="Mountain States Legal Foundation"/>
    <n v="3000"/>
  </r>
  <r>
    <s v="CT2017"/>
    <s v="Donors Capital Fund_Moving Picture Institute201026000"/>
    <x v="0"/>
    <s v="Moving Picture Institute"/>
    <n v="26000"/>
  </r>
  <r>
    <s v="CT2017"/>
    <s v="Donors Capital Fund_Museum of the Confederacy201010000"/>
    <x v="0"/>
    <s v="Museum of the Confederacy"/>
    <n v="10000"/>
  </r>
  <r>
    <s v="CT2017"/>
    <s v="Donors Capital Fund_National Center for Policy Analysis201063000"/>
    <x v="0"/>
    <s v="National Center for Policy Analysis"/>
    <n v="63000"/>
  </r>
  <r>
    <s v="CT2017"/>
    <s v="Donors Capital Fund_National Center for Public Policy Research20102000"/>
    <x v="0"/>
    <s v="National Center for Public Policy Research"/>
    <n v="2000"/>
  </r>
  <r>
    <s v="CT2017"/>
    <s v="Donors Capital Fund_National Federation of Independent Business (NFIB) Legal Foundation20106000"/>
    <x v="0"/>
    <s v="National Federation of Independent Business (NFIB) Legal Foundation"/>
    <n v="6000"/>
  </r>
  <r>
    <s v="CT2017"/>
    <s v="Donors Capital Fund_National Legal and Policy Center20109500"/>
    <x v="0"/>
    <s v="National Legal and Policy Center"/>
    <n v="9500"/>
  </r>
  <r>
    <s v="CT2017"/>
    <s v="Donors Capital Fund_National Right to Work Legal Defense Foundation201080000"/>
    <x v="0"/>
    <s v="National Right to Work Legal Defense Foundation"/>
    <n v="80000"/>
  </r>
  <r>
    <s v="CT2017"/>
    <s v="Donors Capital Fund_National Taxpayers Union Foundation201010000"/>
    <x v="0"/>
    <s v="National Taxpayers Union Foundation"/>
    <n v="10000"/>
  </r>
  <r>
    <s v="CT2017"/>
    <s v="Donors Capital Fund_Nevada Policy Research Institute2010253405"/>
    <x v="0"/>
    <s v="Nevada Policy Research Institute"/>
    <n v="253405"/>
  </r>
  <r>
    <s v="CT2017"/>
    <s v="Donors Capital Fund_North Dakota Policy Council201078000"/>
    <x v="0"/>
    <s v="North Dakota Policy Council"/>
    <n v="78000"/>
  </r>
  <r>
    <s v="CT2017"/>
    <s v="Donors Capital Fund_Ocean State Policy Research Institute2010280000"/>
    <x v="0"/>
    <s v="Ocean State Policy Research Institute"/>
    <n v="280000"/>
  </r>
  <r>
    <s v="CT2017"/>
    <s v="Donors Capital Fund_Oklahoma Council of Public Affairs201078335"/>
    <x v="0"/>
    <s v="Oklahoma Council of Public Affairs"/>
    <n v="78335"/>
  </r>
  <r>
    <s v="CT2017"/>
    <s v="Donors Capital Fund_One Nation Under God Foundation201065000"/>
    <x v="0"/>
    <s v="One Nation Under God Foundation"/>
    <n v="65000"/>
  </r>
  <r>
    <s v="CT2017"/>
    <s v="Donors Capital Fund_Open Doors With Brother Andrew20103254"/>
    <x v="0"/>
    <s v="Open Doors With Brother Andrew"/>
    <n v="3254"/>
  </r>
  <r>
    <s v="CT2017"/>
    <s v="Donors Capital Fund_Open Government Institute of California201010000"/>
    <x v="0"/>
    <s v="Open Government Institute of California"/>
    <n v="10000"/>
  </r>
  <r>
    <s v="CT2017"/>
    <s v="Donors Capital Fund_Pacific Legal Foundation20107000"/>
    <x v="0"/>
    <s v="Pacific Legal Foundation"/>
    <n v="7000"/>
  </r>
  <r>
    <s v="CT2017"/>
    <s v="Donors Capital Fund_Pacific Research Institute for Public Policy2010115000"/>
    <x v="0"/>
    <s v="Pacific Research Institute for Public Policy"/>
    <n v="115000"/>
  </r>
  <r>
    <s v="CT2017"/>
    <s v="Donors Capital Fund_Partners Relief and Development201010000"/>
    <x v="0"/>
    <s v="Partners Relief and Development"/>
    <n v="10000"/>
  </r>
  <r>
    <s v="CT2017"/>
    <s v="Donors Capital Fund_Pelican Institute for Public Policy2010209600"/>
    <x v="0"/>
    <s v="Pelican Institute for Public Policy"/>
    <n v="209600"/>
  </r>
  <r>
    <s v="CT2017"/>
    <s v="Donors Capital Fund_Philanthropy Roundtable2010248400"/>
    <x v="0"/>
    <s v="Philanthropy Roundtable"/>
    <n v="248400"/>
  </r>
  <r>
    <s v="CT2017"/>
    <s v="Donors Capital Fund_Pioneer Institute for Public Policy Research2010144500"/>
    <x v="0"/>
    <s v="Pioneer Institute for Public Policy Research"/>
    <n v="144500"/>
  </r>
  <r>
    <s v="CT2017"/>
    <s v="Donors Capital Fund_Platte Institute for Economic Research2010156400"/>
    <x v="0"/>
    <s v="Platte Institute for Economic Research"/>
    <n v="156400"/>
  </r>
  <r>
    <s v="CT2017"/>
    <s v="Donors Capital Fund_Polwarth Ministries20103000"/>
    <x v="0"/>
    <s v="Polwarth Ministries"/>
    <n v="3000"/>
  </r>
  <r>
    <s v="CT2017"/>
    <s v="Donors Capital Fund_Protestant Episcopal Church in the United States of America2010100000"/>
    <x v="0"/>
    <s v="Protestant Episcopal Church in the United States of America"/>
    <n v="100000"/>
  </r>
  <r>
    <s v="CT2017"/>
    <s v="Donors Capital Fund_Public Interest Institute201013000"/>
    <x v="0"/>
    <s v="Public Interest Institute"/>
    <n v="13000"/>
  </r>
  <r>
    <s v="CT2017"/>
    <s v="Donors Capital Fund_Public Service Research Foundation20103000"/>
    <x v="0"/>
    <s v="Public Service Research Foundation"/>
    <n v="3000"/>
  </r>
  <r>
    <s v="CT2017"/>
    <s v="Donors Capital Fund_Reason Foundation201067124"/>
    <x v="0"/>
    <s v="Reason Foundation"/>
    <n v="67124"/>
  </r>
  <r>
    <s v="CT2017"/>
    <s v="Donors Capital Fund_Reconciliation Outreach Ministries2010100000"/>
    <x v="0"/>
    <s v="Reconciliation Outreach Ministries"/>
    <n v="100000"/>
  </r>
  <r>
    <s v="CT2017"/>
    <s v="Donors Capital Fund_Rhodes College201025000"/>
    <x v="0"/>
    <s v="Rhodes College"/>
    <n v="25000"/>
  </r>
  <r>
    <s v="CT2017"/>
    <s v="Donors Capital Fund_Rio Grande Foundation2010297000"/>
    <x v="0"/>
    <s v="Rio Grande Foundation"/>
    <n v="297000"/>
  </r>
  <r>
    <s v="CT2017"/>
    <s v="Donors Capital Fund_Russell Home for Atypical Children201050000"/>
    <x v="0"/>
    <s v="Russell Home for Atypical Children"/>
    <n v="50000"/>
  </r>
  <r>
    <s v="CT2017"/>
    <s v="Donors Capital Fund_Russian American Christian University2010300000"/>
    <x v="0"/>
    <s v="Russian American Christian University"/>
    <n v="300000"/>
  </r>
  <r>
    <s v="CT2017"/>
    <s v="Donors Capital Fund_Safer Dallas Better Dallas201012500"/>
    <x v="0"/>
    <s v="Safer Dallas Better Dallas"/>
    <n v="12500"/>
  </r>
  <r>
    <s v="CT2017"/>
    <s v="Donors Capital Fund_Schwab Charitable Gift Fund2010920000"/>
    <x v="0"/>
    <s v="Schwab Charitable Gift Fund"/>
    <n v="920000"/>
  </r>
  <r>
    <s v="CT2017"/>
    <s v="Donors Capital Fund_Security Research Associates2010160000"/>
    <x v="0"/>
    <s v="Security Research Associates"/>
    <n v="160000"/>
  </r>
  <r>
    <s v="CT2017"/>
    <s v="Donors Capital Fund_Show-Me Institute201050000"/>
    <x v="0"/>
    <s v="Show-Me Institute"/>
    <n v="50000"/>
  </r>
  <r>
    <s v="CT2017"/>
    <s v="Donors Capital Fund_Small Business Hawaii Entepreneurial Education Foundation201069500"/>
    <x v="0"/>
    <s v="Small Business Hawaii Entepreneurial Education Foundation"/>
    <n v="69500"/>
  </r>
  <r>
    <s v="CT2017"/>
    <s v="Donors Capital Fund_Smile Train20105000"/>
    <x v="0"/>
    <s v="Smile Train"/>
    <n v="5000"/>
  </r>
  <r>
    <s v="CT2017"/>
    <s v="Donors Capital Fund_South Carolina Policy Council2010650000"/>
    <x v="0"/>
    <s v="South Carolina Policy Council"/>
    <n v="650000"/>
  </r>
  <r>
    <s v="CT2017"/>
    <s v="Donors Capital Fund_St. John Vianney Catholic Church (Orlando)20106000"/>
    <x v="0"/>
    <s v="St. John Vianney Catholic Church (Orlando)"/>
    <n v="6000"/>
  </r>
  <r>
    <s v="CT2017"/>
    <s v="Donors Capital Fund_St. Johnsbury Athenaeum20105000"/>
    <x v="0"/>
    <s v="St. Johnsbury Athenaeum"/>
    <n v="5000"/>
  </r>
  <r>
    <s v="CT2017"/>
    <s v="Donors Capital Fund_State Policy Network20101753000"/>
    <x v="0"/>
    <s v="State Policy Network"/>
    <n v="1753000"/>
  </r>
  <r>
    <s v="CT2017"/>
    <s v="Donors Capital Fund_Stewards of the Range20102000"/>
    <x v="0"/>
    <s v="Stewards of the Range"/>
    <n v="2000"/>
  </r>
  <r>
    <s v="CT2017"/>
    <s v="Donors Capital Fund_Student Governmental Affairs Program20107500"/>
    <x v="0"/>
    <s v="Student Governmental Affairs Program"/>
    <n v="7500"/>
  </r>
  <r>
    <s v="CT2017"/>
    <s v="Donors Capital Fund_StudentNewsDaily.com201020000"/>
    <x v="0"/>
    <s v="StudentNewsDaily.com"/>
    <n v="20000"/>
  </r>
  <r>
    <s v="CT2017"/>
    <s v="Donors Capital Fund_Students for Liberty20105000"/>
    <x v="0"/>
    <s v="Students for Liberty"/>
    <n v="5000"/>
  </r>
  <r>
    <s v="CT2017"/>
    <s v="Donors Capital Fund_Sutherland Institute2010191000"/>
    <x v="0"/>
    <s v="Sutherland Institute"/>
    <n v="191000"/>
  </r>
  <r>
    <s v="CT2017"/>
    <s v="Donors Capital Fund_Teen FLOW Youth ministries2010200"/>
    <x v="0"/>
    <s v="Teen FLOW Youth ministries"/>
    <n v="200"/>
  </r>
  <r>
    <s v="CT2017"/>
    <s v="Donors Capital Fund_Texas Public Policy Foundation2010667508"/>
    <x v="0"/>
    <s v="Texas Public Policy Foundation"/>
    <n v="667508"/>
  </r>
  <r>
    <s v="CT2017"/>
    <s v="Donors Capital Fund_The Claremont Institute201034081"/>
    <x v="0"/>
    <s v="The Claremont Institute"/>
    <n v="34081"/>
  </r>
  <r>
    <s v="CT2017"/>
    <s v="Donors Capital Fund_The Feed Store201050000"/>
    <x v="0"/>
    <s v="The Feed Store"/>
    <n v="50000"/>
  </r>
  <r>
    <s v="CT2017"/>
    <s v="Donors Capital Fund_The Foundation Endowment (Alexandria VA)20102000"/>
    <x v="0"/>
    <s v="The Foundation Endowment (Alexandria VA)"/>
    <n v="2000"/>
  </r>
  <r>
    <s v="CT2017"/>
    <s v="Donors Capital Fund_The Freedom Foundation2010388318"/>
    <x v="0"/>
    <s v="The Freedom Foundation"/>
    <n v="388318"/>
  </r>
  <r>
    <s v="CT2017"/>
    <s v="Donors Capital Fund_The Heritage Foundation20104000"/>
    <x v="0"/>
    <s v="The Heritage Foundation"/>
    <n v="4000"/>
  </r>
  <r>
    <s v="CT2017"/>
    <s v="Donors Capital Fund_The Prometheus Institute (Irvine CA)201090000"/>
    <x v="0"/>
    <s v="The Prometheus Institute (Irvine CA)"/>
    <n v="90000"/>
  </r>
  <r>
    <s v="CT2017"/>
    <s v="Donors Capital Fund_The Ryan Foundation201025000"/>
    <x v="0"/>
    <s v="The Ryan Foundation"/>
    <n v="25000"/>
  </r>
  <r>
    <s v="CT2017"/>
    <s v="Donors Capital Fund_The Well (Dallas)20105000"/>
    <x v="0"/>
    <s v="The Well (Dallas)"/>
    <n v="5000"/>
  </r>
  <r>
    <s v="CT2017"/>
    <s v="Donors Capital Fund_Thomas Jefferson Institute for Public Policy201065000"/>
    <x v="0"/>
    <s v="Thomas Jefferson Institute for Public Policy"/>
    <n v="65000"/>
  </r>
  <r>
    <s v="CT2017"/>
    <s v="Donors Capital Fund_U.S. English Foundation201010000"/>
    <x v="0"/>
    <s v="U.S. English Foundation"/>
    <n v="10000"/>
  </r>
  <r>
    <s v="CT2017"/>
    <s v="Donors Capital Fund_University of Arizona201076000"/>
    <x v="0"/>
    <s v="University of Arizona"/>
    <n v="76000"/>
  </r>
  <r>
    <s v="CT2017"/>
    <s v="Donors Capital Fund_University of Notre Dame201025000"/>
    <x v="0"/>
    <s v="University of Notre Dame"/>
    <n v="25000"/>
  </r>
  <r>
    <s v="CT2017"/>
    <s v="Donors Capital Fund_University of Texas at Austin201025000"/>
    <x v="0"/>
    <s v="University of Texas at Austin"/>
    <n v="25000"/>
  </r>
  <r>
    <s v="CT2017"/>
    <s v="Donors Capital Fund_University of Texas of the Permian Basin201050000"/>
    <x v="0"/>
    <s v="University of Texas of the Permian Basin"/>
    <n v="50000"/>
  </r>
  <r>
    <s v="CT2017"/>
    <s v="Donors Capital Fund_University of Virginia201025000"/>
    <x v="0"/>
    <s v="University of Virginia"/>
    <n v="25000"/>
  </r>
  <r>
    <s v="CT2017"/>
    <s v="Donors Capital Fund_Vanderbilt University20105000"/>
    <x v="0"/>
    <s v="Vanderbilt University"/>
    <n v="5000"/>
  </r>
  <r>
    <s v="CT2017"/>
    <s v="Donors Capital Fund_Virginia Institute for Public Policy201014500"/>
    <x v="0"/>
    <s v="Virginia Institute for Public Policy"/>
    <n v="14500"/>
  </r>
  <r>
    <s v="CT2017"/>
    <s v="Donors Capital Fund_Washington Institute for Near East Policy201050000"/>
    <x v="0"/>
    <s v="Washington Institute for Near East Policy"/>
    <n v="50000"/>
  </r>
  <r>
    <s v="CT2017"/>
    <s v="Donors Capital Fund_Washington Legal Foundation20107000"/>
    <x v="0"/>
    <s v="Washington Legal Foundation"/>
    <n v="7000"/>
  </r>
  <r>
    <s v="CT2017"/>
    <s v="Donors Capital Fund_Washington Policy Center2010188275"/>
    <x v="0"/>
    <s v="Washington Policy Center"/>
    <n v="188275"/>
  </r>
  <r>
    <s v="CT2017"/>
    <s v="Donors Capital Fund_West Dallas Community School201021000"/>
    <x v="0"/>
    <s v="West Dallas Community School"/>
    <n v="21000"/>
  </r>
  <r>
    <s v="CT2017"/>
    <s v="Donors Capital Fund_Westchester Community College Foundation2010384000"/>
    <x v="0"/>
    <s v="Westchester Community College Foundation"/>
    <n v="384000"/>
  </r>
  <r>
    <s v="CT2017"/>
    <s v="Donors Capital Fund_Wyoming Liberty Group2010230000"/>
    <x v="0"/>
    <s v="Wyoming Liberty Group"/>
    <n v="230000"/>
  </r>
  <r>
    <s v="CT2017"/>
    <s v="Donors Capital Fund_Yankee Institute for Public Policy2010390200"/>
    <x v="0"/>
    <s v="Yankee Institute for Public Policy"/>
    <n v="390200"/>
  </r>
  <r>
    <s v="CT2017"/>
    <s v="Donors Capital Fund_Young America's Foundation2010254000"/>
    <x v="0"/>
    <s v="Young America's Foundation"/>
    <n v="254000"/>
  </r>
  <r>
    <s v="CT2017"/>
    <s v="Donors Capital Fund_Young Life201010200"/>
    <x v="0"/>
    <s v="Young Life"/>
    <n v="10200"/>
  </r>
  <r>
    <s v="CT2017"/>
    <s v="Donors Capital Fund_Young Life20106000"/>
    <x v="0"/>
    <s v="Young Life"/>
    <n v="6000"/>
  </r>
  <r>
    <s v="CT2017"/>
    <s v="Donors Capital Fund_Accuracy in Media20092000"/>
    <x v="0"/>
    <s v="Accuracy in Media"/>
    <n v="2000"/>
  </r>
  <r>
    <s v="CT2017"/>
    <s v="Donors Capital Fund_Acton Institute for the Study of Religion and Liberty2009501646"/>
    <x v="0"/>
    <s v="Acton Institute for the Study of Religion and Liberty"/>
    <n v="501646"/>
  </r>
  <r>
    <s v="CT2017"/>
    <s v="Donors Capital Fund_Advocates for Self-Government200950000"/>
    <x v="0"/>
    <s v="Advocates for Self-Government"/>
    <n v="50000"/>
  </r>
  <r>
    <s v="CT2017"/>
    <s v="Donors Capital Fund_Agudath Israel of Illinois200925000"/>
    <x v="0"/>
    <s v="Agudath Israel of Illinois"/>
    <n v="25000"/>
  </r>
  <r>
    <s v="CT2017"/>
    <s v="Donors Capital Fund_Alabama Policy Institute2009170000"/>
    <x v="0"/>
    <s v="Alabama Policy Institute"/>
    <n v="170000"/>
  </r>
  <r>
    <s v="CT2017"/>
    <s v="Donors Capital Fund_Alaska Policy Forum200950000"/>
    <x v="0"/>
    <s v="Alaska Policy Forum"/>
    <n v="50000"/>
  </r>
  <r>
    <s v="CT2017"/>
    <s v="Donors Capital Fund_Alliance Defending Freedom20092500"/>
    <x v="0"/>
    <s v="Alliance Defending Freedom"/>
    <n v="2500"/>
  </r>
  <r>
    <s v="CT2017"/>
    <s v="Donors Capital Fund_America's Future Foundation200970000"/>
    <x v="0"/>
    <s v="America's Future Foundation"/>
    <n v="70000"/>
  </r>
  <r>
    <s v="CT2017"/>
    <s v="Donors Capital Fund_American Conservative Union Foundation20093000"/>
    <x v="0"/>
    <s v="American Conservative Union Foundation"/>
    <n v="3000"/>
  </r>
  <r>
    <s v="CT2017"/>
    <s v="Donors Capital Fund_American Council of Trustees and Alumni2009400000"/>
    <x v="0"/>
    <s v="American Council of Trustees and Alumni"/>
    <n v="400000"/>
  </r>
  <r>
    <s v="CT2017"/>
    <s v="Donors Capital Fund_American Council on Science and Health20097500"/>
    <x v="0"/>
    <s v="American Council on Science and Health"/>
    <n v="7500"/>
  </r>
  <r>
    <s v="CT2017"/>
    <s v="Donors Capital Fund_American Dream Coalition (Camp Sherman OR)200975000"/>
    <x v="0"/>
    <s v="American Dream Coalition (Camp Sherman OR)"/>
    <n v="75000"/>
  </r>
  <r>
    <s v="CT2017"/>
    <s v="Donors Capital Fund_American Enterprise Institute for Public Policy Research20092706750"/>
    <x v="0"/>
    <s v="American Enterprise Institute for Public Policy Research"/>
    <n v="2706750"/>
  </r>
  <r>
    <s v="CT2017"/>
    <s v="Donors Capital Fund_American Islamic Congress200925000"/>
    <x v="0"/>
    <s v="American Islamic Congress"/>
    <n v="25000"/>
  </r>
  <r>
    <s v="CT2017"/>
    <s v="Donors Capital Fund_American Legislative Exchange Council20098000"/>
    <x v="0"/>
    <s v="American Legislative Exchange Council"/>
    <n v="8000"/>
  </r>
  <r>
    <s v="CT2017"/>
    <s v="Donors Capital Fund_American Majority20091710000"/>
    <x v="0"/>
    <s v="American Majority"/>
    <n v="1710000"/>
  </r>
  <r>
    <s v="CT2017"/>
    <s v="Donors Capital Fund_Americans for Limited Government Foundation20092250000"/>
    <x v="0"/>
    <s v="Americans for Limited Government Foundation"/>
    <n v="2250000"/>
  </r>
  <r>
    <s v="CT2017"/>
    <s v="Donors Capital Fund_Americans for Prosperity Foundation20091088000"/>
    <x v="0"/>
    <s v="Americans for Prosperity Foundation"/>
    <n v="1088000"/>
  </r>
  <r>
    <s v="CT2017"/>
    <s v="Donors Capital Fund_Americans United for Life200931000"/>
    <x v="0"/>
    <s v="Americans United for Life"/>
    <n v="31000"/>
  </r>
  <r>
    <s v="CT2017"/>
    <s v="Donors Capital Fund_AmeriCares Foundation20092000"/>
    <x v="0"/>
    <s v="AmeriCares Foundation"/>
    <n v="2000"/>
  </r>
  <r>
    <s v="CT2017"/>
    <s v="Donors Capital Fund_Arkansas Policy Foundation200910000"/>
    <x v="0"/>
    <s v="Arkansas Policy Foundation"/>
    <n v="10000"/>
  </r>
  <r>
    <s v="CT2017"/>
    <s v="Donors Capital Fund_Atlas Economic Research Foundation2009-6000"/>
    <x v="0"/>
    <s v="Atlas Economic Research Foundation"/>
    <n v="-6000"/>
  </r>
  <r>
    <s v="CT2017"/>
    <s v="Donors Capital Fund_Ayn Rand Institute200925000"/>
    <x v="0"/>
    <s v="Ayn Rand Institute"/>
    <n v="25000"/>
  </r>
  <r>
    <s v="CT2017"/>
    <s v="Donors Capital Fund_Bar-Ilan University2009250000"/>
    <x v="0"/>
    <s v="Bar-Ilan University"/>
    <n v="250000"/>
  </r>
  <r>
    <s v="CT2017"/>
    <s v="Donors Capital Fund_Beacon Hill Institute200928500"/>
    <x v="0"/>
    <s v="Beacon Hill Institute"/>
    <n v="28500"/>
  </r>
  <r>
    <s v="CT2017"/>
    <s v="Donors Capital Fund_Bill of Rights Institute20093500"/>
    <x v="0"/>
    <s v="Bill of Rights Institute"/>
    <n v="3500"/>
  </r>
  <r>
    <s v="CT2017"/>
    <s v="Donors Capital Fund_Bluegrass Institute2009230000"/>
    <x v="0"/>
    <s v="Bluegrass Institute"/>
    <n v="230000"/>
  </r>
  <r>
    <s v="CT2017"/>
    <s v="Donors Capital Fund_Boston College200925000"/>
    <x v="0"/>
    <s v="Boston College"/>
    <n v="25000"/>
  </r>
  <r>
    <s v="CT2017"/>
    <s v="Donors Capital Fund_Buckeye Institute for Public Policy Solutions2009502000"/>
    <x v="0"/>
    <s v="Buckeye Institute for Public Policy Solutions"/>
    <n v="502000"/>
  </r>
  <r>
    <s v="CT2017"/>
    <s v="Donors Capital Fund_Caesar Rodney Institute2009177500"/>
    <x v="0"/>
    <s v="Caesar Rodney Institute"/>
    <n v="177500"/>
  </r>
  <r>
    <s v="CT2017"/>
    <s v="Donors Capital Fund_Campus Crusade for Christ20093000"/>
    <x v="0"/>
    <s v="Campus Crusade for Christ"/>
    <n v="3000"/>
  </r>
  <r>
    <s v="CT2017"/>
    <s v="Donors Capital Fund_Capital Research Center20095500"/>
    <x v="0"/>
    <s v="Capital Research Center"/>
    <n v="5500"/>
  </r>
  <r>
    <s v="CT2017"/>
    <s v="Donors Capital Fund_Cascade Policy Institute2009423000"/>
    <x v="0"/>
    <s v="Cascade Policy Institute"/>
    <n v="423000"/>
  </r>
  <r>
    <s v="CT2017"/>
    <s v="Donors Capital Fund_Cato Institute200982500"/>
    <x v="0"/>
    <s v="Cato Institute"/>
    <n v="82500"/>
  </r>
  <r>
    <s v="CT2017"/>
    <s v="Donors Capital Fund_Center for Competitive Politics2009790000"/>
    <x v="0"/>
    <s v="Center for Competitive Politics"/>
    <n v="790000"/>
  </r>
  <r>
    <s v="CT2017"/>
    <s v="Donors Capital Fund_Center for Education Reform20091000"/>
    <x v="0"/>
    <s v="Center for Education Reform"/>
    <n v="1000"/>
  </r>
  <r>
    <s v="CT2017"/>
    <s v="Donors Capital Fund_Center for Independent Thought2009100000"/>
    <x v="0"/>
    <s v="Center for Independent Thought"/>
    <n v="100000"/>
  </r>
  <r>
    <s v="CT2017"/>
    <s v="Donors Capital Fund_Center for Individual Rights2009317000"/>
    <x v="0"/>
    <s v="Center for Individual Rights"/>
    <n v="317000"/>
  </r>
  <r>
    <s v="CT2017"/>
    <s v="Donors Capital Fund_Center for the Study of Carbon Dioxide and Global Change200929400"/>
    <x v="0"/>
    <s v="Center for the Study of Carbon Dioxide and Global Change"/>
    <n v="29400"/>
  </r>
  <r>
    <s v="CT2017"/>
    <s v="Donors Capital Fund_Cerge EI Foundation2009590000"/>
    <x v="0"/>
    <s v="Cerge EI Foundation"/>
    <n v="590000"/>
  </r>
  <r>
    <s v="CT2017"/>
    <s v="Donors Capital Fund_Children's Scholarship Fund2009100000"/>
    <x v="0"/>
    <s v="Children's Scholarship Fund"/>
    <n v="100000"/>
  </r>
  <r>
    <s v="CT2017"/>
    <s v="Donors Capital Fund_Christian Foundation for Children and Aging20092000"/>
    <x v="0"/>
    <s v="Christian Foundation for Children and Aging"/>
    <n v="2000"/>
  </r>
  <r>
    <s v="CT2017"/>
    <s v="Donors Capital Fund_Citizen Outreach Foundation200982500"/>
    <x v="0"/>
    <s v="Citizen Outreach Foundation"/>
    <n v="82500"/>
  </r>
  <r>
    <s v="CT2017"/>
    <s v="Donors Capital Fund_Citizens for Responsible Government Foundation200910000"/>
    <x v="0"/>
    <s v="Citizens for Responsible Government Foundation"/>
    <n v="10000"/>
  </r>
  <r>
    <s v="CT2017"/>
    <s v="Donors Capital Fund_Citizens In Charge Foundation2009350000"/>
    <x v="0"/>
    <s v="Citizens In Charge Foundation"/>
    <n v="350000"/>
  </r>
  <r>
    <s v="CT2017"/>
    <s v="Donors Capital Fund_Civil War Trust200920000"/>
    <x v="0"/>
    <s v="Civil War Trust"/>
    <n v="20000"/>
  </r>
  <r>
    <s v="CT2017"/>
    <s v="Donors Capital Fund_Clare Boothe Luce Policy Institute20092000"/>
    <x v="0"/>
    <s v="Clare Boothe Luce Policy Institute"/>
    <n v="2000"/>
  </r>
  <r>
    <s v="CT2017"/>
    <s v="Donors Capital Fund_Clarion Fund200975000"/>
    <x v="0"/>
    <s v="Clarion Fund"/>
    <n v="75000"/>
  </r>
  <r>
    <s v="CT2017"/>
    <s v="Donors Capital Fund_Commentary200910000"/>
    <x v="0"/>
    <s v="Commentary"/>
    <n v="10000"/>
  </r>
  <r>
    <s v="CT2017"/>
    <s v="Donors Capital Fund_Committee for a Constructive Tomorrow200935000"/>
    <x v="0"/>
    <s v="Committee for a Constructive Tomorrow"/>
    <n v="35000"/>
  </r>
  <r>
    <s v="CT2017"/>
    <s v="Donors Capital Fund_Commonwealth Foundation for Public Policy Alternatives2009340000"/>
    <x v="0"/>
    <s v="Commonwealth Foundation for Public Policy Alternatives"/>
    <n v="340000"/>
  </r>
  <r>
    <s v="CT2017"/>
    <s v="Donors Capital Fund_Competitive Enterprise Institute2009235527"/>
    <x v="0"/>
    <s v="Competitive Enterprise Institute"/>
    <n v="235527"/>
  </r>
  <r>
    <s v="CT2017"/>
    <s v="Donors Capital Fund_Competitive Governance Institute (Formerly Sam Adams Alliance)20093214500"/>
    <x v="0"/>
    <s v="Competitive Governance Institute (Formerly Sam Adams Alliance)"/>
    <n v="3214500"/>
  </r>
  <r>
    <s v="CT2017"/>
    <s v="Donors Capital Fund_Cornell University200935000"/>
    <x v="0"/>
    <s v="Cornell University"/>
    <n v="35000"/>
  </r>
  <r>
    <s v="CT2017"/>
    <s v="Donors Capital Fund_Cumberland College200910000"/>
    <x v="0"/>
    <s v="Cumberland College"/>
    <n v="10000"/>
  </r>
  <r>
    <s v="CT2017"/>
    <s v="Donors Capital Fund_Dallas Arboretum and Botanical Gardens200950000"/>
    <x v="0"/>
    <s v="Dallas Arboretum and Botanical Gardens"/>
    <n v="50000"/>
  </r>
  <r>
    <s v="CT2017"/>
    <s v="Donors Capital Fund_David Horowitz Freedom Center20095000"/>
    <x v="0"/>
    <s v="David Horowitz Freedom Center"/>
    <n v="5000"/>
  </r>
  <r>
    <s v="CT2017"/>
    <s v="Donors Capital Fund_DonorsTrust20091800000"/>
    <x v="0"/>
    <s v="DonorsTrust"/>
    <n v="1800000"/>
  </r>
  <r>
    <s v="CT2017"/>
    <s v="Donors Capital Fund_Drexel University200914250"/>
    <x v="0"/>
    <s v="Drexel University"/>
    <n v="14250"/>
  </r>
  <r>
    <s v="CT2017"/>
    <s v="Donors Capital Fund_Duke University200925000"/>
    <x v="0"/>
    <s v="Duke University"/>
    <n v="25000"/>
  </r>
  <r>
    <s v="CT2017"/>
    <s v="Donors Capital Fund_Education Action Group Foundation2009120750"/>
    <x v="0"/>
    <s v="Education Action Group Foundation"/>
    <n v="120750"/>
  </r>
  <r>
    <s v="CT2017"/>
    <s v="Donors Capital Fund_Emory University200925000"/>
    <x v="0"/>
    <s v="Emory University"/>
    <n v="25000"/>
  </r>
  <r>
    <s v="CT2017"/>
    <s v="Donors Capital Fund_Ethan Allen Institute200963500"/>
    <x v="0"/>
    <s v="Ethan Allen Institute"/>
    <n v="63500"/>
  </r>
  <r>
    <s v="CT2017"/>
    <s v="Donors Capital Fund_Family Research Council2009146000"/>
    <x v="0"/>
    <s v="Family Research Council"/>
    <n v="146000"/>
  </r>
  <r>
    <s v="CT2017"/>
    <s v="Donors Capital Fund_Federalist Society for Law and Public Policy Studies20091260321"/>
    <x v="0"/>
    <s v="Federalist Society for Law and Public Policy Studies"/>
    <n v="1260321"/>
  </r>
  <r>
    <s v="CT2017"/>
    <s v="Donors Capital Fund_Flint Hills Center For Public Policy2009213000"/>
    <x v="0"/>
    <s v="Flint Hills Center For Public Policy"/>
    <n v="213000"/>
  </r>
  <r>
    <s v="CT2017"/>
    <s v="Donors Capital Fund_Florida Family Resource Center20095000"/>
    <x v="0"/>
    <s v="Florida Family Resource Center"/>
    <n v="5000"/>
  </r>
  <r>
    <s v="CT2017"/>
    <s v="Donors Capital Fund_Foundation for Economic Education2009100000"/>
    <x v="0"/>
    <s v="Foundation for Economic Education"/>
    <n v="100000"/>
  </r>
  <r>
    <s v="CT2017"/>
    <s v="Donors Capital Fund_Foundation for Ethics in Public Service200980000"/>
    <x v="0"/>
    <s v="Foundation for Ethics in Public Service"/>
    <n v="80000"/>
  </r>
  <r>
    <s v="CT2017"/>
    <s v="Donors Capital Fund_Foundation for Freedom of Expression200975000"/>
    <x v="0"/>
    <s v="Foundation for Freedom of Expression"/>
    <n v="75000"/>
  </r>
  <r>
    <s v="CT2017"/>
    <s v="Donors Capital Fund_Foundation for Individual Rights in Education20091073000"/>
    <x v="0"/>
    <s v="Foundation for Individual Rights in Education"/>
    <n v="1073000"/>
  </r>
  <r>
    <s v="CT2017"/>
    <s v="Donors Capital Fund_Foundation for Jewish Camping200910000000"/>
    <x v="0"/>
    <s v="Foundation for Jewish Camping"/>
    <n v="10000000"/>
  </r>
  <r>
    <s v="CT2017"/>
    <s v="Donors Capital Fund_Foundation for Teaching Economics20095000"/>
    <x v="0"/>
    <s v="Foundation for Teaching Economics"/>
    <n v="5000"/>
  </r>
  <r>
    <s v="CT2017"/>
    <s v="Donors Capital Fund_Franklin Center for Government &amp; Public Integrity20092245500"/>
    <x v="0"/>
    <s v="Franklin Center for Government &amp; Public Integrity"/>
    <n v="2245500"/>
  </r>
  <r>
    <s v="CT2017"/>
    <s v="Donors Capital Fund_Free State Foundation200965000"/>
    <x v="0"/>
    <s v="Free State Foundation"/>
    <n v="65000"/>
  </r>
  <r>
    <s v="CT2017"/>
    <s v="Donors Capital Fund_Free To Choose Network2009393607"/>
    <x v="0"/>
    <s v="Free To Choose Network"/>
    <n v="393607"/>
  </r>
  <r>
    <s v="CT2017"/>
    <s v="Donors Capital Fund_Freedom Foundation of Minnesota2009245000"/>
    <x v="0"/>
    <s v="Freedom Foundation of Minnesota"/>
    <n v="245000"/>
  </r>
  <r>
    <s v="CT2017"/>
    <s v="Donors Capital Fund_FreedomWorks Foundation20096000"/>
    <x v="0"/>
    <s v="FreedomWorks Foundation"/>
    <n v="6000"/>
  </r>
  <r>
    <s v="CT2017"/>
    <s v="Donors Capital Fund_Friends of Israel Center for Social and Economic Progress200980000"/>
    <x v="0"/>
    <s v="Friends of Israel Center for Social and Economic Progress"/>
    <n v="80000"/>
  </r>
  <r>
    <s v="CT2017"/>
    <s v="Donors Capital Fund_Friends of the Dallas Public Library200920000"/>
    <x v="0"/>
    <s v="Friends of the Dallas Public Library"/>
    <n v="20000"/>
  </r>
  <r>
    <s v="CT2017"/>
    <s v="Donors Capital Fund_Fund for American Studies200959871"/>
    <x v="0"/>
    <s v="Fund for American Studies"/>
    <n v="59871"/>
  </r>
  <r>
    <s v="CT2017"/>
    <s v="Donors Capital Fund_Galen Institute2009240000"/>
    <x v="0"/>
    <s v="Galen Institute"/>
    <n v="240000"/>
  </r>
  <r>
    <s v="CT2017"/>
    <s v="Donors Capital Fund_George Mason University2009350000"/>
    <x v="0"/>
    <s v="George Mason University"/>
    <n v="350000"/>
  </r>
  <r>
    <s v="CT2017"/>
    <s v="Donors Capital Fund_Georgetown University200925000"/>
    <x v="0"/>
    <s v="Georgetown University"/>
    <n v="25000"/>
  </r>
  <r>
    <s v="CT2017"/>
    <s v="Donors Capital Fund_Georgia Public Policy Foundation2009205000"/>
    <x v="0"/>
    <s v="Georgia Public Policy Foundation"/>
    <n v="205000"/>
  </r>
  <r>
    <s v="CT2017"/>
    <s v="Donors Capital Fund_Goldwater Institute2009665462"/>
    <x v="0"/>
    <s v="Goldwater Institute"/>
    <n v="665462"/>
  </r>
  <r>
    <s v="CT2017"/>
    <s v="Donors Capital Fund_Grassroot Institute of Hawaii2009247500"/>
    <x v="0"/>
    <s v="Grassroot Institute of Hawaii"/>
    <n v="247500"/>
  </r>
  <r>
    <s v="CT2017"/>
    <s v="Donors Capital Fund_Greenwich Land Trust20092000"/>
    <x v="0"/>
    <s v="Greenwich Land Trust"/>
    <n v="2000"/>
  </r>
  <r>
    <s v="CT2017"/>
    <s v="Donors Capital Fund_Harvard University200925000"/>
    <x v="0"/>
    <s v="Harvard University"/>
    <n v="25000"/>
  </r>
  <r>
    <s v="CT2017"/>
    <s v="Donors Capital Fund_Heartland Institute20092171530"/>
    <x v="0"/>
    <s v="Heartland Institute"/>
    <n v="2171530"/>
  </r>
  <r>
    <s v="CT2017"/>
    <s v="Donors Capital Fund_Highland Park Presbyterian Church (Dallas)20091052000"/>
    <x v="0"/>
    <s v="Highland Park Presbyterian Church (Dallas)"/>
    <n v="1052000"/>
  </r>
  <r>
    <s v="CT2017"/>
    <s v="Donors Capital Fund_Hillsdale College200910000"/>
    <x v="0"/>
    <s v="Hillsdale College"/>
    <n v="10000"/>
  </r>
  <r>
    <s v="CT2017"/>
    <s v="Donors Capital Fund_Hoover Institution on War Revolution and Peace20091000"/>
    <x v="0"/>
    <s v="Hoover Institution on War Revolution and Peace"/>
    <n v="1000"/>
  </r>
  <r>
    <s v="CT2017"/>
    <s v="Donors Capital Fund_Human Rights Foundation200975000"/>
    <x v="0"/>
    <s v="Human Rights Foundation"/>
    <n v="75000"/>
  </r>
  <r>
    <s v="CT2017"/>
    <s v="Donors Capital Fund_Illinois Policy Institute2009387500"/>
    <x v="0"/>
    <s v="Illinois Policy Institute"/>
    <n v="387500"/>
  </r>
  <r>
    <s v="CT2017"/>
    <s v="Donors Capital Fund_Independence Institute2009485000"/>
    <x v="0"/>
    <s v="Independence Institute"/>
    <n v="485000"/>
  </r>
  <r>
    <s v="CT2017"/>
    <s v="Donors Capital Fund_Indiana Policy Review Foundation200910000"/>
    <x v="0"/>
    <s v="Indiana Policy Review Foundation"/>
    <n v="10000"/>
  </r>
  <r>
    <s v="CT2017"/>
    <s v="Donors Capital Fund_Institute for Humane Studies20092500"/>
    <x v="0"/>
    <s v="Institute for Humane Studies"/>
    <n v="2500"/>
  </r>
  <r>
    <s v="CT2017"/>
    <s v="Donors Capital Fund_Institute for Justice2009137500"/>
    <x v="0"/>
    <s v="Institute for Justice"/>
    <n v="137500"/>
  </r>
  <r>
    <s v="CT2017"/>
    <s v="Donors Capital Fund_Institute for Truth in Accounting200920500"/>
    <x v="0"/>
    <s v="Institute for Truth in Accounting"/>
    <n v="20500"/>
  </r>
  <r>
    <s v="CT2017"/>
    <s v="Donors Capital Fund_Institute on Religion and Democracy2009250000"/>
    <x v="0"/>
    <s v="Institute on Religion and Democracy"/>
    <n v="250000"/>
  </r>
  <r>
    <s v="CT2017"/>
    <s v="Donors Capital Fund_Intercollegiate Studies Institute20091000"/>
    <x v="0"/>
    <s v="Intercollegiate Studies Institute"/>
    <n v="1000"/>
  </r>
  <r>
    <s v="CT2017"/>
    <s v="Donors Capital Fund_James Madison Institute2009158000"/>
    <x v="0"/>
    <s v="James Madison Institute"/>
    <n v="158000"/>
  </r>
  <r>
    <s v="CT2017"/>
    <s v="Donors Capital Fund_Jerusalem Institute for Market Studies200920000"/>
    <x v="0"/>
    <s v="Jerusalem Institute for Market Studies"/>
    <n v="20000"/>
  </r>
  <r>
    <s v="CT2017"/>
    <s v="Donors Capital Fund_John K. MacIver Institute for Public Policy2009250000"/>
    <x v="0"/>
    <s v="John K. MacIver Institute for Public Policy"/>
    <n v="250000"/>
  </r>
  <r>
    <s v="CT2017"/>
    <s v="Donors Capital Fund_John K. MacIver Institute for Public Policy200967000"/>
    <x v="0"/>
    <s v="John K. MacIver Institute for Public Policy"/>
    <n v="67000"/>
  </r>
  <r>
    <s v="CT2017"/>
    <s v="Donors Capital Fund_John Locke Foundation2009390600"/>
    <x v="0"/>
    <s v="John Locke Foundation"/>
    <n v="390600"/>
  </r>
  <r>
    <s v="CT2017"/>
    <s v="Donors Capital Fund_Josiah Bartlett Center for Public Policy2009221764"/>
    <x v="0"/>
    <s v="Josiah Bartlett Center for Public Policy"/>
    <n v="221764"/>
  </r>
  <r>
    <s v="CT2017"/>
    <s v="Donors Capital Fund_Kansas Policy Institute200939500"/>
    <x v="0"/>
    <s v="Kansas Policy Institute"/>
    <n v="39500"/>
  </r>
  <r>
    <s v="CT2017"/>
    <s v="Donors Capital Fund_Leadership Institute200917500"/>
    <x v="0"/>
    <s v="Leadership Institute"/>
    <n v="17500"/>
  </r>
  <r>
    <s v="CT2017"/>
    <s v="Donors Capital Fund_Lee-Fendall House200910000"/>
    <x v="0"/>
    <s v="Lee-Fendall House"/>
    <n v="10000"/>
  </r>
  <r>
    <s v="CT2017"/>
    <s v="Donors Capital Fund_Liberty Institute2009125000"/>
    <x v="0"/>
    <s v="Liberty Institute"/>
    <n v="125000"/>
  </r>
  <r>
    <s v="CT2017"/>
    <s v="Donors Capital Fund_Life for Kids20091500"/>
    <x v="0"/>
    <s v="Life for Kids"/>
    <n v="1500"/>
  </r>
  <r>
    <s v="CT2017"/>
    <s v="Donors Capital Fund_Lincoln Institute of Public Opinion Research200915000"/>
    <x v="0"/>
    <s v="Lincoln Institute of Public Opinion Research"/>
    <n v="15000"/>
  </r>
  <r>
    <s v="CT2017"/>
    <s v="Donors Capital Fund_Lucy Burns Institute2009342500"/>
    <x v="0"/>
    <s v="Lucy Burns Institute"/>
    <n v="342500"/>
  </r>
  <r>
    <s v="CT2017"/>
    <s v="Donors Capital Fund_Mackinac Center for Public Policy2009910000"/>
    <x v="0"/>
    <s v="Mackinac Center for Public Policy"/>
    <n v="910000"/>
  </r>
  <r>
    <s v="CT2017"/>
    <s v="Donors Capital Fund_Maine Heritage Policy Center2009671200"/>
    <x v="0"/>
    <s v="Maine Heritage Policy Center"/>
    <n v="671200"/>
  </r>
  <r>
    <s v="CT2017"/>
    <s v="Donors Capital Fund_Manhattan Institute for Policy Research2009183475"/>
    <x v="0"/>
    <s v="Manhattan Institute for Policy Research"/>
    <n v="183475"/>
  </r>
  <r>
    <s v="CT2017"/>
    <s v="Donors Capital Fund_Maryland Public Policy Institute2009165000"/>
    <x v="0"/>
    <s v="Maryland Public Policy Institute"/>
    <n v="165000"/>
  </r>
  <r>
    <s v="CT2017"/>
    <s v="Donors Capital Fund_Media Research Center200912500"/>
    <x v="0"/>
    <s v="Media Research Center"/>
    <n v="12500"/>
  </r>
  <r>
    <s v="CT2017"/>
    <s v="Donors Capital Fund_Mercatus Center20093500"/>
    <x v="0"/>
    <s v="Mercatus Center"/>
    <n v="3500"/>
  </r>
  <r>
    <s v="CT2017"/>
    <s v="Donors Capital Fund_Middle East Forum20091200000"/>
    <x v="0"/>
    <s v="Middle East Forum"/>
    <n v="1200000"/>
  </r>
  <r>
    <s v="CT2017"/>
    <s v="Donors Capital Fund_Mississippi Center for Public Policy2009167000"/>
    <x v="0"/>
    <s v="Mississippi Center for Public Policy"/>
    <n v="167000"/>
  </r>
  <r>
    <s v="CT2017"/>
    <s v="Donors Capital Fund_Montana Policy Institute2009226933"/>
    <x v="0"/>
    <s v="Montana Policy Institute"/>
    <n v="226933"/>
  </r>
  <r>
    <s v="CT2017"/>
    <s v="Donors Capital Fund_Mount Vernon Ladies' Association20095000"/>
    <x v="0"/>
    <s v="Mount Vernon Ladies' Association"/>
    <n v="5000"/>
  </r>
  <r>
    <s v="CT2017"/>
    <s v="Donors Capital Fund_Mountain States Legal Foundation20092000"/>
    <x v="0"/>
    <s v="Mountain States Legal Foundation"/>
    <n v="2000"/>
  </r>
  <r>
    <s v="CT2017"/>
    <s v="Donors Capital Fund_Moving Picture Institute2009105000"/>
    <x v="0"/>
    <s v="Moving Picture Institute"/>
    <n v="105000"/>
  </r>
  <r>
    <s v="CT2017"/>
    <s v="Donors Capital Fund_Music Mission Kiev200915000"/>
    <x v="0"/>
    <s v="Music Mission Kiev"/>
    <n v="15000"/>
  </r>
  <r>
    <s v="CT2017"/>
    <s v="Donors Capital Fund_National Center for Policy Analysis2009277000"/>
    <x v="0"/>
    <s v="National Center for Policy Analysis"/>
    <n v="277000"/>
  </r>
  <r>
    <s v="CT2017"/>
    <s v="Donors Capital Fund_National Coalition for the Protection of Children and Families2009175000"/>
    <x v="0"/>
    <s v="National Coalition for the Protection of Children and Families"/>
    <n v="175000"/>
  </r>
  <r>
    <s v="CT2017"/>
    <s v="Donors Capital Fund_National Federation of Independent Business (NFIB) Legal Foundation20097500"/>
    <x v="0"/>
    <s v="National Federation of Independent Business (NFIB) Legal Foundation"/>
    <n v="7500"/>
  </r>
  <r>
    <s v="CT2017"/>
    <s v="Donors Capital Fund_National Legal and Policy Center20092000"/>
    <x v="0"/>
    <s v="National Legal and Policy Center"/>
    <n v="2000"/>
  </r>
  <r>
    <s v="CT2017"/>
    <s v="Donors Capital Fund_National Right to Work Legal Defense Foundation200930000"/>
    <x v="0"/>
    <s v="National Right to Work Legal Defense Foundation"/>
    <n v="30000"/>
  </r>
  <r>
    <s v="CT2017"/>
    <s v="Donors Capital Fund_National Tax Limitation Foundation2009300000"/>
    <x v="0"/>
    <s v="National Tax Limitation Foundation"/>
    <n v="300000"/>
  </r>
  <r>
    <s v="CT2017"/>
    <s v="Donors Capital Fund_National Taxpayers Union Foundation200917500"/>
    <x v="0"/>
    <s v="National Taxpayers Union Foundation"/>
    <n v="17500"/>
  </r>
  <r>
    <s v="CT2017"/>
    <s v="Donors Capital Fund_Nevada Policy Research Institute2009388727"/>
    <x v="0"/>
    <s v="Nevada Policy Research Institute"/>
    <n v="388727"/>
  </r>
  <r>
    <s v="CT2017"/>
    <s v="Donors Capital Fund_North Dakota Policy Council2009142500"/>
    <x v="0"/>
    <s v="North Dakota Policy Council"/>
    <n v="142500"/>
  </r>
  <r>
    <s v="CT2017"/>
    <s v="Donors Capital Fund_Northwestern University School of Law2009400000"/>
    <x v="0"/>
    <s v="Northwestern University School of Law"/>
    <n v="400000"/>
  </r>
  <r>
    <s v="CT2017"/>
    <s v="Donors Capital Fund_Ocean State Policy Research Institute2009189283"/>
    <x v="0"/>
    <s v="Ocean State Policy Research Institute"/>
    <n v="189283"/>
  </r>
  <r>
    <s v="CT2017"/>
    <s v="Donors Capital Fund_Oklahoma Council of Public Affairs2009132282"/>
    <x v="0"/>
    <s v="Oklahoma Council of Public Affairs"/>
    <n v="132282"/>
  </r>
  <r>
    <s v="CT2017"/>
    <s v="Donors Capital Fund_One Nation Under God Foundation2009100000"/>
    <x v="0"/>
    <s v="One Nation Under God Foundation"/>
    <n v="100000"/>
  </r>
  <r>
    <s v="CT2017"/>
    <s v="Donors Capital Fund_Outreach Foundation of the Presbyterian Church200910000"/>
    <x v="0"/>
    <s v="Outreach Foundation of the Presbyterian Church"/>
    <n v="10000"/>
  </r>
  <r>
    <s v="CT2017"/>
    <s v="Donors Capital Fund_Pacific Legal Foundation20097000"/>
    <x v="0"/>
    <s v="Pacific Legal Foundation"/>
    <n v="7000"/>
  </r>
  <r>
    <s v="CT2017"/>
    <s v="Donors Capital Fund_Pacific Research Institute for Public Policy2009550000"/>
    <x v="0"/>
    <s v="Pacific Research Institute for Public Policy"/>
    <n v="550000"/>
  </r>
  <r>
    <s v="CT2017"/>
    <s v="Donors Capital Fund_Palmer R. Chitester Fund2009984470"/>
    <x v="0"/>
    <s v="Palmer R. Chitester Fund"/>
    <n v="984470"/>
  </r>
  <r>
    <s v="CT2017"/>
    <s v="Donors Capital Fund_Partners Relief and Development200910000"/>
    <x v="0"/>
    <s v="Partners Relief and Development"/>
    <n v="10000"/>
  </r>
  <r>
    <s v="CT2017"/>
    <s v="Donors Capital Fund_Pelican Institute for Public Policy2009305000"/>
    <x v="0"/>
    <s v="Pelican Institute for Public Policy"/>
    <n v="305000"/>
  </r>
  <r>
    <s v="CT2017"/>
    <s v="Donors Capital Fund_Philanthropy Roundtable2009410794"/>
    <x v="0"/>
    <s v="Philanthropy Roundtable"/>
    <n v="410794"/>
  </r>
  <r>
    <s v="CT2017"/>
    <s v="Donors Capital Fund_Pioneer Institute for Public Policy Research200985000"/>
    <x v="0"/>
    <s v="Pioneer Institute for Public Policy Research"/>
    <n v="85000"/>
  </r>
  <r>
    <s v="CT2017"/>
    <s v="Donors Capital Fund_Platte Institute for Economic Research2009180910"/>
    <x v="0"/>
    <s v="Platte Institute for Economic Research"/>
    <n v="180910"/>
  </r>
  <r>
    <s v="CT2017"/>
    <s v="Donors Capital Fund_Polwarth Ministries20092000"/>
    <x v="0"/>
    <s v="Polwarth Ministries"/>
    <n v="2000"/>
  </r>
  <r>
    <s v="CT2017"/>
    <s v="Donors Capital Fund_Public Interest Institute200992000"/>
    <x v="0"/>
    <s v="Public Interest Institute"/>
    <n v="92000"/>
  </r>
  <r>
    <s v="CT2017"/>
    <s v="Donors Capital Fund_Public Service Research Foundation200928000"/>
    <x v="0"/>
    <s v="Public Service Research Foundation"/>
    <n v="28000"/>
  </r>
  <r>
    <s v="CT2017"/>
    <s v="Donors Capital Fund_Reason Foundation200976930"/>
    <x v="0"/>
    <s v="Reason Foundation"/>
    <n v="76930"/>
  </r>
  <r>
    <s v="CT2017"/>
    <s v="Donors Capital Fund_Rhodes College200925000"/>
    <x v="0"/>
    <s v="Rhodes College"/>
    <n v="25000"/>
  </r>
  <r>
    <s v="CT2017"/>
    <s v="Donors Capital Fund_Rio Grande Foundation2009122500"/>
    <x v="0"/>
    <s v="Rio Grande Foundation"/>
    <n v="122500"/>
  </r>
  <r>
    <s v="CT2017"/>
    <s v="Donors Capital Fund_Roman Catholic Diocese of Orlando200925000"/>
    <x v="0"/>
    <s v="Roman Catholic Diocese of Orlando"/>
    <n v="25000"/>
  </r>
  <r>
    <s v="CT2017"/>
    <s v="Donors Capital Fund_Russian American Christian University2009100000"/>
    <x v="0"/>
    <s v="Russian American Christian University"/>
    <n v="100000"/>
  </r>
  <r>
    <s v="CT2017"/>
    <s v="Donors Capital Fund_Salvation Army - Orlando Area Command200910000"/>
    <x v="0"/>
    <s v="Salvation Army - Orlando Area Command"/>
    <n v="10000"/>
  </r>
  <r>
    <s v="CT2017"/>
    <s v="Donors Capital Fund_Security Research Associates2009110000"/>
    <x v="0"/>
    <s v="Security Research Associates"/>
    <n v="110000"/>
  </r>
  <r>
    <s v="CT2017"/>
    <s v="Donors Capital Fund_Shimer College200950000"/>
    <x v="0"/>
    <s v="Shimer College"/>
    <n v="50000"/>
  </r>
  <r>
    <s v="CT2017"/>
    <s v="Donors Capital Fund_Show-Me Institute2009235000"/>
    <x v="0"/>
    <s v="Show-Me Institute"/>
    <n v="235000"/>
  </r>
  <r>
    <s v="CT2017"/>
    <s v="Donors Capital Fund_Sky Ranch Foundation (Van TX)200910000"/>
    <x v="0"/>
    <s v="Sky Ranch Foundation (Van TX)"/>
    <n v="10000"/>
  </r>
  <r>
    <s v="CT2017"/>
    <s v="Donors Capital Fund_South Carolina Policy Council2009660000"/>
    <x v="0"/>
    <s v="South Carolina Policy Council"/>
    <n v="660000"/>
  </r>
  <r>
    <s v="CT2017"/>
    <s v="Donors Capital Fund_South Carolinians for Responsible Government Foundation2009100000"/>
    <x v="0"/>
    <s v="South Carolinians for Responsible Government Foundation"/>
    <n v="100000"/>
  </r>
  <r>
    <s v="CT2017"/>
    <s v="Donors Capital Fund_St. Johnsbury Athenaeum20095000"/>
    <x v="0"/>
    <s v="St. Johnsbury Athenaeum"/>
    <n v="5000"/>
  </r>
  <r>
    <s v="CT2017"/>
    <s v="Donors Capital Fund_St. Matthew Catholic School (Hillsboro OR)200910000"/>
    <x v="0"/>
    <s v="St. Matthew Catholic School (Hillsboro OR)"/>
    <n v="10000"/>
  </r>
  <r>
    <s v="CT2017"/>
    <s v="Donors Capital Fund_State Policy Network20092570047"/>
    <x v="0"/>
    <s v="State Policy Network"/>
    <n v="2570047"/>
  </r>
  <r>
    <s v="CT2017"/>
    <s v="Donors Capital Fund_Stewards of the Range20092000"/>
    <x v="0"/>
    <s v="Stewards of the Range"/>
    <n v="2000"/>
  </r>
  <r>
    <s v="CT2017"/>
    <s v="Donors Capital Fund_Student Governmental Affairs Program20097500"/>
    <x v="0"/>
    <s v="Student Governmental Affairs Program"/>
    <n v="7500"/>
  </r>
  <r>
    <s v="CT2017"/>
    <s v="Donors Capital Fund_StudentNewsDaily.com200920000"/>
    <x v="0"/>
    <s v="StudentNewsDaily.com"/>
    <n v="20000"/>
  </r>
  <r>
    <s v="CT2017"/>
    <s v="Donors Capital Fund_Students for Liberty200927500"/>
    <x v="0"/>
    <s v="Students for Liberty"/>
    <n v="27500"/>
  </r>
  <r>
    <s v="CT2017"/>
    <s v="Donors Capital Fund_Sutherland Institute2009100000"/>
    <x v="0"/>
    <s v="Sutherland Institute"/>
    <n v="100000"/>
  </r>
  <r>
    <s v="CT2017"/>
    <s v="Donors Capital Fund_Taxpayers for Common Sense200912500"/>
    <x v="0"/>
    <s v="Taxpayers for Common Sense"/>
    <n v="12500"/>
  </r>
  <r>
    <s v="CT2017"/>
    <s v="Donors Capital Fund_Teen FLOW Youth ministries20094500"/>
    <x v="0"/>
    <s v="Teen FLOW Youth ministries"/>
    <n v="4500"/>
  </r>
  <r>
    <s v="CT2017"/>
    <s v="Donors Capital Fund_Tennessee Center for Policy Research2009345000"/>
    <x v="0"/>
    <s v="Tennessee Center for Policy Research"/>
    <n v="345000"/>
  </r>
  <r>
    <s v="CT2017"/>
    <s v="Donors Capital Fund_Texas Public Policy Foundation2009920000"/>
    <x v="0"/>
    <s v="Texas Public Policy Foundation"/>
    <n v="920000"/>
  </r>
  <r>
    <s v="CT2017"/>
    <s v="Donors Capital Fund_Texas Watchdog2009275000"/>
    <x v="0"/>
    <s v="Texas Watchdog"/>
    <n v="275000"/>
  </r>
  <r>
    <s v="CT2017"/>
    <s v="Donors Capital Fund_The Claremont Institute200941814"/>
    <x v="0"/>
    <s v="The Claremont Institute"/>
    <n v="41814"/>
  </r>
  <r>
    <s v="CT2017"/>
    <s v="Donors Capital Fund_The Foundation Endowment (Alexandria VA)20092000"/>
    <x v="0"/>
    <s v="The Foundation Endowment (Alexandria VA)"/>
    <n v="2000"/>
  </r>
  <r>
    <s v="CT2017"/>
    <s v="Donors Capital Fund_The Freedom Foundation2009367072"/>
    <x v="0"/>
    <s v="The Freedom Foundation"/>
    <n v="367072"/>
  </r>
  <r>
    <s v="CT2017"/>
    <s v="Donors Capital Fund_The Global Fund for Children200910000"/>
    <x v="0"/>
    <s v="The Global Fund for Children"/>
    <n v="10000"/>
  </r>
  <r>
    <s v="CT2017"/>
    <s v="Donors Capital Fund_The Heritage Foundation20099000"/>
    <x v="0"/>
    <s v="The Heritage Foundation"/>
    <n v="9000"/>
  </r>
  <r>
    <s v="CT2017"/>
    <s v="Donors Capital Fund_The Prometheus Institute (Irvine CA)2009125000"/>
    <x v="0"/>
    <s v="The Prometheus Institute (Irvine CA)"/>
    <n v="125000"/>
  </r>
  <r>
    <s v="CT2017"/>
    <s v="Donors Capital Fund_The University of Chicago200950000"/>
    <x v="0"/>
    <s v="The University of Chicago"/>
    <n v="50000"/>
  </r>
  <r>
    <s v="CT2017"/>
    <s v="Donors Capital Fund_Thomas Jefferson Institute for Public Policy200994450"/>
    <x v="0"/>
    <s v="Thomas Jefferson Institute for Public Policy"/>
    <n v="94450"/>
  </r>
  <r>
    <s v="CT2017"/>
    <s v="Donors Capital Fund_Tolson Group200910000"/>
    <x v="0"/>
    <s v="Tolson Group"/>
    <n v="10000"/>
  </r>
  <r>
    <s v="CT2017"/>
    <s v="Donors Capital Fund_U.S. English Foundation200910000"/>
    <x v="0"/>
    <s v="U.S. English Foundation"/>
    <n v="10000"/>
  </r>
  <r>
    <s v="CT2017"/>
    <s v="Donors Capital Fund_University of Notre Dame200925000"/>
    <x v="0"/>
    <s v="University of Notre Dame"/>
    <n v="25000"/>
  </r>
  <r>
    <s v="CT2017"/>
    <s v="Donors Capital Fund_University of Texas at Austin200925000"/>
    <x v="0"/>
    <s v="University of Texas at Austin"/>
    <n v="25000"/>
  </r>
  <r>
    <s v="CT2017"/>
    <s v="Donors Capital Fund_University of Virginia200925000"/>
    <x v="0"/>
    <s v="University of Virginia"/>
    <n v="25000"/>
  </r>
  <r>
    <s v="CT2017"/>
    <s v="Donors Capital Fund_Villanova University200925000"/>
    <x v="0"/>
    <s v="Villanova University"/>
    <n v="25000"/>
  </r>
  <r>
    <s v="CT2017"/>
    <s v="Donors Capital Fund_Virginia Institute for Public Policy2009200000"/>
    <x v="0"/>
    <s v="Virginia Institute for Public Policy"/>
    <n v="200000"/>
  </r>
  <r>
    <s v="CT2017"/>
    <s v="Donors Capital Fund_Washington Legal Foundation20092000"/>
    <x v="0"/>
    <s v="Washington Legal Foundation"/>
    <n v="2000"/>
  </r>
  <r>
    <s v="CT2017"/>
    <s v="Donors Capital Fund_Washington Policy Center2009180000"/>
    <x v="0"/>
    <s v="Washington Policy Center"/>
    <n v="180000"/>
  </r>
  <r>
    <s v="CT2017"/>
    <s v="Donors Capital Fund_World Journalism Institute200956000"/>
    <x v="0"/>
    <s v="World Journalism Institute"/>
    <n v="56000"/>
  </r>
  <r>
    <s v="CT2017"/>
    <s v="Donors Capital Fund_Wyoming Liberty Group2009240000"/>
    <x v="0"/>
    <s v="Wyoming Liberty Group"/>
    <n v="240000"/>
  </r>
  <r>
    <s v="CT2017"/>
    <s v="Donors Capital Fund_Yankee Institute for Public Policy2009313817"/>
    <x v="0"/>
    <s v="Yankee Institute for Public Policy"/>
    <n v="313817"/>
  </r>
  <r>
    <s v="CT2017"/>
    <s v="Donors Capital Fund_Young America's Foundation2009164000"/>
    <x v="0"/>
    <s v="Young America's Foundation"/>
    <n v="164000"/>
  </r>
  <r>
    <s v="CT2017"/>
    <s v="Donors Capital Fund_Young Life2009550"/>
    <x v="0"/>
    <s v="Young Life"/>
    <n v="550"/>
  </r>
  <r>
    <s v="CT2017"/>
    <s v="Donors Capital Fund_Young Life20095000"/>
    <x v="0"/>
    <s v="Young Life"/>
    <n v="5000"/>
  </r>
  <r>
    <s v="CT2017"/>
    <s v="Donors Capital Fund_Accuracy in Media20082000"/>
    <x v="0"/>
    <s v="Accuracy in Media"/>
    <n v="2000"/>
  </r>
  <r>
    <s v="CT2017"/>
    <s v="Donors Capital Fund_Acton Institute for the Study of Religion and Liberty2008678712"/>
    <x v="0"/>
    <s v="Acton Institute for the Study of Religion and Liberty"/>
    <n v="678712"/>
  </r>
  <r>
    <s v="CT2017"/>
    <s v="Donors Capital Fund_Alabama Policy Institute2008315000"/>
    <x v="0"/>
    <s v="Alabama Policy Institute"/>
    <n v="315000"/>
  </r>
  <r>
    <s v="CT2017"/>
    <s v="Donors Capital Fund_America's Future Foundation200858000"/>
    <x v="0"/>
    <s v="America's Future Foundation"/>
    <n v="58000"/>
  </r>
  <r>
    <s v="CT2017"/>
    <s v="Donors Capital Fund_America's Future Foundation200810000"/>
    <x v="0"/>
    <s v="America's Future Foundation"/>
    <n v="10000"/>
  </r>
  <r>
    <s v="CT2017"/>
    <s v="Donors Capital Fund_American Conservative Union Foundation20081500"/>
    <x v="0"/>
    <s v="American Conservative Union Foundation"/>
    <n v="1500"/>
  </r>
  <r>
    <s v="CT2017"/>
    <s v="Donors Capital Fund_American Council of Trustees and Alumni2008400000"/>
    <x v="0"/>
    <s v="American Council of Trustees and Alumni"/>
    <n v="400000"/>
  </r>
  <r>
    <s v="CT2017"/>
    <s v="Donors Capital Fund_American Council on Science and Health200845000"/>
    <x v="0"/>
    <s v="American Council on Science and Health"/>
    <n v="45000"/>
  </r>
  <r>
    <s v="CT2017"/>
    <s v="Donors Capital Fund_American Dream Coalition (Camp Sherman OR)200875000"/>
    <x v="0"/>
    <s v="American Dream Coalition (Camp Sherman OR)"/>
    <n v="75000"/>
  </r>
  <r>
    <s v="CT2017"/>
    <s v="Donors Capital Fund_American Enterprise Institute for Public Policy Research20082273267"/>
    <x v="0"/>
    <s v="American Enterprise Institute for Public Policy Research"/>
    <n v="2273267"/>
  </r>
  <r>
    <s v="CT2017"/>
    <s v="Donors Capital Fund_American Islamic Congress200825000"/>
    <x v="0"/>
    <s v="American Islamic Congress"/>
    <n v="25000"/>
  </r>
  <r>
    <s v="CT2017"/>
    <s v="Donors Capital Fund_American Majority2008440000"/>
    <x v="0"/>
    <s v="American Majority"/>
    <n v="440000"/>
  </r>
  <r>
    <s v="CT2017"/>
    <s v="Donors Capital Fund_American Values2008255000"/>
    <x v="0"/>
    <s v="American Values"/>
    <n v="255000"/>
  </r>
  <r>
    <s v="CT2017"/>
    <s v="Donors Capital Fund_Americans for Limited Government Foundation2008790000"/>
    <x v="0"/>
    <s v="Americans for Limited Government Foundation"/>
    <n v="790000"/>
  </r>
  <r>
    <s v="CT2017"/>
    <s v="Donors Capital Fund_Americans for Prosperity Foundation2008155000"/>
    <x v="0"/>
    <s v="Americans for Prosperity Foundation"/>
    <n v="155000"/>
  </r>
  <r>
    <s v="CT2017"/>
    <s v="Donors Capital Fund_Americans United for Life2008500000"/>
    <x v="0"/>
    <s v="Americans United for Life"/>
    <n v="500000"/>
  </r>
  <r>
    <s v="CT2017"/>
    <s v="Donors Capital Fund_AmeriCares Foundation20081000"/>
    <x v="0"/>
    <s v="AmeriCares Foundation"/>
    <n v="1000"/>
  </r>
  <r>
    <s v="CT2017"/>
    <s v="Donors Capital Fund_Atlas Economic Research Foundation2008164000"/>
    <x v="0"/>
    <s v="Atlas Economic Research Foundation"/>
    <n v="164000"/>
  </r>
  <r>
    <s v="CT2017"/>
    <s v="Donors Capital Fund_Beacon Hill Institute200858000"/>
    <x v="0"/>
    <s v="Beacon Hill Institute"/>
    <n v="58000"/>
  </r>
  <r>
    <s v="CT2017"/>
    <s v="Donors Capital Fund_Beloved Heart Ministries (Dallas)20083100"/>
    <x v="0"/>
    <s v="Beloved Heart Ministries (Dallas)"/>
    <n v="3100"/>
  </r>
  <r>
    <s v="CT2017"/>
    <s v="Donors Capital Fund_BETA Center20085000"/>
    <x v="0"/>
    <s v="BETA Center"/>
    <n v="5000"/>
  </r>
  <r>
    <s v="CT2017"/>
    <s v="Donors Capital Fund_Bill of Rights Institute20086000"/>
    <x v="0"/>
    <s v="Bill of Rights Institute"/>
    <n v="6000"/>
  </r>
  <r>
    <s v="CT2017"/>
    <s v="Donors Capital Fund_Bluegrass Institute2008220000"/>
    <x v="0"/>
    <s v="Bluegrass Institute"/>
    <n v="220000"/>
  </r>
  <r>
    <s v="CT2017"/>
    <s v="Donors Capital Fund_Boston College200850000"/>
    <x v="0"/>
    <s v="Boston College"/>
    <n v="50000"/>
  </r>
  <r>
    <s v="CT2017"/>
    <s v="Donors Capital Fund_Boy Scouts of America - Mount Baker Council20082000"/>
    <x v="0"/>
    <s v="Boy Scouts of America - Mount Baker Council"/>
    <n v="2000"/>
  </r>
  <r>
    <s v="CT2017"/>
    <s v="Donors Capital Fund_Brotherhood Organization of a New Destiny20085000"/>
    <x v="0"/>
    <s v="Brotherhood Organization of a New Destiny"/>
    <n v="5000"/>
  </r>
  <r>
    <s v="CT2017"/>
    <s v="Donors Capital Fund_Brown University200865000"/>
    <x v="0"/>
    <s v="Brown University"/>
    <n v="65000"/>
  </r>
  <r>
    <s v="CT2017"/>
    <s v="Donors Capital Fund_Buckeye Institute for Public Policy Solutions2008426000"/>
    <x v="0"/>
    <s v="Buckeye Institute for Public Policy Solutions"/>
    <n v="426000"/>
  </r>
  <r>
    <s v="CT2017"/>
    <s v="Donors Capital Fund_Camp Fire USA Central Puget Sound Council20083000"/>
    <x v="0"/>
    <s v="Camp Fire USA Central Puget Sound Council"/>
    <n v="3000"/>
  </r>
  <r>
    <s v="CT2017"/>
    <s v="Donors Capital Fund_Campus Crusade for Christ200810000"/>
    <x v="0"/>
    <s v="Campus Crusade for Christ"/>
    <n v="10000"/>
  </r>
  <r>
    <s v="CT2017"/>
    <s v="Donors Capital Fund_Capital Research Center20085000"/>
    <x v="0"/>
    <s v="Capital Research Center"/>
    <n v="5000"/>
  </r>
  <r>
    <s v="CT2017"/>
    <s v="Donors Capital Fund_Cascade Policy Institute2008275600"/>
    <x v="0"/>
    <s v="Cascade Policy Institute"/>
    <n v="275600"/>
  </r>
  <r>
    <s v="CT2017"/>
    <s v="Donors Capital Fund_Cato Institute2008276014"/>
    <x v="0"/>
    <s v="Cato Institute"/>
    <n v="276014"/>
  </r>
  <r>
    <s v="CT2017"/>
    <s v="Donors Capital Fund_Center for Competitive Politics2008832000"/>
    <x v="0"/>
    <s v="Center for Competitive Politics"/>
    <n v="832000"/>
  </r>
  <r>
    <s v="CT2017"/>
    <s v="Donors Capital Fund_Center for Education Reform20081000"/>
    <x v="0"/>
    <s v="Center for Education Reform"/>
    <n v="1000"/>
  </r>
  <r>
    <s v="CT2017"/>
    <s v="Donors Capital Fund_Center for Excellence in Higher Education200850000"/>
    <x v="0"/>
    <s v="Center for Excellence in Higher Education"/>
    <n v="50000"/>
  </r>
  <r>
    <s v="CT2017"/>
    <s v="Donors Capital Fund_Center for Independent Thought2008100000"/>
    <x v="0"/>
    <s v="Center for Independent Thought"/>
    <n v="100000"/>
  </r>
  <r>
    <s v="CT2017"/>
    <s v="Donors Capital Fund_Center for Individual Rights200811500"/>
    <x v="0"/>
    <s v="Center for Individual Rights"/>
    <n v="11500"/>
  </r>
  <r>
    <s v="CT2017"/>
    <s v="Donors Capital Fund_Center for Islamic Pluralism2008120000"/>
    <x v="0"/>
    <s v="Center for Islamic Pluralism"/>
    <n v="120000"/>
  </r>
  <r>
    <s v="CT2017"/>
    <s v="Donors Capital Fund_Center for the Study of Carbon Dioxide and Global Change2008129400"/>
    <x v="0"/>
    <s v="Center for the Study of Carbon Dioxide and Global Change"/>
    <n v="129400"/>
  </r>
  <r>
    <s v="CT2017"/>
    <s v="Donors Capital Fund_Center for Union Facts20081500"/>
    <x v="0"/>
    <s v="Center for Union Facts"/>
    <n v="1500"/>
  </r>
  <r>
    <s v="CT2017"/>
    <s v="Donors Capital Fund_Center of the American Experiment200830000"/>
    <x v="0"/>
    <s v="Center of the American Experiment"/>
    <n v="30000"/>
  </r>
  <r>
    <s v="CT2017"/>
    <s v="Donors Capital Fund_Central Florida Ballet2008200000"/>
    <x v="0"/>
    <s v="Central Florida Ballet"/>
    <n v="200000"/>
  </r>
  <r>
    <s v="CT2017"/>
    <s v="Donors Capital Fund_Cerge EI Foundation2008400000"/>
    <x v="0"/>
    <s v="Cerge EI Foundation"/>
    <n v="400000"/>
  </r>
  <r>
    <s v="CT2017"/>
    <s v="Donors Capital Fund_Charteris Foundation20082500"/>
    <x v="0"/>
    <s v="Charteris Foundation"/>
    <n v="2500"/>
  </r>
  <r>
    <s v="CT2017"/>
    <s v="Donors Capital Fund_Children's Scholarship Fund2008100000"/>
    <x v="0"/>
    <s v="Children's Scholarship Fund"/>
    <n v="100000"/>
  </r>
  <r>
    <s v="CT2017"/>
    <s v="Donors Capital Fund_Christians United for Israel2008207000"/>
    <x v="0"/>
    <s v="Christians United for Israel"/>
    <n v="207000"/>
  </r>
  <r>
    <s v="CT2017"/>
    <s v="Donors Capital Fund_Christopher Newport University200875000"/>
    <x v="0"/>
    <s v="Christopher Newport University"/>
    <n v="75000"/>
  </r>
  <r>
    <s v="CT2017"/>
    <s v="Donors Capital Fund_Citizens In Charge Foundation2008200000"/>
    <x v="0"/>
    <s v="Citizens In Charge Foundation"/>
    <n v="200000"/>
  </r>
  <r>
    <s v="CT2017"/>
    <s v="Donors Capital Fund_Citizens United Foundation2008200000"/>
    <x v="0"/>
    <s v="Citizens United Foundation"/>
    <n v="200000"/>
  </r>
  <r>
    <s v="CT2017"/>
    <s v="Donors Capital Fund_Clare Boothe Luce Policy Institute20082000"/>
    <x v="0"/>
    <s v="Clare Boothe Luce Policy Institute"/>
    <n v="2000"/>
  </r>
  <r>
    <s v="CT2017"/>
    <s v="Donors Capital Fund_Claremont McKenna College200830000"/>
    <x v="0"/>
    <s v="Claremont McKenna College"/>
    <n v="30000"/>
  </r>
  <r>
    <s v="CT2017"/>
    <s v="Donors Capital Fund_Clarion Fund200817778600"/>
    <x v="0"/>
    <s v="Clarion Fund"/>
    <n v="17778600"/>
  </r>
  <r>
    <s v="CT2017"/>
    <s v="Donors Capital Fund_Committee for a Constructive Tomorrow2008210000"/>
    <x v="0"/>
    <s v="Committee for a Constructive Tomorrow"/>
    <n v="210000"/>
  </r>
  <r>
    <s v="CT2017"/>
    <s v="Donors Capital Fund_Commonwealth Foundation for Public Policy Alternatives2008197800"/>
    <x v="0"/>
    <s v="Commonwealth Foundation for Public Policy Alternatives"/>
    <n v="197800"/>
  </r>
  <r>
    <s v="CT2017"/>
    <s v="Donors Capital Fund_Competitive Enterprise Institute200836308"/>
    <x v="0"/>
    <s v="Competitive Enterprise Institute"/>
    <n v="36308"/>
  </r>
  <r>
    <s v="CT2017"/>
    <s v="Donors Capital Fund_Competitive Governance Institute (Formerly Sam Adams Alliance)20083579000"/>
    <x v="0"/>
    <s v="Competitive Governance Institute (Formerly Sam Adams Alliance)"/>
    <n v="3579000"/>
  </r>
  <r>
    <s v="CT2017"/>
    <s v="Donors Capital Fund_Concord Coalition20081000"/>
    <x v="0"/>
    <s v="Concord Coalition"/>
    <n v="1000"/>
  </r>
  <r>
    <s v="CT2017"/>
    <s v="Donors Capital Fund_Congregation Shaare Tikvah B'nai Zion2008100000"/>
    <x v="0"/>
    <s v="Congregation Shaare Tikvah B'nai Zion"/>
    <n v="100000"/>
  </r>
  <r>
    <s v="CT2017"/>
    <s v="Donors Capital Fund_Cumberland College200825000"/>
    <x v="0"/>
    <s v="Cumberland College"/>
    <n v="25000"/>
  </r>
  <r>
    <s v="CT2017"/>
    <s v="Donors Capital Fund_Dallas Center for the Performing Arts2008500000"/>
    <x v="0"/>
    <s v="Dallas Center for the Performing Arts"/>
    <n v="500000"/>
  </r>
  <r>
    <s v="CT2017"/>
    <s v="Donors Capital Fund_Dallas Symphony Orchestra200850000"/>
    <x v="0"/>
    <s v="Dallas Symphony Orchestra"/>
    <n v="50000"/>
  </r>
  <r>
    <s v="CT2017"/>
    <s v="Donors Capital Fund_David Horowitz Freedom Center20085000"/>
    <x v="0"/>
    <s v="David Horowitz Freedom Center"/>
    <n v="5000"/>
  </r>
  <r>
    <s v="CT2017"/>
    <s v="DonorsTrust_Donors Capital Fund2008134834"/>
    <x v="1"/>
    <s v="Donors Capital Fund"/>
    <n v="134834"/>
  </r>
  <r>
    <s v="CT2017"/>
    <s v="DonorsTrust_Donors Capital Fund2008134834"/>
    <x v="1"/>
    <s v="Donors Capital Fund"/>
    <n v="134834"/>
  </r>
  <r>
    <s v="CT2017"/>
    <s v="Donors Capital Fund_DonorsTrust20081527500"/>
    <x v="0"/>
    <s v="DonorsTrust"/>
    <n v="1527500"/>
  </r>
  <r>
    <s v="CT2017"/>
    <s v="Donors Capital Fund_Duke University200850000"/>
    <x v="0"/>
    <s v="Duke University"/>
    <n v="50000"/>
  </r>
  <r>
    <s v="CT2017"/>
    <s v="Donors Capital Fund_Educational Research Analysts20082500"/>
    <x v="0"/>
    <s v="Educational Research Analysts"/>
    <n v="2500"/>
  </r>
  <r>
    <s v="CT2017"/>
    <s v="Donors Capital Fund_Emory University2008100000"/>
    <x v="0"/>
    <s v="Emory University"/>
    <n v="100000"/>
  </r>
  <r>
    <s v="CT2017"/>
    <s v="Donors Capital Fund_Ethan Allen Institute2008135000"/>
    <x v="0"/>
    <s v="Ethan Allen Institute"/>
    <n v="135000"/>
  </r>
  <r>
    <s v="CT2017"/>
    <s v="Donors Capital Fund_Ethics and Public Policy Center2008130000"/>
    <x v="0"/>
    <s v="Ethics and Public Policy Center"/>
    <n v="130000"/>
  </r>
  <r>
    <s v="CT2017"/>
    <s v="Donors Capital Fund_Faith and Reason Institute20085000"/>
    <x v="0"/>
    <s v="Faith and Reason Institute"/>
    <n v="5000"/>
  </r>
  <r>
    <s v="CT2017"/>
    <s v="Donors Capital Fund_Federalist Society for Law and Public Policy Studies20081500000"/>
    <x v="0"/>
    <s v="Federalist Society for Law and Public Policy Studies"/>
    <n v="1500000"/>
  </r>
  <r>
    <s v="CT2017"/>
    <s v="Donors Capital Fund_First Freedoms Foundation200825000"/>
    <x v="0"/>
    <s v="First Freedoms Foundation"/>
    <n v="25000"/>
  </r>
  <r>
    <s v="CT2017"/>
    <s v="Donors Capital Fund_Flint Hills Center For Public Policy200883000"/>
    <x v="0"/>
    <s v="Flint Hills Center For Public Policy"/>
    <n v="83000"/>
  </r>
  <r>
    <s v="CT2017"/>
    <s v="Donors Capital Fund_Florida Family Resource Center20085000"/>
    <x v="0"/>
    <s v="Florida Family Resource Center"/>
    <n v="5000"/>
  </r>
  <r>
    <s v="CT2017"/>
    <s v="Donors Capital Fund_ForSight Foundation20085000"/>
    <x v="0"/>
    <s v="ForSight Foundation"/>
    <n v="5000"/>
  </r>
  <r>
    <s v="CT2017"/>
    <s v="Donors Capital Fund_Foundation for Economic Education2008100000"/>
    <x v="0"/>
    <s v="Foundation for Economic Education"/>
    <n v="100000"/>
  </r>
  <r>
    <s v="CT2017"/>
    <s v="Donors Capital Fund_Foundation for Individual Rights in Education2008350000"/>
    <x v="0"/>
    <s v="Foundation for Individual Rights in Education"/>
    <n v="350000"/>
  </r>
  <r>
    <s v="CT2017"/>
    <s v="Donors Capital Fund_Foundation for Individual Rights in Education200880000"/>
    <x v="0"/>
    <s v="Foundation for Individual Rights in Education"/>
    <n v="80000"/>
  </r>
  <r>
    <s v="CT2017"/>
    <s v="Donors Capital Fund_Foundation for Jewish Camping200810000000"/>
    <x v="0"/>
    <s v="Foundation for Jewish Camping"/>
    <n v="10000000"/>
  </r>
  <r>
    <s v="CT2017"/>
    <s v="Donors Capital Fund_Foundation for Teaching Economics20085000"/>
    <x v="0"/>
    <s v="Foundation for Teaching Economics"/>
    <n v="5000"/>
  </r>
  <r>
    <s v="CT2017"/>
    <s v="Donors Capital Fund_Franciscan Foundation for the Holy Land200810000"/>
    <x v="0"/>
    <s v="Franciscan Foundation for the Holy Land"/>
    <n v="10000"/>
  </r>
  <r>
    <s v="CT2017"/>
    <s v="Donors Capital Fund_Fred Hutchinson Cancer Research Center20083000"/>
    <x v="0"/>
    <s v="Fred Hutchinson Cancer Research Center"/>
    <n v="3000"/>
  </r>
  <r>
    <s v="CT2017"/>
    <s v="Donors Capital Fund_Free Enterprise Education Institute200875000"/>
    <x v="0"/>
    <s v="Free Enterprise Education Institute"/>
    <n v="75000"/>
  </r>
  <r>
    <s v="CT2017"/>
    <s v="Donors Capital Fund_Free State Foundation200850000"/>
    <x v="0"/>
    <s v="Free State Foundation"/>
    <n v="50000"/>
  </r>
  <r>
    <s v="CT2017"/>
    <s v="Donors Capital Fund_Freedom Foundation of Minnesota2008100000"/>
    <x v="0"/>
    <s v="Freedom Foundation of Minnesota"/>
    <n v="100000"/>
  </r>
  <r>
    <s v="CT2017"/>
    <s v="Donors Capital Fund_FreedomWorks Foundation20085000"/>
    <x v="0"/>
    <s v="FreedomWorks Foundation"/>
    <n v="5000"/>
  </r>
  <r>
    <s v="CT2017"/>
    <s v="Donors Capital Fund_Friends of Israel Center for Social and Economic Progress2008155000"/>
    <x v="0"/>
    <s v="Friends of Israel Center for Social and Economic Progress"/>
    <n v="155000"/>
  </r>
  <r>
    <s v="CT2017"/>
    <s v="Donors Capital Fund_Fund for American Studies200857250"/>
    <x v="0"/>
    <s v="Fund for American Studies"/>
    <n v="57250"/>
  </r>
  <r>
    <s v="CT2017"/>
    <s v="Donors Capital Fund_George Mason University School of Law2008660000"/>
    <x v="0"/>
    <s v="George Mason University School of Law"/>
    <n v="660000"/>
  </r>
  <r>
    <s v="CT2017"/>
    <s v="Donors Capital Fund_Georgetown University200850000"/>
    <x v="0"/>
    <s v="Georgetown University"/>
    <n v="50000"/>
  </r>
  <r>
    <s v="CT2017"/>
    <s v="Donors Capital Fund_Georgia Public Policy Foundation2008125000"/>
    <x v="0"/>
    <s v="Georgia Public Policy Foundation"/>
    <n v="125000"/>
  </r>
  <r>
    <s v="CT2017"/>
    <s v="Donors Capital Fund_Gods World Publications200830000"/>
    <x v="0"/>
    <s v="Gods World Publications"/>
    <n v="30000"/>
  </r>
  <r>
    <s v="CT2017"/>
    <s v="Donors Capital Fund_Goldwater Institute2008360000"/>
    <x v="0"/>
    <s v="Goldwater Institute"/>
    <n v="360000"/>
  </r>
  <r>
    <s v="CT2017"/>
    <s v="Donors Capital Fund_Good News World Outreach Church (Fort Worth TX)200875000"/>
    <x v="0"/>
    <s v="Good News World Outreach Church (Fort Worth TX)"/>
    <n v="75000"/>
  </r>
  <r>
    <s v="CT2017"/>
    <s v="Donors Capital Fund_Good News World Outreach Church (Fort Worth TX)2008300"/>
    <x v="0"/>
    <s v="Good News World Outreach Church (Fort Worth TX)"/>
    <n v="300"/>
  </r>
  <r>
    <s v="CT2017"/>
    <s v="Donors Capital Fund_Grassroot Institute of Hawaii2008220000"/>
    <x v="0"/>
    <s v="Grassroot Institute of Hawaii"/>
    <n v="220000"/>
  </r>
  <r>
    <s v="CT2017"/>
    <s v="Donors Capital Fund_Great Plains Public Policy Institute200850000"/>
    <x v="0"/>
    <s v="Great Plains Public Policy Institute"/>
    <n v="50000"/>
  </r>
  <r>
    <s v="CT2017"/>
    <s v="Donors Capital Fund_Greater Educational Opportunities Foundation20081000000"/>
    <x v="0"/>
    <s v="Greater Educational Opportunities Foundation"/>
    <n v="1000000"/>
  </r>
  <r>
    <s v="CT2017"/>
    <s v="Donors Capital Fund_Greenwich Land Trust20081000"/>
    <x v="0"/>
    <s v="Greenwich Land Trust"/>
    <n v="1000"/>
  </r>
  <r>
    <s v="CT2017"/>
    <s v="Donors Capital Fund_Harvard University200850000"/>
    <x v="0"/>
    <s v="Harvard University"/>
    <n v="50000"/>
  </r>
  <r>
    <s v="CT2017"/>
    <s v="Donors Capital Fund_Heartland Institute20084610000"/>
    <x v="0"/>
    <s v="Heartland Institute"/>
    <n v="4610000"/>
  </r>
  <r>
    <s v="CT2017"/>
    <s v="Donors Capital Fund_Highland Park Education Foundation200810000"/>
    <x v="0"/>
    <s v="Highland Park Education Foundation"/>
    <n v="10000"/>
  </r>
  <r>
    <s v="CT2017"/>
    <s v="Donors Capital Fund_Highland Park High School Choir Booster Club (Dallas)200810000"/>
    <x v="0"/>
    <s v="Highland Park High School Choir Booster Club (Dallas)"/>
    <n v="10000"/>
  </r>
  <r>
    <s v="CT2017"/>
    <s v="Donors Capital Fund_Hillsdale College20085000"/>
    <x v="0"/>
    <s v="Hillsdale College"/>
    <n v="5000"/>
  </r>
  <r>
    <s v="CT2017"/>
    <s v="Donors Capital Fund_Hoover Institution on War Revolution and Peace20081000"/>
    <x v="0"/>
    <s v="Hoover Institution on War Revolution and Peace"/>
    <n v="1000"/>
  </r>
  <r>
    <s v="CT2017"/>
    <s v="Donors Capital Fund_Hudson Institute20082000000"/>
    <x v="0"/>
    <s v="Hudson Institute"/>
    <n v="2000000"/>
  </r>
  <r>
    <s v="CT2017"/>
    <s v="Donors Capital Fund_Human Rights Foundation200885000"/>
    <x v="0"/>
    <s v="Human Rights Foundation"/>
    <n v="85000"/>
  </r>
  <r>
    <s v="CT2017"/>
    <s v="Donors Capital Fund_Illinois Policy Institute2008425000"/>
    <x v="0"/>
    <s v="Illinois Policy Institute"/>
    <n v="425000"/>
  </r>
  <r>
    <s v="CT2017"/>
    <s v="Donors Capital Fund_Illinois Taxpayer Education Foundation200877000"/>
    <x v="0"/>
    <s v="Illinois Taxpayer Education Foundation"/>
    <n v="77000"/>
  </r>
  <r>
    <s v="CT2017"/>
    <s v="Donors Capital Fund_Independence Institute2008285000"/>
    <x v="0"/>
    <s v="Independence Institute"/>
    <n v="285000"/>
  </r>
  <r>
    <s v="CT2017"/>
    <s v="Donors Capital Fund_Institute for Humane Studies2008747586"/>
    <x v="0"/>
    <s v="Institute for Humane Studies"/>
    <n v="747586"/>
  </r>
  <r>
    <s v="CT2017"/>
    <s v="Donors Capital Fund_Institute for Justice2008221500"/>
    <x v="0"/>
    <s v="Institute for Justice"/>
    <n v="221500"/>
  </r>
  <r>
    <s v="CT2017"/>
    <s v="Donors Capital Fund_Institute on Religion and Democracy2008420000"/>
    <x v="0"/>
    <s v="Institute on Religion and Democracy"/>
    <n v="420000"/>
  </r>
  <r>
    <s v="CT2017"/>
    <s v="Donors Capital Fund_Intercollegiate Studies Institute20081000"/>
    <x v="0"/>
    <s v="Intercollegiate Studies Institute"/>
    <n v="1000"/>
  </r>
  <r>
    <s v="CT2017"/>
    <s v="Donors Capital Fund_Investigative Project on Terrorism2008150000"/>
    <x v="0"/>
    <s v="Investigative Project on Terrorism"/>
    <n v="150000"/>
  </r>
  <r>
    <s v="CT2017"/>
    <s v="Donors Capital Fund_James Madison Institute2008136500"/>
    <x v="0"/>
    <s v="James Madison Institute"/>
    <n v="136500"/>
  </r>
  <r>
    <s v="CT2017"/>
    <s v="Donors Capital Fund_John Locke Foundation2008125000"/>
    <x v="0"/>
    <s v="John Locke Foundation"/>
    <n v="125000"/>
  </r>
  <r>
    <s v="CT2017"/>
    <s v="Donors Capital Fund_Josiah Bartlett Center for Public Policy2008115000"/>
    <x v="0"/>
    <s v="Josiah Bartlett Center for Public Policy"/>
    <n v="115000"/>
  </r>
  <r>
    <s v="CT2017"/>
    <s v="Donors Capital Fund_Kanakuk Ministries (Branson MO)200843500"/>
    <x v="0"/>
    <s v="Kanakuk Ministries (Branson MO)"/>
    <n v="43500"/>
  </r>
  <r>
    <s v="CT2017"/>
    <s v="Donors Capital Fund_Kids Empowered by Your Support20082500"/>
    <x v="0"/>
    <s v="Kids Empowered by Your Support"/>
    <n v="2500"/>
  </r>
  <r>
    <s v="CT2017"/>
    <s v="Donors Capital Fund_Landmark Legal Foundation20085000"/>
    <x v="0"/>
    <s v="Landmark Legal Foundation"/>
    <n v="5000"/>
  </r>
  <r>
    <s v="CT2017"/>
    <s v="Donors Capital Fund_Leadership Institute200815000"/>
    <x v="0"/>
    <s v="Leadership Institute"/>
    <n v="15000"/>
  </r>
  <r>
    <s v="CT2017"/>
    <s v="Donors Capital Fund_Life for Kids20085000"/>
    <x v="0"/>
    <s v="Life for Kids"/>
    <n v="5000"/>
  </r>
  <r>
    <s v="CT2017"/>
    <s v="Donors Capital Fund_Lincoln Institute of Public Opinion Research200815000"/>
    <x v="0"/>
    <s v="Lincoln Institute of Public Opinion Research"/>
    <n v="15000"/>
  </r>
  <r>
    <s v="CT2017"/>
    <s v="Donors Capital Fund_Louisiana State University200850000"/>
    <x v="0"/>
    <s v="Louisiana State University"/>
    <n v="50000"/>
  </r>
  <r>
    <s v="CT2017"/>
    <s v="Donors Capital Fund_Mackinac Center for Public Policy2008290000"/>
    <x v="0"/>
    <s v="Mackinac Center for Public Policy"/>
    <n v="290000"/>
  </r>
  <r>
    <s v="CT2017"/>
    <s v="Donors Capital Fund_Maine Heritage Policy Center2008573100"/>
    <x v="0"/>
    <s v="Maine Heritage Policy Center"/>
    <n v="573100"/>
  </r>
  <r>
    <s v="CT2017"/>
    <s v="Donors Capital Fund_Manhattan Institute for Policy Research2008153295"/>
    <x v="0"/>
    <s v="Manhattan Institute for Policy Research"/>
    <n v="153295"/>
  </r>
  <r>
    <s v="CT2017"/>
    <s v="Donors Capital Fund_Maryland Public Policy Institute2008135000"/>
    <x v="0"/>
    <s v="Maryland Public Policy Institute"/>
    <n v="135000"/>
  </r>
  <r>
    <s v="CT2017"/>
    <s v="Donors Capital Fund_Massachusetts Institute of Technology200820000"/>
    <x v="0"/>
    <s v="Massachusetts Institute of Technology"/>
    <n v="20000"/>
  </r>
  <r>
    <s v="CT2017"/>
    <s v="Donors Capital Fund_Media Research Center200840000"/>
    <x v="0"/>
    <s v="Media Research Center"/>
    <n v="40000"/>
  </r>
  <r>
    <s v="CT2017"/>
    <s v="Donors Capital Fund_Memorial Sloan-Kettering Cancer Center20083000"/>
    <x v="0"/>
    <s v="Memorial Sloan-Kettering Cancer Center"/>
    <n v="3000"/>
  </r>
  <r>
    <s v="CT2017"/>
    <s v="Donors Capital Fund_Mercatus Center2008156000"/>
    <x v="0"/>
    <s v="Mercatus Center"/>
    <n v="156000"/>
  </r>
  <r>
    <s v="CT2017"/>
    <s v="Donors Capital Fund_Michigan School Board Leaders Forum200838500"/>
    <x v="0"/>
    <s v="Michigan School Board Leaders Forum"/>
    <n v="38500"/>
  </r>
  <r>
    <s v="CT2017"/>
    <s v="Donors Capital Fund_Michigan State University200850000"/>
    <x v="0"/>
    <s v="Michigan State University"/>
    <n v="50000"/>
  </r>
  <r>
    <s v="CT2017"/>
    <s v="Donors Capital Fund_Middle East Forum2008750000"/>
    <x v="0"/>
    <s v="Middle East Forum"/>
    <n v="750000"/>
  </r>
  <r>
    <s v="CT2017"/>
    <s v="Donors Capital Fund_Middle East Media Research Institute2008300000"/>
    <x v="0"/>
    <s v="Middle East Media Research Institute"/>
    <n v="300000"/>
  </r>
  <r>
    <s v="CT2017"/>
    <s v="Donors Capital Fund_Mississippi Center for Public Policy2008180000"/>
    <x v="0"/>
    <s v="Mississippi Center for Public Policy"/>
    <n v="180000"/>
  </r>
  <r>
    <s v="CT2017"/>
    <s v="Donors Capital Fund_Montana Policy Institute2008220000"/>
    <x v="0"/>
    <s v="Montana Policy Institute"/>
    <n v="220000"/>
  </r>
  <r>
    <s v="CT2017"/>
    <s v="Donors Capital Fund_Mount Vernon Ladies' Association20085000"/>
    <x v="0"/>
    <s v="Mount Vernon Ladies' Association"/>
    <n v="5000"/>
  </r>
  <r>
    <s v="CT2017"/>
    <s v="Donors Capital Fund_Mountain States Legal Foundation20086500"/>
    <x v="0"/>
    <s v="Mountain States Legal Foundation"/>
    <n v="6500"/>
  </r>
  <r>
    <s v="CT2017"/>
    <s v="Donors Capital Fund_Moving Picture Institute200830000"/>
    <x v="0"/>
    <s v="Moving Picture Institute"/>
    <n v="30000"/>
  </r>
  <r>
    <s v="CT2017"/>
    <s v="Donors Capital Fund_Music Mission Kiev20085000"/>
    <x v="0"/>
    <s v="Music Mission Kiev"/>
    <n v="5000"/>
  </r>
  <r>
    <s v="CT2017"/>
    <s v="Donors Capital Fund_National Center for Policy Analysis200850000"/>
    <x v="0"/>
    <s v="National Center for Policy Analysis"/>
    <n v="50000"/>
  </r>
  <r>
    <s v="CT2017"/>
    <s v="Donors Capital Fund_National Center for Public Policy Research20084000"/>
    <x v="0"/>
    <s v="National Center for Public Policy Research"/>
    <n v="4000"/>
  </r>
  <r>
    <s v="CT2017"/>
    <s v="Donors Capital Fund_National Federation of Independent Business (NFIB) Legal Foundation200820000"/>
    <x v="0"/>
    <s v="National Federation of Independent Business (NFIB) Legal Foundation"/>
    <n v="20000"/>
  </r>
  <r>
    <s v="CT2017"/>
    <s v="Donors Capital Fund_National Legal and Policy Center20087000"/>
    <x v="0"/>
    <s v="National Legal and Policy Center"/>
    <n v="7000"/>
  </r>
  <r>
    <s v="CT2017"/>
    <s v="Donors Capital Fund_National Rifle Association2008300000"/>
    <x v="0"/>
    <s v="National Rifle Association"/>
    <n v="300000"/>
  </r>
  <r>
    <s v="CT2017"/>
    <s v="Donors Capital Fund_National Right to Work Legal Defense Foundation200830000"/>
    <x v="0"/>
    <s v="National Right to Work Legal Defense Foundation"/>
    <n v="30000"/>
  </r>
  <r>
    <s v="CT2017"/>
    <s v="Donors Capital Fund_National Tax Limitation Foundation2008250000"/>
    <x v="0"/>
    <s v="National Tax Limitation Foundation"/>
    <n v="250000"/>
  </r>
  <r>
    <s v="CT2017"/>
    <s v="Donors Capital Fund_National Taxpayers Union Foundation2008500"/>
    <x v="0"/>
    <s v="National Taxpayers Union Foundation"/>
    <n v="500"/>
  </r>
  <r>
    <s v="CT2017"/>
    <s v="Donors Capital Fund_NCHS Alumni Foundation20082500"/>
    <x v="0"/>
    <s v="NCHS Alumni Foundation"/>
    <n v="2500"/>
  </r>
  <r>
    <s v="CT2017"/>
    <s v="Donors Capital Fund_Neighborhood Alliance (Altamonte Springs FL)20084740"/>
    <x v="0"/>
    <s v="Neighborhood Alliance (Altamonte Springs FL)"/>
    <n v="4740"/>
  </r>
  <r>
    <s v="CT2017"/>
    <s v="Donors Capital Fund_Nevada Policy Research Institute2008339000"/>
    <x v="0"/>
    <s v="Nevada Policy Research Institute"/>
    <n v="339000"/>
  </r>
  <r>
    <s v="CT2017"/>
    <s v="Donors Capital Fund_North Dakota Policy Council2008100500"/>
    <x v="0"/>
    <s v="North Dakota Policy Council"/>
    <n v="100500"/>
  </r>
  <r>
    <s v="CT2017"/>
    <s v="Donors Capital Fund_Northwood University - Texas Campus200810000"/>
    <x v="0"/>
    <s v="Northwood University - Texas Campus"/>
    <n v="10000"/>
  </r>
  <r>
    <s v="CT2017"/>
    <s v="Donors Capital Fund_Ocean State Policy Research Institute200826717"/>
    <x v="0"/>
    <s v="Ocean State Policy Research Institute"/>
    <n v="26717"/>
  </r>
  <r>
    <s v="CT2017"/>
    <s v="Donors Capital Fund_Oklahoma Council of Public Affairs2008170000"/>
    <x v="0"/>
    <s v="Oklahoma Council of Public Affairs"/>
    <n v="170000"/>
  </r>
  <r>
    <s v="CT2017"/>
    <s v="Donors Capital Fund_One Nation Under God Foundation200835000"/>
    <x v="0"/>
    <s v="One Nation Under God Foundation"/>
    <n v="35000"/>
  </r>
  <r>
    <s v="CT2017"/>
    <s v="Donors Capital Fund_Operation Exodus Inner City20085000"/>
    <x v="0"/>
    <s v="Operation Exodus Inner City"/>
    <n v="5000"/>
  </r>
  <r>
    <s v="CT2017"/>
    <s v="Donors Capital Fund_Oregon Better Government Project2008195000"/>
    <x v="0"/>
    <s v="Oregon Better Government Project"/>
    <n v="195000"/>
  </r>
  <r>
    <s v="CT2017"/>
    <s v="Donors Capital Fund_Pacific Legal Foundation20081500"/>
    <x v="0"/>
    <s v="Pacific Legal Foundation"/>
    <n v="1500"/>
  </r>
  <r>
    <s v="CT2017"/>
    <s v="Donors Capital Fund_Pacific Research Institute for Public Policy2008115001"/>
    <x v="0"/>
    <s v="Pacific Research Institute for Public Policy"/>
    <n v="115001"/>
  </r>
  <r>
    <s v="CT2017"/>
    <s v="Donors Capital Fund_Palmer R. Chitester Fund2008355500"/>
    <x v="0"/>
    <s v="Palmer R. Chitester Fund"/>
    <n v="355500"/>
  </r>
  <r>
    <s v="CT2017"/>
    <s v="Donors Capital Fund_Parents in Charge Foundation2008250000"/>
    <x v="0"/>
    <s v="Parents in Charge Foundation"/>
    <n v="250000"/>
  </r>
  <r>
    <s v="CT2017"/>
    <s v="Donors Capital Fund_Partners Relief and Development200851000"/>
    <x v="0"/>
    <s v="Partners Relief and Development"/>
    <n v="51000"/>
  </r>
  <r>
    <s v="CT2017"/>
    <s v="Donors Capital Fund_Philanthropy Roundtable2008300000"/>
    <x v="0"/>
    <s v="Philanthropy Roundtable"/>
    <n v="300000"/>
  </r>
  <r>
    <s v="CT2017"/>
    <s v="Donors Capital Fund_Pioneer Institute for Public Policy Research2008110000"/>
    <x v="0"/>
    <s v="Pioneer Institute for Public Policy Research"/>
    <n v="110000"/>
  </r>
  <r>
    <s v="CT2017"/>
    <s v="Donors Capital Fund_Platte Institute for Economic Research2008138221"/>
    <x v="0"/>
    <s v="Platte Institute for Economic Research"/>
    <n v="138221"/>
  </r>
  <r>
    <s v="CT2017"/>
    <s v="Donors Capital Fund_Polwarth Ministries20085000"/>
    <x v="0"/>
    <s v="Polwarth Ministries"/>
    <n v="5000"/>
  </r>
  <r>
    <s v="CT2017"/>
    <s v="Donors Capital Fund_Public Interest Institute200888459"/>
    <x v="0"/>
    <s v="Public Interest Institute"/>
    <n v="88459"/>
  </r>
  <r>
    <s v="CT2017"/>
    <s v="Donors Capital Fund_Public Policy Foundation of West Virginia2008181000"/>
    <x v="0"/>
    <s v="Public Policy Foundation of West Virginia"/>
    <n v="181000"/>
  </r>
  <r>
    <s v="CT2017"/>
    <s v="Donors Capital Fund_Public Service Research Foundation20083000"/>
    <x v="0"/>
    <s v="Public Service Research Foundation"/>
    <n v="3000"/>
  </r>
  <r>
    <s v="CT2017"/>
    <s v="Donors Capital Fund_Rio Grande Foundation2008130000"/>
    <x v="0"/>
    <s v="Rio Grande Foundation"/>
    <n v="130000"/>
  </r>
  <r>
    <s v="CT2017"/>
    <s v="Donors Capital Fund_Rock The Desert. Ministries (Midland TX)20085000"/>
    <x v="0"/>
    <s v="Rock The Desert. Ministries (Midland TX)"/>
    <n v="5000"/>
  </r>
  <r>
    <s v="CT2017"/>
    <s v="Donors Capital Fund_Russell Home for Atypical Children200810000"/>
    <x v="0"/>
    <s v="Russell Home for Atypical Children"/>
    <n v="10000"/>
  </r>
  <r>
    <s v="CT2017"/>
    <s v="Donors Capital Fund_Russian American Christian University2008100000"/>
    <x v="0"/>
    <s v="Russian American Christian University"/>
    <n v="100000"/>
  </r>
  <r>
    <s v="CT2017"/>
    <s v="Donors Capital Fund_Saint Anthony Maronite Church (Lawrence MA)200825000"/>
    <x v="0"/>
    <s v="Saint Anthony Maronite Church (Lawrence MA)"/>
    <n v="25000"/>
  </r>
  <r>
    <s v="CT2017"/>
    <s v="Donors Capital Fund_Security Research Associates2008148892"/>
    <x v="0"/>
    <s v="Security Research Associates"/>
    <n v="148892"/>
  </r>
  <r>
    <s v="CT2017"/>
    <s v="Donors Capital Fund_Show-Me Institute2008182941"/>
    <x v="0"/>
    <s v="Show-Me Institute"/>
    <n v="182941"/>
  </r>
  <r>
    <s v="CT2017"/>
    <s v="Donors Capital Fund_Sky Ranch Foundation (Van TX)200810000"/>
    <x v="0"/>
    <s v="Sky Ranch Foundation (Van TX)"/>
    <n v="10000"/>
  </r>
  <r>
    <s v="CT2017"/>
    <s v="Donors Capital Fund_Smile Train20085000"/>
    <x v="0"/>
    <s v="Smile Train"/>
    <n v="5000"/>
  </r>
  <r>
    <s v="CT2017"/>
    <s v="Donors Capital Fund_South Carolina Policy Council2008318700"/>
    <x v="0"/>
    <s v="South Carolina Policy Council"/>
    <n v="318700"/>
  </r>
  <r>
    <s v="CT2017"/>
    <s v="Donors Capital Fund_South Carolinians for Responsible Government Foundation200850000"/>
    <x v="0"/>
    <s v="South Carolinians for Responsible Government Foundation"/>
    <n v="50000"/>
  </r>
  <r>
    <s v="CT2017"/>
    <s v="Donors Capital Fund_St. Jude Maronite Catholic Church (Orlando)20084500"/>
    <x v="0"/>
    <s v="St. Jude Maronite Catholic Church (Orlando)"/>
    <n v="4500"/>
  </r>
  <r>
    <s v="CT2017"/>
    <s v="Donors Capital Fund_St. Matthew Catholic School (Hillsboro OR)20085000"/>
    <x v="0"/>
    <s v="St. Matthew Catholic School (Hillsboro OR)"/>
    <n v="5000"/>
  </r>
  <r>
    <s v="CT2017"/>
    <s v="Donors Capital Fund_State Policy Network20081488750"/>
    <x v="0"/>
    <s v="State Policy Network"/>
    <n v="1488750"/>
  </r>
  <r>
    <s v="CT2017"/>
    <s v="Donors Capital Fund_Stewards of the Range20082000"/>
    <x v="0"/>
    <s v="Stewards of the Range"/>
    <n v="2000"/>
  </r>
  <r>
    <s v="CT2017"/>
    <s v="Donors Capital Fund_Student Governmental Affairs Program20087500"/>
    <x v="0"/>
    <s v="Student Governmental Affairs Program"/>
    <n v="7500"/>
  </r>
  <r>
    <s v="CT2017"/>
    <s v="Donors Capital Fund_StudentNewsDaily.com200820000"/>
    <x v="0"/>
    <s v="StudentNewsDaily.com"/>
    <n v="20000"/>
  </r>
  <r>
    <s v="CT2017"/>
    <s v="Donors Capital Fund_Sutherland Institute2008145000"/>
    <x v="0"/>
    <s v="Sutherland Institute"/>
    <n v="145000"/>
  </r>
  <r>
    <s v="CT2017"/>
    <s v="Donors Capital Fund_Tennessee Center for Policy Research2008260000"/>
    <x v="0"/>
    <s v="Tennessee Center for Policy Research"/>
    <n v="260000"/>
  </r>
  <r>
    <s v="CT2017"/>
    <s v="Donors Capital Fund_Texas Public Policy Foundation2008400000"/>
    <x v="0"/>
    <s v="Texas Public Policy Foundation"/>
    <n v="400000"/>
  </r>
  <r>
    <s v="CT2017"/>
    <s v="Donors Capital Fund_The Claremont Institute200841548"/>
    <x v="0"/>
    <s v="The Claremont Institute"/>
    <n v="41548"/>
  </r>
  <r>
    <s v="CT2017"/>
    <s v="Donors Capital Fund_The Foundation Endowment (Alexandria VA)20082000"/>
    <x v="0"/>
    <s v="The Foundation Endowment (Alexandria VA)"/>
    <n v="2000"/>
  </r>
  <r>
    <s v="CT2017"/>
    <s v="Donors Capital Fund_The Freedom Foundation2008557912"/>
    <x v="0"/>
    <s v="The Freedom Foundation"/>
    <n v="557912"/>
  </r>
  <r>
    <s v="CT2017"/>
    <s v="Donors Capital Fund_The Heritage Foundation200815000"/>
    <x v="0"/>
    <s v="The Heritage Foundation"/>
    <n v="15000"/>
  </r>
  <r>
    <s v="CT2017"/>
    <s v="Donors Capital Fund_The Prometheus Institute (Irvine CA)200833000"/>
    <x v="0"/>
    <s v="The Prometheus Institute (Irvine CA)"/>
    <n v="33000"/>
  </r>
  <r>
    <s v="CT2017"/>
    <s v="Donors Capital Fund_The University of Chicago2008100000"/>
    <x v="0"/>
    <s v="The University of Chicago"/>
    <n v="100000"/>
  </r>
  <r>
    <s v="CT2017"/>
    <s v="Donors Capital Fund_Thomas Jefferson Institute for Public Policy200850000"/>
    <x v="0"/>
    <s v="Thomas Jefferson Institute for Public Policy"/>
    <n v="50000"/>
  </r>
  <r>
    <s v="CT2017"/>
    <s v="Donors Capital Fund_University of Notre Dame200875000"/>
    <x v="0"/>
    <s v="University of Notre Dame"/>
    <n v="75000"/>
  </r>
  <r>
    <s v="CT2017"/>
    <s v="Donors Capital Fund_University of Texas at Austin2008100000"/>
    <x v="0"/>
    <s v="University of Texas at Austin"/>
    <n v="100000"/>
  </r>
  <r>
    <s v="CT2017"/>
    <s v="Donors Capital Fund_University of Virginia2008100000"/>
    <x v="0"/>
    <s v="University of Virginia"/>
    <n v="100000"/>
  </r>
  <r>
    <s v="CT2017"/>
    <s v="Donors Capital Fund_Villanova University200850000"/>
    <x v="0"/>
    <s v="Villanova University"/>
    <n v="50000"/>
  </r>
  <r>
    <s v="CT2017"/>
    <s v="Donors Capital Fund_Virginia Institute for Public Policy2008144000"/>
    <x v="0"/>
    <s v="Virginia Institute for Public Policy"/>
    <n v="144000"/>
  </r>
  <r>
    <s v="CT2017"/>
    <s v="Donors Capital Fund_Vision360200850000"/>
    <x v="0"/>
    <s v="Vision360"/>
    <n v="50000"/>
  </r>
  <r>
    <s v="CT2017"/>
    <s v="Donors Capital Fund_Washington Legal Foundation20087000"/>
    <x v="0"/>
    <s v="Washington Legal Foundation"/>
    <n v="7000"/>
  </r>
  <r>
    <s v="CT2017"/>
    <s v="Donors Capital Fund_Washington Policy Center2008105000"/>
    <x v="0"/>
    <s v="Washington Policy Center"/>
    <n v="105000"/>
  </r>
  <r>
    <s v="CT2017"/>
    <s v="Donors Capital Fund_West Dallas Community School200810000"/>
    <x v="0"/>
    <s v="West Dallas Community School"/>
    <n v="10000"/>
  </r>
  <r>
    <s v="CT2017"/>
    <s v="Donors Capital Fund_Yale University200850000"/>
    <x v="0"/>
    <s v="Yale University"/>
    <n v="50000"/>
  </r>
  <r>
    <s v="CT2017"/>
    <s v="Donors Capital Fund_Yankee Institute for Public Policy2008259000"/>
    <x v="0"/>
    <s v="Yankee Institute for Public Policy"/>
    <n v="259000"/>
  </r>
  <r>
    <s v="CT2017"/>
    <s v="Donors Capital Fund_Young America's Foundation2008165500"/>
    <x v="0"/>
    <s v="Young America's Foundation"/>
    <n v="165500"/>
  </r>
  <r>
    <s v="CT2017"/>
    <s v="Donors Capital Fund_Young Life20083000"/>
    <x v="0"/>
    <s v="Young Life"/>
    <n v="3000"/>
  </r>
  <r>
    <s v="CT2017"/>
    <s v="Donors Capital Fund_Young Life20085000"/>
    <x v="0"/>
    <s v="Young Life"/>
    <n v="5000"/>
  </r>
  <r>
    <s v="CT2017"/>
    <s v="Donors Capital Fund_Acton Institute for the Study of Religion and Liberty2007224854"/>
    <x v="0"/>
    <s v="Acton Institute for the Study of Religion and Liberty"/>
    <n v="224854"/>
  </r>
  <r>
    <s v="CT2017"/>
    <s v="Donors Capital Fund_America's Future Foundation200730000"/>
    <x v="0"/>
    <s v="America's Future Foundation"/>
    <n v="30000"/>
  </r>
  <r>
    <s v="CT2017"/>
    <s v="Donors Capital Fund_American Conservative Union Foundation20071500"/>
    <x v="0"/>
    <s v="American Conservative Union Foundation"/>
    <n v="1500"/>
  </r>
  <r>
    <s v="CT2017"/>
    <s v="Donors Capital Fund_American Council of Trustees and Alumni2007143500"/>
    <x v="0"/>
    <s v="American Council of Trustees and Alumni"/>
    <n v="143500"/>
  </r>
  <r>
    <s v="CT2017"/>
    <s v="Donors Capital Fund_American Enterprise Institute for Public Policy Research20072256530"/>
    <x v="0"/>
    <s v="American Enterprise Institute for Public Policy Research"/>
    <n v="2256530"/>
  </r>
  <r>
    <s v="CT2017"/>
    <s v="Donors Capital Fund_American Family Association200725000"/>
    <x v="0"/>
    <s v="American Family Association"/>
    <n v="25000"/>
  </r>
  <r>
    <s v="CT2017"/>
    <s v="Donors Capital Fund_American Spectator Foundation20075000"/>
    <x v="0"/>
    <s v="American Spectator Foundation"/>
    <n v="5000"/>
  </r>
  <r>
    <s v="CT2017"/>
    <s v="Donors Capital Fund_Americans for Limited Government Foundation2007300000"/>
    <x v="0"/>
    <s v="Americans for Limited Government Foundation"/>
    <n v="300000"/>
  </r>
  <r>
    <s v="CT2017"/>
    <s v="Donors Capital Fund_Americas Majority Foundation20075000"/>
    <x v="0"/>
    <s v="Americas Majority Foundation"/>
    <n v="5000"/>
  </r>
  <r>
    <s v="CT2017"/>
    <s v="Donors Capital Fund_Arkansas Policy Foundation20077600"/>
    <x v="0"/>
    <s v="Arkansas Policy Foundation"/>
    <n v="7600"/>
  </r>
  <r>
    <s v="CT2017"/>
    <s v="Donors Capital Fund_Atlas Economic Research Foundation20072000"/>
    <x v="0"/>
    <s v="Atlas Economic Research Foundation"/>
    <n v="2000"/>
  </r>
  <r>
    <s v="CT2017"/>
    <s v="Donors Capital Fund_Beacon Hill Institute200753500"/>
    <x v="0"/>
    <s v="Beacon Hill Institute"/>
    <n v="53500"/>
  </r>
  <r>
    <s v="CT2017"/>
    <s v="Donors Capital Fund_Becket Fund for Religious Liberty200750000"/>
    <x v="0"/>
    <s v="Becket Fund for Religious Liberty"/>
    <n v="50000"/>
  </r>
  <r>
    <s v="CT2017"/>
    <s v="Donors Capital Fund_Bluegrass Institute200750000"/>
    <x v="0"/>
    <s v="Bluegrass Institute"/>
    <n v="50000"/>
  </r>
  <r>
    <s v="CT2017"/>
    <s v="Donors Capital Fund_Boy Scouts of America - Pack 12520072000"/>
    <x v="0"/>
    <s v="Boy Scouts of America - Pack 125"/>
    <n v="2000"/>
  </r>
  <r>
    <s v="CT2017"/>
    <s v="Donors Capital Fund_Boys &amp; Girls Clubs of Martin County200710000"/>
    <x v="0"/>
    <s v="Boys &amp; Girls Clubs of Martin County"/>
    <n v="10000"/>
  </r>
  <r>
    <s v="CT2017"/>
    <s v="Donors Capital Fund_Brotherhood Organization of a New Destiny20075000"/>
    <x v="0"/>
    <s v="Brotherhood Organization of a New Destiny"/>
    <n v="5000"/>
  </r>
  <r>
    <s v="CT2017"/>
    <s v="Donors Capital Fund_Buckeye Institute for Public Policy Solutions200710000"/>
    <x v="0"/>
    <s v="Buckeye Institute for Public Policy Solutions"/>
    <n v="10000"/>
  </r>
  <r>
    <s v="CT2017"/>
    <s v="Donors Capital Fund_Campus Crusade for Christ20071000000"/>
    <x v="0"/>
    <s v="Campus Crusade for Christ"/>
    <n v="1000000"/>
  </r>
  <r>
    <s v="CT2017"/>
    <s v="Donors Capital Fund_Capital Research Center20072500"/>
    <x v="0"/>
    <s v="Capital Research Center"/>
    <n v="2500"/>
  </r>
  <r>
    <s v="CT2017"/>
    <s v="Donors Capital Fund_Cascade Policy Institute200720000"/>
    <x v="0"/>
    <s v="Cascade Policy Institute"/>
    <n v="20000"/>
  </r>
  <r>
    <s v="CT2017"/>
    <s v="Donors Capital Fund_Cato Institute2007295350"/>
    <x v="0"/>
    <s v="Cato Institute"/>
    <n v="295350"/>
  </r>
  <r>
    <s v="CT2017"/>
    <s v="Donors Capital Fund_Center for Competitive Politics2007325000"/>
    <x v="0"/>
    <s v="Center for Competitive Politics"/>
    <n v="325000"/>
  </r>
  <r>
    <s v="CT2017"/>
    <s v="Donors Capital Fund_Center for Independent Thought2007100000"/>
    <x v="0"/>
    <s v="Center for Independent Thought"/>
    <n v="100000"/>
  </r>
  <r>
    <s v="CT2017"/>
    <s v="Donors Capital Fund_Center for Individual Rights200712000"/>
    <x v="0"/>
    <s v="Center for Individual Rights"/>
    <n v="12000"/>
  </r>
  <r>
    <s v="CT2017"/>
    <s v="Donors Capital Fund_Center for Islamic Pluralism2007120000"/>
    <x v="0"/>
    <s v="Center for Islamic Pluralism"/>
    <n v="120000"/>
  </r>
  <r>
    <s v="CT2017"/>
    <s v="Donors Capital Fund_Center for the Study of Carbon Dioxide and Global Change2007125000"/>
    <x v="0"/>
    <s v="Center for the Study of Carbon Dioxide and Global Change"/>
    <n v="125000"/>
  </r>
  <r>
    <s v="CT2017"/>
    <s v="Donors Capital Fund_Center for Union Facts2007100000"/>
    <x v="0"/>
    <s v="Center for Union Facts"/>
    <n v="100000"/>
  </r>
  <r>
    <s v="CT2017"/>
    <s v="Donors Capital Fund_Central Florida Ballet200725000"/>
    <x v="0"/>
    <s v="Central Florida Ballet"/>
    <n v="25000"/>
  </r>
  <r>
    <s v="CT2017"/>
    <s v="Donors Capital Fund_Cerge EI Foundation2007176000"/>
    <x v="0"/>
    <s v="Cerge EI Foundation"/>
    <n v="176000"/>
  </r>
  <r>
    <s v="CT2017"/>
    <s v="Donors Capital Fund_Christ Memorial Chapel (Hobe Sound FL)200750000"/>
    <x v="0"/>
    <s v="Christ Memorial Chapel (Hobe Sound FL)"/>
    <n v="50000"/>
  </r>
  <r>
    <s v="CT2017"/>
    <s v="Donors Capital Fund_Christians United for Israel2007235000"/>
    <x v="0"/>
    <s v="Christians United for Israel"/>
    <n v="235000"/>
  </r>
  <r>
    <s v="CT2017"/>
    <s v="Donors Capital Fund_Citizens In Charge Foundation2007754000"/>
    <x v="0"/>
    <s v="Citizens In Charge Foundation"/>
    <n v="754000"/>
  </r>
  <r>
    <s v="CT2017"/>
    <s v="Donors Capital Fund_Civil War Trust200710000"/>
    <x v="0"/>
    <s v="Civil War Trust"/>
    <n v="10000"/>
  </r>
  <r>
    <s v="CT2017"/>
    <s v="Donors Capital Fund_Clare Boothe Luce Policy Institute20071500"/>
    <x v="0"/>
    <s v="Clare Boothe Luce Policy Institute"/>
    <n v="1500"/>
  </r>
  <r>
    <s v="CT2017"/>
    <s v="Donors Capital Fund_Clarion Fund2007200000"/>
    <x v="0"/>
    <s v="Clarion Fund"/>
    <n v="200000"/>
  </r>
  <r>
    <s v="CT2017"/>
    <s v="Donors Capital Fund_Commentary200715000"/>
    <x v="0"/>
    <s v="Commentary"/>
    <n v="15000"/>
  </r>
  <r>
    <s v="CT2017"/>
    <s v="Donors Capital Fund_Committee for a Constructive Tomorrow200760000"/>
    <x v="0"/>
    <s v="Committee for a Constructive Tomorrow"/>
    <n v="60000"/>
  </r>
  <r>
    <s v="CT2017"/>
    <s v="Donors Capital Fund_Committee for Accuracy in Middle East Reporting in America2007500000"/>
    <x v="0"/>
    <s v="Committee for Accuracy in Middle East Reporting in America"/>
    <n v="500000"/>
  </r>
  <r>
    <s v="CT2017"/>
    <s v="Donors Capital Fund_Commonwealth Foundation for Public Policy Alternatives2007100000"/>
    <x v="0"/>
    <s v="Commonwealth Foundation for Public Policy Alternatives"/>
    <n v="100000"/>
  </r>
  <r>
    <s v="CT2017"/>
    <s v="Donors Capital Fund_Competitive Enterprise Institute2007135444"/>
    <x v="0"/>
    <s v="Competitive Enterprise Institute"/>
    <n v="135444"/>
  </r>
  <r>
    <s v="CT2017"/>
    <s v="Donors Capital Fund_Congregation Shaare Tikvah B'nai Zion200730000"/>
    <x v="0"/>
    <s v="Congregation Shaare Tikvah B'nai Zion"/>
    <n v="30000"/>
  </r>
  <r>
    <s v="CT2017"/>
    <s v="Donors Capital Fund_Cumberland College200710000"/>
    <x v="0"/>
    <s v="Cumberland College"/>
    <n v="10000"/>
  </r>
  <r>
    <s v="CT2017"/>
    <s v="Donors Capital Fund_Dallas Center for the Performing Arts2007500000"/>
    <x v="0"/>
    <s v="Dallas Center for the Performing Arts"/>
    <n v="500000"/>
  </r>
  <r>
    <s v="CT2017"/>
    <s v="Donors Capital Fund_David Horowitz Freedom Center20075000"/>
    <x v="0"/>
    <s v="David Horowitz Freedom Center"/>
    <n v="5000"/>
  </r>
  <r>
    <s v="CT2017"/>
    <s v="DonorsTrust_Donors Capital Fund2007573906"/>
    <x v="1"/>
    <s v="Donors Capital Fund"/>
    <n v="573906"/>
  </r>
  <r>
    <s v="CT2017"/>
    <s v="DonorsTrust_Donors Capital Fund2007573906"/>
    <x v="1"/>
    <s v="Donors Capital Fund"/>
    <n v="573906"/>
  </r>
  <r>
    <s v="CT2017"/>
    <s v="Knowledge and Progress Fund_Donors Capital Fund2007825000"/>
    <x v="2"/>
    <s v="Donors Capital Fund"/>
    <n v="825000"/>
  </r>
  <r>
    <s v="CT2017"/>
    <s v="Knowledge and Progress Fund_Donors Capital Fund2007825000"/>
    <x v="2"/>
    <s v="Donors Capital Fund"/>
    <n v="825000"/>
  </r>
  <r>
    <s v="CT2017"/>
    <s v="Donors Capital Fund_DonorsTrust2007697500"/>
    <x v="0"/>
    <s v="DonorsTrust"/>
    <n v="697500"/>
  </r>
  <r>
    <s v="CT2017"/>
    <s v="Donors Capital Fund_East-West Ministries International20075000"/>
    <x v="0"/>
    <s v="East-West Ministries International"/>
    <n v="5000"/>
  </r>
  <r>
    <s v="CT2017"/>
    <s v="Donors Capital Fund_Ethics and Public Policy Center2007155000"/>
    <x v="0"/>
    <s v="Ethics and Public Policy Center"/>
    <n v="155000"/>
  </r>
  <r>
    <s v="CT2017"/>
    <s v="Donors Capital Fund_Excellent Education for Everyone200750000"/>
    <x v="0"/>
    <s v="Excellent Education for Everyone"/>
    <n v="50000"/>
  </r>
  <r>
    <s v="CT2017"/>
    <s v="Donors Capital Fund_Federalist Society for Law and Public Policy Studies20071500000"/>
    <x v="0"/>
    <s v="Federalist Society for Law and Public Policy Studies"/>
    <n v="1500000"/>
  </r>
  <r>
    <s v="CT2017"/>
    <s v="Donors Capital Fund_First Presbyterian Church Midland20071005000"/>
    <x v="0"/>
    <s v="First Presbyterian Church Midland"/>
    <n v="1005000"/>
  </r>
  <r>
    <s v="CT2017"/>
    <s v="Donors Capital Fund_Flint Hills Center For Public Policy200710000"/>
    <x v="0"/>
    <s v="Flint Hills Center For Public Policy"/>
    <n v="10000"/>
  </r>
  <r>
    <s v="CT2017"/>
    <s v="Donors Capital Fund_Florida Family Resource Center20075000"/>
    <x v="0"/>
    <s v="Florida Family Resource Center"/>
    <n v="5000"/>
  </r>
  <r>
    <s v="CT2017"/>
    <s v="Donors Capital Fund_ForSight Foundation200710000"/>
    <x v="0"/>
    <s v="ForSight Foundation"/>
    <n v="10000"/>
  </r>
  <r>
    <s v="CT2017"/>
    <s v="Donors Capital Fund_Foundation for Individual Rights in Education2007255000"/>
    <x v="0"/>
    <s v="Foundation for Individual Rights in Education"/>
    <n v="255000"/>
  </r>
  <r>
    <s v="CT2017"/>
    <s v="Donors Capital Fund_Foundation for Jewish Camping200710000000"/>
    <x v="0"/>
    <s v="Foundation for Jewish Camping"/>
    <n v="10000000"/>
  </r>
  <r>
    <s v="CT2017"/>
    <s v="Donors Capital Fund_Foundations for Laity Renewal2007500000"/>
    <x v="0"/>
    <s v="Foundations for Laity Renewal"/>
    <n v="500000"/>
  </r>
  <r>
    <s v="CT2017"/>
    <s v="Donors Capital Fund_Fred Hutchinson Cancer Research Center20073000"/>
    <x v="0"/>
    <s v="Fred Hutchinson Cancer Research Center"/>
    <n v="3000"/>
  </r>
  <r>
    <s v="CT2017"/>
    <s v="Donors Capital Fund_Free Enterprise Education Institute2007105000"/>
    <x v="0"/>
    <s v="Free Enterprise Education Institute"/>
    <n v="105000"/>
  </r>
  <r>
    <s v="CT2017"/>
    <s v="Donors Capital Fund_Freedom Foundation of Minnesota200775000"/>
    <x v="0"/>
    <s v="Freedom Foundation of Minnesota"/>
    <n v="75000"/>
  </r>
  <r>
    <s v="CT2017"/>
    <s v="Donors Capital Fund_Fund for American Studies200757128"/>
    <x v="0"/>
    <s v="Fund for American Studies"/>
    <n v="57128"/>
  </r>
  <r>
    <s v="CT2017"/>
    <s v="Donors Capital Fund_George Mason University School of Law20071020000"/>
    <x v="0"/>
    <s v="George Mason University School of Law"/>
    <n v="1020000"/>
  </r>
  <r>
    <s v="CT2017"/>
    <s v="Donors Capital Fund_Georgia Public Policy Foundation200710000"/>
    <x v="0"/>
    <s v="Georgia Public Policy Foundation"/>
    <n v="10000"/>
  </r>
  <r>
    <s v="CT2017"/>
    <s v="Donors Capital Fund_Goldwater Institute200776000"/>
    <x v="0"/>
    <s v="Goldwater Institute"/>
    <n v="76000"/>
  </r>
  <r>
    <s v="CT2017"/>
    <s v="Donors Capital Fund_Grassroot Institute of Hawaii200735000"/>
    <x v="0"/>
    <s v="Grassroot Institute of Hawaii"/>
    <n v="35000"/>
  </r>
  <r>
    <s v="CT2017"/>
    <s v="Donors Capital Fund_Hanover Institute2007344000"/>
    <x v="0"/>
    <s v="Hanover Institute"/>
    <n v="344000"/>
  </r>
  <r>
    <s v="CT2017"/>
    <s v="Donors Capital Fund_Heartland Institute20072955437"/>
    <x v="0"/>
    <s v="Heartland Institute"/>
    <n v="2955437"/>
  </r>
  <r>
    <s v="CT2017"/>
    <s v="Donors Capital Fund_High Sky Children's Ranch (Midland TX)20076500"/>
    <x v="0"/>
    <s v="High Sky Children's Ranch (Midland TX)"/>
    <n v="6500"/>
  </r>
  <r>
    <s v="CT2017"/>
    <s v="Donors Capital Fund_Highland Park Independent School District20071000000"/>
    <x v="0"/>
    <s v="Highland Park Independent School District"/>
    <n v="1000000"/>
  </r>
  <r>
    <s v="CT2017"/>
    <s v="Donors Capital Fund_Hudson Institute20075000"/>
    <x v="0"/>
    <s v="Hudson Institute"/>
    <n v="5000"/>
  </r>
  <r>
    <s v="CT2017"/>
    <s v="Donors Capital Fund_Illinois Policy Institute2007165000"/>
    <x v="0"/>
    <s v="Illinois Policy Institute"/>
    <n v="165000"/>
  </r>
  <r>
    <s v="CT2017"/>
    <s v="Donors Capital Fund_Illinois Taxpayer Education Foundation200792000"/>
    <x v="0"/>
    <s v="Illinois Taxpayer Education Foundation"/>
    <n v="92000"/>
  </r>
  <r>
    <s v="CT2017"/>
    <s v="Donors Capital Fund_Independence Institute200750000"/>
    <x v="0"/>
    <s v="Independence Institute"/>
    <n v="50000"/>
  </r>
  <r>
    <s v="CT2017"/>
    <s v="Donors Capital Fund_Institute for Humane Studies20071088000"/>
    <x v="0"/>
    <s v="Institute for Humane Studies"/>
    <n v="1088000"/>
  </r>
  <r>
    <s v="CT2017"/>
    <s v="Donors Capital Fund_Institute for Justice2007106500"/>
    <x v="0"/>
    <s v="Institute for Justice"/>
    <n v="106500"/>
  </r>
  <r>
    <s v="CT2017"/>
    <s v="Donors Capital Fund_Institute for the Psychological Sciences200720000"/>
    <x v="0"/>
    <s v="Institute for the Psychological Sciences"/>
    <n v="20000"/>
  </r>
  <r>
    <s v="CT2017"/>
    <s v="Donors Capital Fund_Institute on Religion and Democracy2007430000"/>
    <x v="0"/>
    <s v="Institute on Religion and Democracy"/>
    <n v="430000"/>
  </r>
  <r>
    <s v="CT2017"/>
    <s v="Donors Capital Fund_International Justice Mission20072000"/>
    <x v="0"/>
    <s v="International Justice Mission"/>
    <n v="2000"/>
  </r>
  <r>
    <s v="CT2017"/>
    <s v="Donors Capital Fund_Investigative Project on Terrorism2007250000"/>
    <x v="0"/>
    <s v="Investigative Project on Terrorism"/>
    <n v="250000"/>
  </r>
  <r>
    <s v="CT2017"/>
    <s v="Donors Capital Fund_James Madison Institute2007135000"/>
    <x v="0"/>
    <s v="James Madison Institute"/>
    <n v="135000"/>
  </r>
  <r>
    <s v="CT2017"/>
    <s v="Donors Capital Fund_John Locke Foundation200725000"/>
    <x v="0"/>
    <s v="John Locke Foundation"/>
    <n v="25000"/>
  </r>
  <r>
    <s v="CT2017"/>
    <s v="Donors Capital Fund_Josiah Bartlett Center for Public Policy200730000"/>
    <x v="0"/>
    <s v="Josiah Bartlett Center for Public Policy"/>
    <n v="30000"/>
  </r>
  <r>
    <s v="CT2017"/>
    <s v="Donors Capital Fund_Jupiter Medical Center Foundation200710000"/>
    <x v="0"/>
    <s v="Jupiter Medical Center Foundation"/>
    <n v="10000"/>
  </r>
  <r>
    <s v="CT2017"/>
    <s v="Donors Capital Fund_Keren Yehoshua V'Yisroel200720000"/>
    <x v="0"/>
    <s v="Keren Yehoshua V'Yisroel"/>
    <n v="20000"/>
  </r>
  <r>
    <s v="CT2017"/>
    <s v="Donors Capital Fund_Leadership Institute2007260000"/>
    <x v="0"/>
    <s v="Leadership Institute"/>
    <n v="260000"/>
  </r>
  <r>
    <s v="CT2017"/>
    <s v="Donors Capital Fund_Lee-Fendall House200710000"/>
    <x v="0"/>
    <s v="Lee-Fendall House"/>
    <n v="10000"/>
  </r>
  <r>
    <s v="CT2017"/>
    <s v="Donors Capital Fund_Liberty Fund2007100000"/>
    <x v="0"/>
    <s v="Liberty Fund"/>
    <n v="100000"/>
  </r>
  <r>
    <s v="CT2017"/>
    <s v="Donors Capital Fund_Life for Kids200710000"/>
    <x v="0"/>
    <s v="Life for Kids"/>
    <n v="10000"/>
  </r>
  <r>
    <s v="CT2017"/>
    <s v="Donors Capital Fund_Lincoln Institute of Public Opinion Research200710000"/>
    <x v="0"/>
    <s v="Lincoln Institute of Public Opinion Research"/>
    <n v="10000"/>
  </r>
  <r>
    <s v="CT2017"/>
    <s v="Donors Capital Fund_Mackinac Center for Public Policy2007435000"/>
    <x v="0"/>
    <s v="Mackinac Center for Public Policy"/>
    <n v="435000"/>
  </r>
  <r>
    <s v="CT2017"/>
    <s v="Donors Capital Fund_Maine Heritage Policy Center2007221400"/>
    <x v="0"/>
    <s v="Maine Heritage Policy Center"/>
    <n v="221400"/>
  </r>
  <r>
    <s v="CT2017"/>
    <s v="Donors Capital Fund_Manhattan Institute for Policy Research200780000"/>
    <x v="0"/>
    <s v="Manhattan Institute for Policy Research"/>
    <n v="80000"/>
  </r>
  <r>
    <s v="CT2017"/>
    <s v="Donors Capital Fund_Maryland Public Policy Institute200720000"/>
    <x v="0"/>
    <s v="Maryland Public Policy Institute"/>
    <n v="20000"/>
  </r>
  <r>
    <s v="CT2017"/>
    <s v="Donors Capital Fund_Media Research Center20075000"/>
    <x v="0"/>
    <s v="Media Research Center"/>
    <n v="5000"/>
  </r>
  <r>
    <s v="CT2017"/>
    <s v="Donors Capital Fund_Memorial Sloan-Kettering Cancer Center20073000"/>
    <x v="0"/>
    <s v="Memorial Sloan-Kettering Cancer Center"/>
    <n v="3000"/>
  </r>
  <r>
    <s v="CT2017"/>
    <s v="Donors Capital Fund_Mercatus Center2007251000"/>
    <x v="0"/>
    <s v="Mercatus Center"/>
    <n v="251000"/>
  </r>
  <r>
    <s v="CT2017"/>
    <s v="Donors Capital Fund_Middle East Forum2007350000"/>
    <x v="0"/>
    <s v="Middle East Forum"/>
    <n v="350000"/>
  </r>
  <r>
    <s v="CT2017"/>
    <s v="Donors Capital Fund_Middle East Media Research Institute2007250000"/>
    <x v="0"/>
    <s v="Middle East Media Research Institute"/>
    <n v="250000"/>
  </r>
  <r>
    <s v="CT2017"/>
    <s v="Donors Capital Fund_Midland-Odessa Symphony &amp; Chorale20075000"/>
    <x v="0"/>
    <s v="Midland-Odessa Symphony &amp; Chorale"/>
    <n v="5000"/>
  </r>
  <r>
    <s v="CT2017"/>
    <s v="Donors Capital Fund_Mississippi Center for Public Policy200722000"/>
    <x v="0"/>
    <s v="Mississippi Center for Public Policy"/>
    <n v="22000"/>
  </r>
  <r>
    <s v="CT2017"/>
    <s v="Donors Capital Fund_Montana Policy Institute200775000"/>
    <x v="0"/>
    <s v="Montana Policy Institute"/>
    <n v="75000"/>
  </r>
  <r>
    <s v="CT2017"/>
    <s v="Donors Capital Fund_Morley Publishing Group20075000"/>
    <x v="0"/>
    <s v="Morley Publishing Group"/>
    <n v="5000"/>
  </r>
  <r>
    <s v="CT2017"/>
    <s v="Donors Capital Fund_Mountain States Legal Foundation20076000"/>
    <x v="0"/>
    <s v="Mountain States Legal Foundation"/>
    <n v="6000"/>
  </r>
  <r>
    <s v="CT2017"/>
    <s v="Donors Capital Fund_Moving Picture Institute200715000"/>
    <x v="0"/>
    <s v="Moving Picture Institute"/>
    <n v="15000"/>
  </r>
  <r>
    <s v="CT2017"/>
    <s v="Donors Capital Fund_Museum of the Confederacy200710000"/>
    <x v="0"/>
    <s v="Museum of the Confederacy"/>
    <n v="10000"/>
  </r>
  <r>
    <s v="CT2017"/>
    <s v="Donors Capital Fund_National Center for Policy Analysis2007100000"/>
    <x v="0"/>
    <s v="National Center for Policy Analysis"/>
    <n v="100000"/>
  </r>
  <r>
    <s v="CT2017"/>
    <s v="Donors Capital Fund_National Federation of Independent Business (NFIB) Legal Foundation20075000"/>
    <x v="0"/>
    <s v="National Federation of Independent Business (NFIB) Legal Foundation"/>
    <n v="5000"/>
  </r>
  <r>
    <s v="CT2017"/>
    <s v="Donors Capital Fund_National Legal and Policy Center2007122000"/>
    <x v="0"/>
    <s v="National Legal and Policy Center"/>
    <n v="122000"/>
  </r>
  <r>
    <s v="CT2017"/>
    <s v="Donors Capital Fund_National Right to Work Legal Defense Foundation2007343500"/>
    <x v="0"/>
    <s v="National Right to Work Legal Defense Foundation"/>
    <n v="343500"/>
  </r>
  <r>
    <s v="CT2017"/>
    <s v="Donors Capital Fund_National Tax Limitation Foundation2007250000"/>
    <x v="0"/>
    <s v="National Tax Limitation Foundation"/>
    <n v="250000"/>
  </r>
  <r>
    <s v="CT2017"/>
    <s v="Donors Capital Fund_National Taxpayers Union Foundation2007685000"/>
    <x v="0"/>
    <s v="National Taxpayers Union Foundation"/>
    <n v="685000"/>
  </r>
  <r>
    <s v="CT2017"/>
    <s v="Donors Capital Fund_Nevada Policy Research Institute2007176300"/>
    <x v="0"/>
    <s v="Nevada Policy Research Institute"/>
    <n v="176300"/>
  </r>
  <r>
    <s v="CT2017"/>
    <s v="Donors Capital Fund_North Dakota Policy Council200735000"/>
    <x v="0"/>
    <s v="North Dakota Policy Council"/>
    <n v="35000"/>
  </r>
  <r>
    <s v="CT2017"/>
    <s v="Donors Capital Fund_Northwood University - Texas Campus20071000000"/>
    <x v="0"/>
    <s v="Northwood University - Texas Campus"/>
    <n v="1000000"/>
  </r>
  <r>
    <s v="CT2017"/>
    <s v="Donors Capital Fund_Oklahoma Council of Public Affairs200725000"/>
    <x v="0"/>
    <s v="Oklahoma Council of Public Affairs"/>
    <n v="25000"/>
  </r>
  <r>
    <s v="CT2017"/>
    <s v="Donors Capital Fund_One Nation Under God Foundation200725000"/>
    <x v="0"/>
    <s v="One Nation Under God Foundation"/>
    <n v="25000"/>
  </r>
  <r>
    <s v="CT2017"/>
    <s v="Donors Capital Fund_Open Doors With Brother Andrew20075000"/>
    <x v="0"/>
    <s v="Open Doors With Brother Andrew"/>
    <n v="5000"/>
  </r>
  <r>
    <s v="CT2017"/>
    <s v="Donors Capital Fund_Operation Exodus Inner City20075000"/>
    <x v="0"/>
    <s v="Operation Exodus Inner City"/>
    <n v="5000"/>
  </r>
  <r>
    <s v="CT2017"/>
    <s v="Donors Capital Fund_Oregon Better Government Project200770000"/>
    <x v="0"/>
    <s v="Oregon Better Government Project"/>
    <n v="70000"/>
  </r>
  <r>
    <s v="CT2017"/>
    <s v="Donors Capital Fund_Pacific Research Institute for Public Policy2007200000"/>
    <x v="0"/>
    <s v="Pacific Research Institute for Public Policy"/>
    <n v="200000"/>
  </r>
  <r>
    <s v="CT2017"/>
    <s v="Donors Capital Fund_Palmer R. Chitester Fund2007552319"/>
    <x v="0"/>
    <s v="Palmer R. Chitester Fund"/>
    <n v="552319"/>
  </r>
  <r>
    <s v="CT2017"/>
    <s v="Donors Capital Fund_Parents in Charge Foundation2007450000"/>
    <x v="0"/>
    <s v="Parents in Charge Foundation"/>
    <n v="450000"/>
  </r>
  <r>
    <s v="CT2017"/>
    <s v="Donors Capital Fund_Philanthropy Roundtable2007164476"/>
    <x v="0"/>
    <s v="Philanthropy Roundtable"/>
    <n v="164476"/>
  </r>
  <r>
    <s v="CT2017"/>
    <s v="Donors Capital Fund_Pioneer Institute for Public Policy Research200710000"/>
    <x v="0"/>
    <s v="Pioneer Institute for Public Policy Research"/>
    <n v="10000"/>
  </r>
  <r>
    <s v="CT2017"/>
    <s v="Donors Capital Fund_Platte Institute for Economic Research200775000"/>
    <x v="0"/>
    <s v="Platte Institute for Economic Research"/>
    <n v="75000"/>
  </r>
  <r>
    <s v="CT2017"/>
    <s v="Donors Capital Fund_Public Service Research Foundation200727000"/>
    <x v="0"/>
    <s v="Public Service Research Foundation"/>
    <n v="27000"/>
  </r>
  <r>
    <s v="CT2017"/>
    <s v="Donors Capital Fund_Rafiki Foundation20073000"/>
    <x v="0"/>
    <s v="Rafiki Foundation"/>
    <n v="3000"/>
  </r>
  <r>
    <s v="CT2017"/>
    <s v="Donors Capital Fund_Reason Foundation2007100000"/>
    <x v="0"/>
    <s v="Reason Foundation"/>
    <n v="100000"/>
  </r>
  <r>
    <s v="CT2017"/>
    <s v="Donors Capital Fund_Reconciliation Outreach Ministries2007850000"/>
    <x v="0"/>
    <s v="Reconciliation Outreach Ministries"/>
    <n v="850000"/>
  </r>
  <r>
    <s v="CT2017"/>
    <s v="Donors Capital Fund_Renaissance Schools Fund200750000"/>
    <x v="0"/>
    <s v="Renaissance Schools Fund"/>
    <n v="50000"/>
  </r>
  <r>
    <s v="CT2017"/>
    <s v="Donors Capital Fund_Responsible Resources20071000000"/>
    <x v="0"/>
    <s v="Responsible Resources"/>
    <n v="1000000"/>
  </r>
  <r>
    <s v="CT2017"/>
    <s v="Donors Capital Fund_Rio Grande Foundation200775000"/>
    <x v="0"/>
    <s v="Rio Grande Foundation"/>
    <n v="75000"/>
  </r>
  <r>
    <s v="CT2017"/>
    <s v="Donors Capital Fund_Rock The Desert. Ministries (Midland TX)20075000"/>
    <x v="0"/>
    <s v="Rock The Desert. Ministries (Midland TX)"/>
    <n v="5000"/>
  </r>
  <r>
    <s v="CT2017"/>
    <s v="Donors Capital Fund_Russell Home for Atypical Children200710000"/>
    <x v="0"/>
    <s v="Russell Home for Atypical Children"/>
    <n v="10000"/>
  </r>
  <r>
    <s v="CT2017"/>
    <s v="Donors Capital Fund_Russian American Christian University2007600000"/>
    <x v="0"/>
    <s v="Russian American Christian University"/>
    <n v="600000"/>
  </r>
  <r>
    <s v="CT2017"/>
    <s v="Donors Capital Fund_Second Amendment Foundation20077500"/>
    <x v="0"/>
    <s v="Second Amendment Foundation"/>
    <n v="7500"/>
  </r>
  <r>
    <s v="CT2017"/>
    <s v="Donors Capital Fund_Show-Me Institute200750000"/>
    <x v="0"/>
    <s v="Show-Me Institute"/>
    <n v="50000"/>
  </r>
  <r>
    <s v="CT2017"/>
    <s v="Donors Capital Fund_Sky Ranch Foundation (Van TX)200750000"/>
    <x v="0"/>
    <s v="Sky Ranch Foundation (Van TX)"/>
    <n v="50000"/>
  </r>
  <r>
    <s v="CT2017"/>
    <s v="Donors Capital Fund_Smile Train20075000"/>
    <x v="0"/>
    <s v="Smile Train"/>
    <n v="5000"/>
  </r>
  <r>
    <s v="CT2017"/>
    <s v="Donors Capital Fund_South Carolina Policy Council2007100000"/>
    <x v="0"/>
    <s v="South Carolina Policy Council"/>
    <n v="100000"/>
  </r>
  <r>
    <s v="CT2017"/>
    <s v="Donors Capital Fund_St. Jude Maronite Catholic Church (Orlando)20075500"/>
    <x v="0"/>
    <s v="St. Jude Maronite Catholic Church (Orlando)"/>
    <n v="5500"/>
  </r>
  <r>
    <s v="CT2017"/>
    <s v="Donors Capital Fund_St. Matthew Catholic School (Hillsboro OR)20075000"/>
    <x v="0"/>
    <s v="St. Matthew Catholic School (Hillsboro OR)"/>
    <n v="5000"/>
  </r>
  <r>
    <s v="CT2017"/>
    <s v="Donors Capital Fund_State Policy Network20071522600"/>
    <x v="0"/>
    <s v="State Policy Network"/>
    <n v="1522600"/>
  </r>
  <r>
    <s v="CT2017"/>
    <s v="Donors Capital Fund_Stewards of the Range20071500"/>
    <x v="0"/>
    <s v="Stewards of the Range"/>
    <n v="1500"/>
  </r>
  <r>
    <s v="CT2017"/>
    <s v="Donors Capital Fund_Student Governmental Affairs Program20076500"/>
    <x v="0"/>
    <s v="Student Governmental Affairs Program"/>
    <n v="6500"/>
  </r>
  <r>
    <s v="CT2017"/>
    <s v="Donors Capital Fund_StudentNewsDaily.com200720000"/>
    <x v="0"/>
    <s v="StudentNewsDaily.com"/>
    <n v="20000"/>
  </r>
  <r>
    <s v="CT2017"/>
    <s v="Donors Capital Fund_Sutherland Institute200720000"/>
    <x v="0"/>
    <s v="Sutherland Institute"/>
    <n v="20000"/>
  </r>
  <r>
    <s v="CT2017"/>
    <s v="Donors Capital Fund_Tax Foundation2007150000"/>
    <x v="0"/>
    <s v="Tax Foundation"/>
    <n v="150000"/>
  </r>
  <r>
    <s v="CT2017"/>
    <s v="Donors Capital Fund_Taxpayer Foundation of Oregon20072500"/>
    <x v="0"/>
    <s v="Taxpayer Foundation of Oregon"/>
    <n v="2500"/>
  </r>
  <r>
    <s v="CT2017"/>
    <s v="Donors Capital Fund_Teen Challenge of the Permian Basin20076000"/>
    <x v="0"/>
    <s v="Teen Challenge of the Permian Basin"/>
    <n v="6000"/>
  </r>
  <r>
    <s v="CT2017"/>
    <s v="Donors Capital Fund_Teen FLOW Youth ministries200750000"/>
    <x v="0"/>
    <s v="Teen FLOW Youth ministries"/>
    <n v="50000"/>
  </r>
  <r>
    <s v="CT2017"/>
    <s v="Donors Capital Fund_Tennessee Center for Policy Research2007125000"/>
    <x v="0"/>
    <s v="Tennessee Center for Policy Research"/>
    <n v="125000"/>
  </r>
  <r>
    <s v="CT2017"/>
    <s v="Donors Capital Fund_Texas Public Policy Foundation2007150000"/>
    <x v="0"/>
    <s v="Texas Public Policy Foundation"/>
    <n v="150000"/>
  </r>
  <r>
    <s v="CT2017"/>
    <s v="Donors Capital Fund_The Claremont Institute20071000"/>
    <x v="0"/>
    <s v="The Claremont Institute"/>
    <n v="1000"/>
  </r>
  <r>
    <s v="CT2017"/>
    <s v="Donors Capital Fund_The Freedom Foundation2007102000"/>
    <x v="0"/>
    <s v="The Freedom Foundation"/>
    <n v="102000"/>
  </r>
  <r>
    <s v="CT2017"/>
    <s v="Donors Capital Fund_The Heritage Foundation20073000"/>
    <x v="0"/>
    <s v="The Heritage Foundation"/>
    <n v="3000"/>
  </r>
  <r>
    <s v="CT2017"/>
    <s v="Donors Capital Fund_Thomas Jefferson Institute for Public Policy20075000"/>
    <x v="0"/>
    <s v="Thomas Jefferson Institute for Public Policy"/>
    <n v="5000"/>
  </r>
  <r>
    <s v="CT2017"/>
    <s v="Donors Capital Fund_Town of Jupiter Island200710000"/>
    <x v="0"/>
    <s v="Town of Jupiter Island"/>
    <n v="10000"/>
  </r>
  <r>
    <s v="CT2017"/>
    <s v="Donors Capital Fund_Trinity School of Midland20071000000"/>
    <x v="0"/>
    <s v="Trinity School of Midland"/>
    <n v="1000000"/>
  </r>
  <r>
    <s v="CT2017"/>
    <s v="Donors Capital Fund_U.S. English Foundation200710000"/>
    <x v="0"/>
    <s v="U.S. English Foundation"/>
    <n v="10000"/>
  </r>
  <r>
    <s v="CT2017"/>
    <s v="Donors Capital Fund_University of California2007100000"/>
    <x v="0"/>
    <s v="University of California"/>
    <n v="100000"/>
  </r>
  <r>
    <s v="CT2017"/>
    <s v="Donors Capital Fund_Vanderbilt University2007748240"/>
    <x v="0"/>
    <s v="Vanderbilt University"/>
    <n v="748240"/>
  </r>
  <r>
    <s v="CT2017"/>
    <s v="Donors Capital Fund_Virginia Institute for Public Policy200720000"/>
    <x v="0"/>
    <s v="Virginia Institute for Public Policy"/>
    <n v="20000"/>
  </r>
  <r>
    <s v="CT2017"/>
    <s v="Donors Capital Fund_Washington Legal Foundation20076000"/>
    <x v="0"/>
    <s v="Washington Legal Foundation"/>
    <n v="6000"/>
  </r>
  <r>
    <s v="CT2017"/>
    <s v="Donors Capital Fund_Washington Policy Center200720000"/>
    <x v="0"/>
    <s v="Washington Policy Center"/>
    <n v="20000"/>
  </r>
  <r>
    <s v="CT2017"/>
    <s v="Donors Capital Fund_Yankee Institute for Public Policy2007311323"/>
    <x v="0"/>
    <s v="Yankee Institute for Public Policy"/>
    <n v="311323"/>
  </r>
  <r>
    <s v="CT2017"/>
    <s v="Donors Capital Fund_Young America's Foundation200764000"/>
    <x v="0"/>
    <s v="Young America's Foundation"/>
    <n v="64000"/>
  </r>
  <r>
    <s v="CT2017"/>
    <s v="Donors Capital Fund_Young Life2007515000"/>
    <x v="0"/>
    <s v="Young Life"/>
    <n v="515000"/>
  </r>
  <r>
    <s v="CT2017"/>
    <s v="DonorsTrust_Donors Capital Fund2006298170"/>
    <x v="1"/>
    <s v="Donors Capital Fund"/>
    <n v="298170"/>
  </r>
  <r>
    <s v="CT2017"/>
    <s v="DonorsTrust_Donors Capital Fund2006298170"/>
    <x v="1"/>
    <s v="Donors Capital Fund"/>
    <n v="298170"/>
  </r>
  <r>
    <s v="CT2017"/>
    <s v="Knowledge and Progress Fund_Donors Capital Fund20061900000"/>
    <x v="2"/>
    <s v="Donors Capital Fund"/>
    <n v="1900000"/>
  </r>
  <r>
    <s v="CT2017"/>
    <s v="Knowledge and Progress Fund_Donors Capital Fund20061900000"/>
    <x v="2"/>
    <s v="Donors Capital Fund"/>
    <n v="1900000"/>
  </r>
  <r>
    <s v="CT2017"/>
    <s v="Donors Capital Fund_Africa Fighting Malaria200575000"/>
    <x v="0"/>
    <s v="Africa Fighting Malaria"/>
    <n v="75000"/>
  </r>
  <r>
    <s v="CT2017"/>
    <s v="Donors Capital Fund_Alabama Policy Institute200520000"/>
    <x v="0"/>
    <s v="Alabama Policy Institute"/>
    <n v="20000"/>
  </r>
  <r>
    <s v="CT2017"/>
    <s v="Donors Capital Fund_American Conservative Union Foundation20051000"/>
    <x v="0"/>
    <s v="American Conservative Union Foundation"/>
    <n v="1000"/>
  </r>
  <r>
    <s v="CT2017"/>
    <s v="Donors Capital Fund_American Enterprise Institute for Public Policy Research20051501000"/>
    <x v="0"/>
    <s v="American Enterprise Institute for Public Policy Research"/>
    <n v="1501000"/>
  </r>
  <r>
    <s v="CT2017"/>
    <s v="Donors Capital Fund_Americans for Limited Government Foundation20053150000"/>
    <x v="0"/>
    <s v="Americans for Limited Government Foundation"/>
    <n v="3150000"/>
  </r>
  <r>
    <s v="CT2017"/>
    <s v="Donors Capital Fund_Americans for Prosperity Foundation200525000"/>
    <x v="0"/>
    <s v="Americans for Prosperity Foundation"/>
    <n v="25000"/>
  </r>
  <r>
    <s v="CT2017"/>
    <s v="Donors Capital Fund_Atlas Economic Research Foundation20052000"/>
    <x v="0"/>
    <s v="Atlas Economic Research Foundation"/>
    <n v="2000"/>
  </r>
  <r>
    <s v="CT2017"/>
    <s v="Donors Capital Fund_Bluegrass Institute200550000"/>
    <x v="0"/>
    <s v="Bluegrass Institute"/>
    <n v="50000"/>
  </r>
  <r>
    <s v="CT2017"/>
    <s v="Donors Capital Fund_Boys &amp; Girls Clubs of Martin County200510000"/>
    <x v="0"/>
    <s v="Boys &amp; Girls Clubs of Martin County"/>
    <n v="10000"/>
  </r>
  <r>
    <s v="CT2017"/>
    <s v="Donors Capital Fund_Brotherhood Organization of a New Destiny200512000"/>
    <x v="0"/>
    <s v="Brotherhood Organization of a New Destiny"/>
    <n v="12000"/>
  </r>
  <r>
    <s v="CT2017"/>
    <s v="Donors Capital Fund_Capital Research Center20052000"/>
    <x v="0"/>
    <s v="Capital Research Center"/>
    <n v="2000"/>
  </r>
  <r>
    <s v="CT2017"/>
    <s v="Donors Capital Fund_Cato Institute2005132500"/>
    <x v="0"/>
    <s v="Cato Institute"/>
    <n v="132500"/>
  </r>
  <r>
    <s v="CT2017"/>
    <s v="Donors Capital Fund_Center for Individual Rights20051000"/>
    <x v="0"/>
    <s v="Center for Individual Rights"/>
    <n v="1000"/>
  </r>
  <r>
    <s v="CT2017"/>
    <s v="Donors Capital Fund_Center for Islamic Pluralism2005100000"/>
    <x v="0"/>
    <s v="Center for Islamic Pluralism"/>
    <n v="100000"/>
  </r>
  <r>
    <s v="CT2017"/>
    <s v="Donors Capital Fund_Center of the American Experiment2005150000"/>
    <x v="0"/>
    <s v="Center of the American Experiment"/>
    <n v="150000"/>
  </r>
  <r>
    <s v="CT2017"/>
    <s v="Donors Capital Fund_Clare Boothe Luce Policy Institute20051000"/>
    <x v="0"/>
    <s v="Clare Boothe Luce Policy Institute"/>
    <n v="1000"/>
  </r>
  <r>
    <s v="CT2017"/>
    <s v="Donors Capital Fund_Commercial Club Foundation200510000"/>
    <x v="0"/>
    <s v="Commercial Club Foundation"/>
    <n v="10000"/>
  </r>
  <r>
    <s v="CT2017"/>
    <s v="Donors Capital Fund_Committee for a Constructive Tomorrow20055000"/>
    <x v="0"/>
    <s v="Committee for a Constructive Tomorrow"/>
    <n v="5000"/>
  </r>
  <r>
    <s v="CT2017"/>
    <s v="Donors Capital Fund_Commonwealth Foundation for Public Policy Alternatives2005100000"/>
    <x v="0"/>
    <s v="Commonwealth Foundation for Public Policy Alternatives"/>
    <n v="100000"/>
  </r>
  <r>
    <s v="CT2017"/>
    <s v="Donors Capital Fund_Cumberland College200510000"/>
    <x v="0"/>
    <s v="Cumberland College"/>
    <n v="10000"/>
  </r>
  <r>
    <s v="CT2017"/>
    <s v="Barbara and Barre Seid Foundation_Donors Capital Fund200525000"/>
    <x v="3"/>
    <s v="Donors Capital Fund"/>
    <n v="25000"/>
  </r>
  <r>
    <s v="CT2017"/>
    <s v="Donors Capital Fund_DonorsTrust200525000"/>
    <x v="0"/>
    <s v="DonorsTrust"/>
    <n v="25000"/>
  </r>
  <r>
    <s v="CT2017"/>
    <s v="Donors Capital Fund_Ethan Allen Institute200550000"/>
    <x v="0"/>
    <s v="Ethan Allen Institute"/>
    <n v="50000"/>
  </r>
  <r>
    <s v="CT2017"/>
    <s v="Donors Capital Fund_Federalist Society for Law and Public Policy Studies2005500000"/>
    <x v="0"/>
    <s v="Federalist Society for Law and Public Policy Studies"/>
    <n v="500000"/>
  </r>
  <r>
    <s v="CT2017"/>
    <s v="Donors Capital Fund_First Baptist Church of Geneva (Geneva FL)20053000"/>
    <x v="0"/>
    <s v="First Baptist Church of Geneva (Geneva FL)"/>
    <n v="3000"/>
  </r>
  <r>
    <s v="CT2017"/>
    <s v="Donors Capital Fund_Foundation for Individual Rights in Education200510000"/>
    <x v="0"/>
    <s v="Foundation for Individual Rights in Education"/>
    <n v="10000"/>
  </r>
  <r>
    <s v="CT2017"/>
    <s v="Donors Capital Fund_Fractured Atlas Productions Inc.20059000"/>
    <x v="0"/>
    <s v="Fractured Atlas Productions Inc."/>
    <n v="9000"/>
  </r>
  <r>
    <s v="CT2017"/>
    <s v="Donors Capital Fund_Fred Hutchinson Cancer Research Center20052500"/>
    <x v="0"/>
    <s v="Fred Hutchinson Cancer Research Center"/>
    <n v="2500"/>
  </r>
  <r>
    <s v="CT2017"/>
    <s v="Donors Capital Fund_George Mason University2005150000"/>
    <x v="0"/>
    <s v="George Mason University"/>
    <n v="150000"/>
  </r>
  <r>
    <s v="CT2017"/>
    <s v="Donors Capital Fund_Goldwater Institute2005151000"/>
    <x v="0"/>
    <s v="Goldwater Institute"/>
    <n v="151000"/>
  </r>
  <r>
    <s v="CT2017"/>
    <s v="Donors Capital Fund_Grassroot Institute of Hawaii200550000"/>
    <x v="0"/>
    <s v="Grassroot Institute of Hawaii"/>
    <n v="50000"/>
  </r>
  <r>
    <s v="CT2017"/>
    <s v="Donors Capital Fund_Great Plains Public Policy Institute200550000"/>
    <x v="0"/>
    <s v="Great Plains Public Policy Institute"/>
    <n v="50000"/>
  </r>
  <r>
    <s v="CT2017"/>
    <s v="Donors Capital Fund_Heartland Institute2005550427"/>
    <x v="0"/>
    <s v="Heartland Institute"/>
    <n v="550427"/>
  </r>
  <r>
    <s v="CT2017"/>
    <s v="Donors Capital Fund_Holy Family Catholic Church (Orlando)20055000"/>
    <x v="0"/>
    <s v="Holy Family Catholic Church (Orlando)"/>
    <n v="5000"/>
  </r>
  <r>
    <s v="CT2017"/>
    <s v="Donors Capital Fund_Hudson Institute2005400000"/>
    <x v="0"/>
    <s v="Hudson Institute"/>
    <n v="400000"/>
  </r>
  <r>
    <s v="CT2017"/>
    <s v="Donors Capital Fund_Illinois Policy Institute200550000"/>
    <x v="0"/>
    <s v="Illinois Policy Institute"/>
    <n v="50000"/>
  </r>
  <r>
    <s v="CT2017"/>
    <s v="Donors Capital Fund_Illinois Taxpayer Education Foundation200510000"/>
    <x v="0"/>
    <s v="Illinois Taxpayer Education Foundation"/>
    <n v="10000"/>
  </r>
  <r>
    <s v="CT2017"/>
    <s v="Donors Capital Fund_Independence Institute2005200000"/>
    <x v="0"/>
    <s v="Independence Institute"/>
    <n v="200000"/>
  </r>
  <r>
    <s v="CT2017"/>
    <s v="Donors Capital Fund_Institute for Justice2005101000"/>
    <x v="0"/>
    <s v="Institute for Justice"/>
    <n v="101000"/>
  </r>
  <r>
    <s v="CT2017"/>
    <s v="Donors Capital Fund_James Madison Institute2005150000"/>
    <x v="0"/>
    <s v="James Madison Institute"/>
    <n v="150000"/>
  </r>
  <r>
    <s v="CT2017"/>
    <s v="Donors Capital Fund_LEAD Foundation2005900000"/>
    <x v="0"/>
    <s v="LEAD Foundation"/>
    <n v="900000"/>
  </r>
  <r>
    <s v="CT2017"/>
    <s v="Donors Capital Fund_Leadership Institute20055000"/>
    <x v="0"/>
    <s v="Leadership Institute"/>
    <n v="5000"/>
  </r>
  <r>
    <s v="CT2017"/>
    <s v="Donors Capital Fund_Link Community School20051000"/>
    <x v="0"/>
    <s v="Link Community School"/>
    <n v="1000"/>
  </r>
  <r>
    <s v="CT2017"/>
    <s v="Donors Capital Fund_Maine Heritage Policy Center200550000"/>
    <x v="0"/>
    <s v="Maine Heritage Policy Center"/>
    <n v="50000"/>
  </r>
  <r>
    <s v="CT2017"/>
    <s v="Donors Capital Fund_Manhattan Institute for Policy Research200550000"/>
    <x v="0"/>
    <s v="Manhattan Institute for Policy Research"/>
    <n v="50000"/>
  </r>
  <r>
    <s v="CT2017"/>
    <s v="Donors Capital Fund_Maryland Public Policy Institute200550000"/>
    <x v="0"/>
    <s v="Maryland Public Policy Institute"/>
    <n v="50000"/>
  </r>
  <r>
    <s v="CT2017"/>
    <s v="Donors Capital Fund_Mayo Foundation200525000"/>
    <x v="0"/>
    <s v="Mayo Foundation"/>
    <n v="25000"/>
  </r>
  <r>
    <s v="CT2017"/>
    <s v="Donors Capital Fund_Media Research Center20059020"/>
    <x v="0"/>
    <s v="Media Research Center"/>
    <n v="9020"/>
  </r>
  <r>
    <s v="CT2017"/>
    <s v="Donors Capital Fund_Memorial Sloan-Kettering Cancer Center20052500"/>
    <x v="0"/>
    <s v="Memorial Sloan-Kettering Cancer Center"/>
    <n v="2500"/>
  </r>
  <r>
    <s v="CT2017"/>
    <s v="Donors Capital Fund_Mercatus Center20051000"/>
    <x v="0"/>
    <s v="Mercatus Center"/>
    <n v="1000"/>
  </r>
  <r>
    <s v="CT2017"/>
    <s v="Donors Capital Fund_Mississippi Center for Public Policy200515000"/>
    <x v="0"/>
    <s v="Mississippi Center for Public Policy"/>
    <n v="15000"/>
  </r>
  <r>
    <s v="CT2017"/>
    <s v="Donors Capital Fund_Mountain States Legal Foundation20056000"/>
    <x v="0"/>
    <s v="Mountain States Legal Foundation"/>
    <n v="6000"/>
  </r>
  <r>
    <s v="CT2017"/>
    <s v="Donors Capital Fund_Move America Forward200510100"/>
    <x v="0"/>
    <s v="Move America Forward"/>
    <n v="10100"/>
  </r>
  <r>
    <s v="CT2017"/>
    <s v="Donors Capital Fund_National Legal and Policy Center20056000"/>
    <x v="0"/>
    <s v="National Legal and Policy Center"/>
    <n v="6000"/>
  </r>
  <r>
    <s v="CT2017"/>
    <s v="Donors Capital Fund_National Review Institute200550000"/>
    <x v="0"/>
    <s v="National Review Institute"/>
    <n v="50000"/>
  </r>
  <r>
    <s v="CT2017"/>
    <s v="Donors Capital Fund_National Right to Work Legal Defense Foundation200550000"/>
    <x v="0"/>
    <s v="National Right to Work Legal Defense Foundation"/>
    <n v="50000"/>
  </r>
  <r>
    <s v="CT2017"/>
    <s v="Donors Capital Fund_National Taxpayers Union Foundation2005-200000"/>
    <x v="0"/>
    <s v="National Taxpayers Union Foundation"/>
    <n v="-200000"/>
  </r>
  <r>
    <s v="CT2017"/>
    <s v="Donors Capital Fund_Nevada Policy Research Institute200510000"/>
    <x v="0"/>
    <s v="Nevada Policy Research Institute"/>
    <n v="10000"/>
  </r>
  <r>
    <s v="CT2017"/>
    <s v="Donors Capital Fund_Oklahoma Council of Public Affairs200550000"/>
    <x v="0"/>
    <s v="Oklahoma Council of Public Affairs"/>
    <n v="50000"/>
  </r>
  <r>
    <s v="CT2017"/>
    <s v="Donors Capital Fund_One Nation Under God Foundation200510000"/>
    <x v="0"/>
    <s v="One Nation Under God Foundation"/>
    <n v="10000"/>
  </r>
  <r>
    <s v="CT2017"/>
    <s v="Donors Capital Fund_Pacific Legal Foundation20052500"/>
    <x v="0"/>
    <s v="Pacific Legal Foundation"/>
    <n v="2500"/>
  </r>
  <r>
    <s v="CT2017"/>
    <s v="Donors Capital Fund_Palmer R. Chitester Fund2005400000"/>
    <x v="0"/>
    <s v="Palmer R. Chitester Fund"/>
    <n v="400000"/>
  </r>
  <r>
    <s v="CT2017"/>
    <s v="Donors Capital Fund_Reason Foundation2005100000"/>
    <x v="0"/>
    <s v="Reason Foundation"/>
    <n v="100000"/>
  </r>
  <r>
    <s v="CT2017"/>
    <s v="Donors Capital Fund_Show-Me Institute200550000"/>
    <x v="0"/>
    <s v="Show-Me Institute"/>
    <n v="50000"/>
  </r>
  <r>
    <s v="CT2017"/>
    <s v="Donors Capital Fund_South Carolina Center for Grassroots and Community Alternatives2005100000"/>
    <x v="0"/>
    <s v="South Carolina Center for Grassroots and Community Alternatives"/>
    <n v="100000"/>
  </r>
  <r>
    <s v="CT2017"/>
    <s v="Donors Capital Fund_South Carolina Policy Council2005700000"/>
    <x v="0"/>
    <s v="South Carolina Policy Council"/>
    <n v="700000"/>
  </r>
  <r>
    <s v="CT2017"/>
    <s v="Donors Capital Fund_St. Jude Maronite Catholic Church (Orlando)200521000"/>
    <x v="0"/>
    <s v="St. Jude Maronite Catholic Church (Orlando)"/>
    <n v="21000"/>
  </r>
  <r>
    <s v="CT2017"/>
    <s v="Donors Capital Fund_St. Mary of the Angels Episcopal Church (Orlando)20055000"/>
    <x v="0"/>
    <s v="St. Mary of the Angels Episcopal Church (Orlando)"/>
    <n v="5000"/>
  </r>
  <r>
    <s v="CT2017"/>
    <s v="Donors Capital Fund_St. Matthew Catholic School (Hillsboro OR)20055000"/>
    <x v="0"/>
    <s v="St. Matthew Catholic School (Hillsboro OR)"/>
    <n v="5000"/>
  </r>
  <r>
    <s v="CT2017"/>
    <s v="Donors Capital Fund_State Policy Network200576000"/>
    <x v="0"/>
    <s v="State Policy Network"/>
    <n v="76000"/>
  </r>
  <r>
    <s v="CT2017"/>
    <s v="Donors Capital Fund_Stewards of the Range20051000"/>
    <x v="0"/>
    <s v="Stewards of the Range"/>
    <n v="1000"/>
  </r>
  <r>
    <s v="CT2017"/>
    <s v="Donors Capital Fund_Student Governmental Affairs Program20055000"/>
    <x v="0"/>
    <s v="Student Governmental Affairs Program"/>
    <n v="5000"/>
  </r>
  <r>
    <s v="CT2017"/>
    <s v="Donors Capital Fund_Sutherland Institute200550000"/>
    <x v="0"/>
    <s v="Sutherland Institute"/>
    <n v="50000"/>
  </r>
  <r>
    <s v="CT2017"/>
    <s v="Donors Capital Fund_Tennessee Center for Policy Research200550000"/>
    <x v="0"/>
    <s v="Tennessee Center for Policy Research"/>
    <n v="50000"/>
  </r>
  <r>
    <s v="CT2017"/>
    <s v="Donors Capital Fund_Texas Public Policy Foundation2005200000"/>
    <x v="0"/>
    <s v="Texas Public Policy Foundation"/>
    <n v="200000"/>
  </r>
  <r>
    <s v="CT2017"/>
    <s v="Donors Capital Fund_The Claremont Institute20051000"/>
    <x v="0"/>
    <s v="The Claremont Institute"/>
    <n v="1000"/>
  </r>
  <r>
    <s v="CT2017"/>
    <s v="Donors Capital Fund_The Freedom Foundation2005151500"/>
    <x v="0"/>
    <s v="The Freedom Foundation"/>
    <n v="151500"/>
  </r>
  <r>
    <s v="CT2017"/>
    <s v="Donors Capital Fund_The Heritage Foundation20057500"/>
    <x v="0"/>
    <s v="The Heritage Foundation"/>
    <n v="7500"/>
  </r>
  <r>
    <s v="CT2017"/>
    <s v="Donors Capital Fund_The Metropolitan Opera20056500"/>
    <x v="0"/>
    <s v="The Metropolitan Opera"/>
    <n v="6500"/>
  </r>
  <r>
    <s v="CT2017"/>
    <s v="Donors Capital Fund_U.S. Term Limits Foundation2005142000"/>
    <x v="0"/>
    <s v="U.S. Term Limits Foundation"/>
    <n v="142000"/>
  </r>
  <r>
    <s v="CT2017"/>
    <s v="Donors Capital Fund_Virginia Institute for Public Policy200525000"/>
    <x v="0"/>
    <s v="Virginia Institute for Public Policy"/>
    <n v="25000"/>
  </r>
  <r>
    <s v="CT2017"/>
    <s v="Donors Capital Fund_Washington Legal Foundation20056000"/>
    <x v="0"/>
    <s v="Washington Legal Foundation"/>
    <n v="6000"/>
  </r>
  <r>
    <s v="CT2017"/>
    <s v="Donors Capital Fund_Yankee Institute for Public Policy2005157750"/>
    <x v="0"/>
    <s v="Yankee Institute for Public Policy"/>
    <n v="157750"/>
  </r>
  <r>
    <s v="CT2017"/>
    <s v="Donors Capital Fund_Young America's Foundation200512000"/>
    <x v="0"/>
    <s v="Young America's Foundation"/>
    <n v="12000"/>
  </r>
  <r>
    <s v="CT2017"/>
    <s v="Donors Capital Fund_American Civil Rights Institute20045000"/>
    <x v="0"/>
    <s v="American Civil Rights Institute"/>
    <n v="5000"/>
  </r>
  <r>
    <s v="CT2017"/>
    <s v="Donors Capital Fund_American Conservative Union Foundation20041000"/>
    <x v="0"/>
    <s v="American Conservative Union Foundation"/>
    <n v="1000"/>
  </r>
  <r>
    <s v="CT2017"/>
    <s v="Donors Capital Fund_American Enterprise Institute for Public Policy Research20041501000"/>
    <x v="0"/>
    <s v="American Enterprise Institute for Public Policy Research"/>
    <n v="1501000"/>
  </r>
  <r>
    <s v="CT2017"/>
    <s v="Donors Capital Fund_Atlas Economic Research Foundation20041000"/>
    <x v="0"/>
    <s v="Atlas Economic Research Foundation"/>
    <n v="1000"/>
  </r>
  <r>
    <s v="CT2017"/>
    <s v="Donors Capital Fund_Boy Scouts of America Central Florida Council200410000"/>
    <x v="0"/>
    <s v="Boy Scouts of America Central Florida Council"/>
    <n v="10000"/>
  </r>
  <r>
    <s v="CT2017"/>
    <s v="Donors Capital Fund_Brotherhood Organization of a New Destiny200410000"/>
    <x v="0"/>
    <s v="Brotherhood Organization of a New Destiny"/>
    <n v="10000"/>
  </r>
  <r>
    <s v="CT2017"/>
    <s v="Donors Capital Fund_Capital Research Center20042500"/>
    <x v="0"/>
    <s v="Capital Research Center"/>
    <n v="2500"/>
  </r>
  <r>
    <s v="CT2017"/>
    <s v="Donors Capital Fund_Cato Institute2004174670"/>
    <x v="0"/>
    <s v="Cato Institute"/>
    <n v="174670"/>
  </r>
  <r>
    <s v="CT2017"/>
    <s v="Donors Capital Fund_Center for Individual Rights200422000"/>
    <x v="0"/>
    <s v="Center for Individual Rights"/>
    <n v="22000"/>
  </r>
  <r>
    <s v="CT2017"/>
    <s v="Donors Capital Fund_Chicago Botanic Garden200410000"/>
    <x v="0"/>
    <s v="Chicago Botanic Garden"/>
    <n v="10000"/>
  </r>
  <r>
    <s v="CT2017"/>
    <s v="Donors Capital Fund_Chicago Shakespeare Theater200430000"/>
    <x v="0"/>
    <s v="Chicago Shakespeare Theater"/>
    <n v="30000"/>
  </r>
  <r>
    <s v="CT2017"/>
    <s v="Donors Capital Fund_Civic Orchestra of Chicago200450000"/>
    <x v="0"/>
    <s v="Civic Orchestra of Chicago"/>
    <n v="50000"/>
  </r>
  <r>
    <s v="CT2017"/>
    <s v="Donors Capital Fund_Cumberland College200410000"/>
    <x v="0"/>
    <s v="Cumberland College"/>
    <n v="10000"/>
  </r>
  <r>
    <s v="CT2017"/>
    <s v="Donors Capital Fund_DePaul University20041000"/>
    <x v="0"/>
    <s v="DePaul University"/>
    <n v="1000"/>
  </r>
  <r>
    <s v="CT2017"/>
    <s v="Donors Capital Fund_DonorsTrust200425000"/>
    <x v="0"/>
    <s v="DonorsTrust"/>
    <n v="25000"/>
  </r>
  <r>
    <s v="CT2017"/>
    <s v="Donors Capital Fund_Foundation for Individual Rights in Education200415000"/>
    <x v="0"/>
    <s v="Foundation for Individual Rights in Education"/>
    <n v="15000"/>
  </r>
  <r>
    <s v="CT2017"/>
    <s v="Donors Capital Fund_Fred Hutchinson Cancer Research Center20042500"/>
    <x v="0"/>
    <s v="Fred Hutchinson Cancer Research Center"/>
    <n v="2500"/>
  </r>
  <r>
    <s v="CT2017"/>
    <s v="Donors Capital Fund_Goldwater Institute20041000"/>
    <x v="0"/>
    <s v="Goldwater Institute"/>
    <n v="1000"/>
  </r>
  <r>
    <s v="CT2017"/>
    <s v="Donors Capital Fund_Hadley School for the Blind (Winnetka IL)20041000"/>
    <x v="0"/>
    <s v="Hadley School for the Blind (Winnetka IL)"/>
    <n v="1000"/>
  </r>
  <r>
    <s v="CT2017"/>
    <s v="Donors Capital Fund_Harvard Business School200450000"/>
    <x v="0"/>
    <s v="Harvard Business School"/>
    <n v="50000"/>
  </r>
  <r>
    <s v="CT2017"/>
    <s v="Donors Capital Fund_Hobe Sound Community Chest20045000"/>
    <x v="0"/>
    <s v="Hobe Sound Community Chest"/>
    <n v="5000"/>
  </r>
  <r>
    <s v="CT2017"/>
    <s v="Donors Capital Fund_Hudson Institute2004550000"/>
    <x v="0"/>
    <s v="Hudson Institute"/>
    <n v="550000"/>
  </r>
  <r>
    <s v="CT2017"/>
    <s v="Donors Capital Fund_Immaculate Conception Parish (Chicago)20041000"/>
    <x v="0"/>
    <s v="Immaculate Conception Parish (Chicago)"/>
    <n v="1000"/>
  </r>
  <r>
    <s v="CT2017"/>
    <s v="Donors Capital Fund_Institute for Humane Studies20045000"/>
    <x v="0"/>
    <s v="Institute for Humane Studies"/>
    <n v="5000"/>
  </r>
  <r>
    <s v="CT2017"/>
    <s v="Donors Capital Fund_Institute for Justice2004101000"/>
    <x v="0"/>
    <s v="Institute for Justice"/>
    <n v="101000"/>
  </r>
  <r>
    <s v="CT2017"/>
    <s v="Donors Capital Fund_Jewish United Fund of Metropolitan Chicago2004100000"/>
    <x v="0"/>
    <s v="Jewish United Fund of Metropolitan Chicago"/>
    <n v="100000"/>
  </r>
  <r>
    <s v="CT2017"/>
    <s v="Donors Capital Fund_Jupiter Island Medical Fund20045000"/>
    <x v="0"/>
    <s v="Jupiter Island Medical Fund"/>
    <n v="5000"/>
  </r>
  <r>
    <s v="CT2017"/>
    <s v="Donors Capital Fund_Kairos Prison Ministry2004200"/>
    <x v="0"/>
    <s v="Kairos Prison Ministry"/>
    <n v="200"/>
  </r>
  <r>
    <s v="CT2017"/>
    <s v="Donors Capital Fund_Leadership Institute20045000"/>
    <x v="0"/>
    <s v="Leadership Institute"/>
    <n v="5000"/>
  </r>
  <r>
    <s v="CT2017"/>
    <s v="Donors Capital Fund_Liberty Counsel20045000"/>
    <x v="0"/>
    <s v="Liberty Counsel"/>
    <n v="5000"/>
  </r>
  <r>
    <s v="CT2017"/>
    <s v="Donors Capital Fund_Light Opera Works200450000"/>
    <x v="0"/>
    <s v="Light Opera Works"/>
    <n v="50000"/>
  </r>
  <r>
    <s v="CT2017"/>
    <s v="Donors Capital Fund_Lincoln Park Zoological Society20043333"/>
    <x v="0"/>
    <s v="Lincoln Park Zoological Society"/>
    <n v="3333"/>
  </r>
  <r>
    <s v="CT2017"/>
    <s v="Donors Capital Fund_Lyric Opera of Chicago200425000"/>
    <x v="0"/>
    <s v="Lyric Opera of Chicago"/>
    <n v="25000"/>
  </r>
  <r>
    <s v="CT2017"/>
    <s v="Donors Capital Fund_Manhattan Institute for Policy Research200450000"/>
    <x v="0"/>
    <s v="Manhattan Institute for Policy Research"/>
    <n v="50000"/>
  </r>
  <r>
    <s v="CT2017"/>
    <s v="Donors Capital Fund_Mayo Foundation20045000"/>
    <x v="0"/>
    <s v="Mayo Foundation"/>
    <n v="5000"/>
  </r>
  <r>
    <s v="CT2017"/>
    <s v="Donors Capital Fund_Media Research Center200415000"/>
    <x v="0"/>
    <s v="Media Research Center"/>
    <n v="15000"/>
  </r>
  <r>
    <s v="CT2017"/>
    <s v="Donors Capital Fund_Memorial Sloan-Kettering Cancer Center20042500"/>
    <x v="0"/>
    <s v="Memorial Sloan-Kettering Cancer Center"/>
    <n v="2500"/>
  </r>
  <r>
    <s v="CT2017"/>
    <s v="Donors Capital Fund_Mercatus Center20041000"/>
    <x v="0"/>
    <s v="Mercatus Center"/>
    <n v="1000"/>
  </r>
  <r>
    <s v="CT2017"/>
    <s v="Donors Capital Fund_Mobile C.A.R.E. Foundation200410000"/>
    <x v="0"/>
    <s v="Mobile C.A.R.E. Foundation"/>
    <n v="10000"/>
  </r>
  <r>
    <s v="CT2017"/>
    <s v="Donors Capital Fund_Montana Land Reliance200410000"/>
    <x v="0"/>
    <s v="Montana Land Reliance"/>
    <n v="10000"/>
  </r>
  <r>
    <s v="CT2017"/>
    <s v="Donors Capital Fund_Morehouse College20045000"/>
    <x v="0"/>
    <s v="Morehouse College"/>
    <n v="5000"/>
  </r>
  <r>
    <s v="CT2017"/>
    <s v="Donors Capital Fund_National Legal and Policy Center20047500"/>
    <x v="0"/>
    <s v="National Legal and Policy Center"/>
    <n v="7500"/>
  </r>
  <r>
    <s v="CT2017"/>
    <s v="Donors Capital Fund_National Right to Work Legal Defense Foundation200430000"/>
    <x v="0"/>
    <s v="National Right to Work Legal Defense Foundation"/>
    <n v="30000"/>
  </r>
  <r>
    <s v="CT2017"/>
    <s v="Donors Capital Fund_National Taxpayers Union Foundation2004202500"/>
    <x v="0"/>
    <s v="National Taxpayers Union Foundation"/>
    <n v="202500"/>
  </r>
  <r>
    <s v="CT2017"/>
    <s v="Donors Capital Fund_Northwestern University2004200000"/>
    <x v="0"/>
    <s v="Northwestern University"/>
    <n v="200000"/>
  </r>
  <r>
    <s v="CT2017"/>
    <s v="Donors Capital Fund_Operation Exodus Inner City20045000"/>
    <x v="0"/>
    <s v="Operation Exodus Inner City"/>
    <n v="5000"/>
  </r>
  <r>
    <s v="CT2017"/>
    <s v="Donors Capital Fund_Pacific Legal Foundation20042500"/>
    <x v="0"/>
    <s v="Pacific Legal Foundation"/>
    <n v="2500"/>
  </r>
  <r>
    <s v="CT2017"/>
    <s v="Donors Capital Fund_Philanthropy Roundtable200417257"/>
    <x v="0"/>
    <s v="Philanthropy Roundtable"/>
    <n v="17257"/>
  </r>
  <r>
    <s v="CT2017"/>
    <s v="Donors Capital Fund_Roman Catholic Archdiocese of Chicago20045000"/>
    <x v="0"/>
    <s v="Roman Catholic Archdiocese of Chicago"/>
    <n v="5000"/>
  </r>
  <r>
    <s v="CT2017"/>
    <s v="Donors Capital Fund_Roosevelt University200410000"/>
    <x v="0"/>
    <s v="Roosevelt University"/>
    <n v="10000"/>
  </r>
  <r>
    <s v="CT2017"/>
    <s v="Donors Capital Fund_Salvation Army - Chicago20042500"/>
    <x v="0"/>
    <s v="Salvation Army - Chicago"/>
    <n v="2500"/>
  </r>
  <r>
    <s v="CT2017"/>
    <s v="Donors Capital Fund_School of the Art Institute of Chicago200475000"/>
    <x v="0"/>
    <s v="School of the Art Institute of Chicago"/>
    <n v="75000"/>
  </r>
  <r>
    <s v="CT2017"/>
    <s v="Donors Capital Fund_Second Amendment Foundation20041000"/>
    <x v="0"/>
    <s v="Second Amendment Foundation"/>
    <n v="1000"/>
  </r>
  <r>
    <s v="CT2017"/>
    <s v="Donors Capital Fund_Society of the Divine Saviour200425000"/>
    <x v="0"/>
    <s v="Society of the Divine Saviour"/>
    <n v="25000"/>
  </r>
  <r>
    <s v="CT2017"/>
    <s v="Donors Capital Fund_Spirit of America200420000"/>
    <x v="0"/>
    <s v="Spirit of America"/>
    <n v="20000"/>
  </r>
  <r>
    <s v="CT2017"/>
    <s v="Donors Capital Fund_St. Jude Children's Research Hospital20041000"/>
    <x v="0"/>
    <s v="St. Jude Children's Research Hospital"/>
    <n v="1000"/>
  </r>
  <r>
    <s v="CT2017"/>
    <s v="Donors Capital Fund_St. Jude Maronite Catholic Church (Orlando)200422000"/>
    <x v="0"/>
    <s v="St. Jude Maronite Catholic Church (Orlando)"/>
    <n v="22000"/>
  </r>
  <r>
    <s v="CT2017"/>
    <s v="Donors Capital Fund_St. Matthew Catholic School (Hillsboro OR)20045000"/>
    <x v="0"/>
    <s v="St. Matthew Catholic School (Hillsboro OR)"/>
    <n v="5000"/>
  </r>
  <r>
    <s v="CT2017"/>
    <s v="Donors Capital Fund_St. Michael's Church (Chicago)20041000"/>
    <x v="0"/>
    <s v="St. Michael's Church (Chicago)"/>
    <n v="1000"/>
  </r>
  <r>
    <s v="CT2017"/>
    <s v="Donors Capital Fund_State Policy Network20041000"/>
    <x v="0"/>
    <s v="State Policy Network"/>
    <n v="1000"/>
  </r>
  <r>
    <s v="CT2017"/>
    <s v="Donors Capital Fund_Student Governmental Affairs Program20042000"/>
    <x v="0"/>
    <s v="Student Governmental Affairs Program"/>
    <n v="2000"/>
  </r>
  <r>
    <s v="CT2017"/>
    <s v="Donors Capital Fund_The Freedom Foundation20041500"/>
    <x v="0"/>
    <s v="The Freedom Foundation"/>
    <n v="1500"/>
  </r>
  <r>
    <s v="CT2017"/>
    <s v="Donors Capital Fund_The Heritage Foundation20047500"/>
    <x v="0"/>
    <s v="The Heritage Foundation"/>
    <n v="7500"/>
  </r>
  <r>
    <s v="CT2017"/>
    <s v="Donors Capital Fund_The University of Chicago20041000000"/>
    <x v="0"/>
    <s v="The University of Chicago"/>
    <n v="1000000"/>
  </r>
  <r>
    <s v="CT2017"/>
    <s v="Donors Capital Fund_United Way - Winnetka/Northfield Chapter20042000"/>
    <x v="0"/>
    <s v="United Way - Winnetka/Northfield Chapter"/>
    <n v="2000"/>
  </r>
  <r>
    <s v="CT2017"/>
    <s v="Donors Capital Fund_United Way/Crusade of Mercy20042500"/>
    <x v="0"/>
    <s v="United Way/Crusade of Mercy"/>
    <n v="2500"/>
  </r>
  <r>
    <s v="CT2017"/>
    <s v="Donors Capital Fund_University of Chicago Laboratory Schools200410000"/>
    <x v="0"/>
    <s v="University of Chicago Laboratory Schools"/>
    <n v="10000"/>
  </r>
  <r>
    <s v="CT2017"/>
    <s v="Donors Capital Fund_Washington Legal Foundation20046000"/>
    <x v="0"/>
    <s v="Washington Legal Foundation"/>
    <n v="6000"/>
  </r>
  <r>
    <s v="CT2017"/>
    <s v="Donors Capital Fund_Westchester Community College Foundation2004500000"/>
    <x v="0"/>
    <s v="Westchester Community College Foundation"/>
    <n v="500000"/>
  </r>
  <r>
    <s v="CT2017"/>
    <s v="Donors Capital Fund_WFMT20041000"/>
    <x v="0"/>
    <s v="WFMT"/>
    <n v="1000"/>
  </r>
  <r>
    <s v="CT2017"/>
    <s v="Donors Capital Fund_Winnetka Historical Society20041000"/>
    <x v="0"/>
    <s v="Winnetka Historical Society"/>
    <n v="1000"/>
  </r>
  <r>
    <s v="CT2017"/>
    <s v="Donors Capital Fund_WPBT20045000"/>
    <x v="0"/>
    <s v="WPBT"/>
    <n v="5000"/>
  </r>
  <r>
    <s v="CT2017"/>
    <s v="Donors Capital Fund_WTTW20041000"/>
    <x v="0"/>
    <s v="WTTW"/>
    <n v="1000"/>
  </r>
  <r>
    <s v="CT2017"/>
    <s v="Donors Capital Fund_Yankee Institute for Public Policy200451000"/>
    <x v="0"/>
    <s v="Yankee Institute for Public Policy"/>
    <n v="51000"/>
  </r>
  <r>
    <s v="CT2017"/>
    <s v="Donors Capital Fund_Young America's Foundation200412000"/>
    <x v="0"/>
    <s v="Young America's Foundation"/>
    <n v="12000"/>
  </r>
  <r>
    <s v="CT2017"/>
    <s v="Donors Capital Fund_American Civil Rights Institute20031000"/>
    <x v="0"/>
    <s v="American Civil Rights Institute"/>
    <n v="1000"/>
  </r>
  <r>
    <s v="CT2017"/>
    <s v="Donors Capital Fund_American Conservative Union Foundation20031000"/>
    <x v="0"/>
    <s v="American Conservative Union Foundation"/>
    <n v="1000"/>
  </r>
  <r>
    <s v="CT2017"/>
    <s v="Donors Capital Fund_American Enterprise Institute for Public Policy Research20031651000"/>
    <x v="0"/>
    <s v="American Enterprise Institute for Public Policy Research"/>
    <n v="1651000"/>
  </r>
  <r>
    <s v="CT2017"/>
    <s v="Donors Capital Fund_Atlas Economic Research Foundation20031000"/>
    <x v="0"/>
    <s v="Atlas Economic Research Foundation"/>
    <n v="1000"/>
  </r>
  <r>
    <s v="CT2017"/>
    <s v="Donors Capital Fund_Boy Scouts of America Central Florida Council20032500"/>
    <x v="0"/>
    <s v="Boy Scouts of America Central Florida Council"/>
    <n v="2500"/>
  </r>
  <r>
    <s v="CT2017"/>
    <s v="Donors Capital Fund_Capital Research Center20031000"/>
    <x v="0"/>
    <s v="Capital Research Center"/>
    <n v="1000"/>
  </r>
  <r>
    <s v="CT2017"/>
    <s v="Donors Capital Fund_Cato Institute20032500"/>
    <x v="0"/>
    <s v="Cato Institute"/>
    <n v="2500"/>
  </r>
  <r>
    <s v="CT2017"/>
    <s v="Donors Capital Fund_Center for Independent Employees20035000"/>
    <x v="0"/>
    <s v="Center for Independent Employees"/>
    <n v="5000"/>
  </r>
  <r>
    <s v="CT2017"/>
    <s v="Donors Capital Fund_Center for Individual Rights200310000"/>
    <x v="0"/>
    <s v="Center for Individual Rights"/>
    <n v="10000"/>
  </r>
  <r>
    <s v="CT2017"/>
    <s v="Donors Capital Fund_DonorsTrust200325000"/>
    <x v="0"/>
    <s v="DonorsTrust"/>
    <n v="25000"/>
  </r>
  <r>
    <s v="CT2017"/>
    <s v="Donors Capital Fund_Evanston Northwestern Healthcare Corporation200326318"/>
    <x v="0"/>
    <s v="Evanston Northwestern Healthcare Corporation"/>
    <n v="26318"/>
  </r>
  <r>
    <s v="CT2017"/>
    <s v="Donors Capital Fund_Foundation for Individual Rights in Education200323000"/>
    <x v="0"/>
    <s v="Foundation for Individual Rights in Education"/>
    <n v="23000"/>
  </r>
  <r>
    <s v="CT2017"/>
    <s v="Donors Capital Fund_Foundation for Older Americans20031000"/>
    <x v="0"/>
    <s v="Foundation for Older Americans"/>
    <n v="1000"/>
  </r>
  <r>
    <s v="CT2017"/>
    <s v="Donors Capital Fund_Fred Hutchinson Cancer Research Center20032500"/>
    <x v="0"/>
    <s v="Fred Hutchinson Cancer Research Center"/>
    <n v="2500"/>
  </r>
  <r>
    <s v="CT2017"/>
    <s v="Donors Capital Fund_Goldwater Institute20031000"/>
    <x v="0"/>
    <s v="Goldwater Institute"/>
    <n v="1000"/>
  </r>
  <r>
    <s v="CT2017"/>
    <s v="Donors Capital Fund_Institute for Humane Studies20032500"/>
    <x v="0"/>
    <s v="Institute for Humane Studies"/>
    <n v="2500"/>
  </r>
  <r>
    <s v="CT2017"/>
    <s v="Donors Capital Fund_Institute for Justice20031000"/>
    <x v="0"/>
    <s v="Institute for Justice"/>
    <n v="1000"/>
  </r>
  <r>
    <s v="CT2017"/>
    <s v="Donors Capital Fund_Leadership Institute20035000"/>
    <x v="0"/>
    <s v="Leadership Institute"/>
    <n v="5000"/>
  </r>
  <r>
    <s v="CT2017"/>
    <s v="Donors Capital Fund_Liberty Counsel20032500"/>
    <x v="0"/>
    <s v="Liberty Counsel"/>
    <n v="2500"/>
  </r>
  <r>
    <s v="CT2017"/>
    <s v="Donors Capital Fund_Lisa Merlin House20031000"/>
    <x v="0"/>
    <s v="Lisa Merlin House"/>
    <n v="1000"/>
  </r>
  <r>
    <s v="CT2017"/>
    <s v="Donors Capital Fund_Media Research Center20035000"/>
    <x v="0"/>
    <s v="Media Research Center"/>
    <n v="5000"/>
  </r>
  <r>
    <s v="CT2017"/>
    <s v="Donors Capital Fund_Memorial Sloan-Kettering Cancer Center20032500"/>
    <x v="0"/>
    <s v="Memorial Sloan-Kettering Cancer Center"/>
    <n v="2500"/>
  </r>
  <r>
    <s v="CT2017"/>
    <s v="Donors Capital Fund_Mercatus Center20031000"/>
    <x v="0"/>
    <s v="Mercatus Center"/>
    <n v="1000"/>
  </r>
  <r>
    <s v="CT2017"/>
    <s v="Donors Capital Fund_Muscular Dystrophy20035000"/>
    <x v="0"/>
    <s v="Muscular Dystrophy"/>
    <n v="5000"/>
  </r>
  <r>
    <s v="CT2017"/>
    <s v="Donors Capital Fund_National Legal and Policy Center20037500"/>
    <x v="0"/>
    <s v="National Legal and Policy Center"/>
    <n v="7500"/>
  </r>
  <r>
    <s v="CT2017"/>
    <s v="Donors Capital Fund_National Right to Work Legal Defense Foundation200330000"/>
    <x v="0"/>
    <s v="National Right to Work Legal Defense Foundation"/>
    <n v="30000"/>
  </r>
  <r>
    <s v="CT2017"/>
    <s v="Donors Capital Fund_Northwestern University200348000"/>
    <x v="0"/>
    <s v="Northwestern University"/>
    <n v="48000"/>
  </r>
  <r>
    <s v="CT2017"/>
    <s v="Donors Capital Fund_Operation Exodus Inner City20031000"/>
    <x v="0"/>
    <s v="Operation Exodus Inner City"/>
    <n v="1000"/>
  </r>
  <r>
    <s v="CT2017"/>
    <s v="Donors Capital Fund_Pacific Legal Foundation20032500"/>
    <x v="0"/>
    <s v="Pacific Legal Foundation"/>
    <n v="2500"/>
  </r>
  <r>
    <s v="CT2017"/>
    <s v="Donors Capital Fund_Reason Foundation20031000"/>
    <x v="0"/>
    <s v="Reason Foundation"/>
    <n v="1000"/>
  </r>
  <r>
    <s v="CT2017"/>
    <s v="Donors Capital Fund_Second Amendment Foundation20031000"/>
    <x v="0"/>
    <s v="Second Amendment Foundation"/>
    <n v="1000"/>
  </r>
  <r>
    <s v="CT2017"/>
    <s v="Donors Capital Fund_St. John Vianney Catholic Church (Orlando)20032750"/>
    <x v="0"/>
    <s v="St. John Vianney Catholic Church (Orlando)"/>
    <n v="2750"/>
  </r>
  <r>
    <s v="CT2017"/>
    <s v="Donors Capital Fund_St. Jude Maronite Catholic Church (Orlando)200311000"/>
    <x v="0"/>
    <s v="St. Jude Maronite Catholic Church (Orlando)"/>
    <n v="11000"/>
  </r>
  <r>
    <s v="CT2017"/>
    <s v="Donors Capital Fund_St. Mary of the Angels Episcopal Church (Orlando)20032750"/>
    <x v="0"/>
    <s v="St. Mary of the Angels Episcopal Church (Orlando)"/>
    <n v="2750"/>
  </r>
  <r>
    <s v="CT2017"/>
    <s v="Donors Capital Fund_St. Matthew Catholic School (Hillsboro OR)20032000"/>
    <x v="0"/>
    <s v="St. Matthew Catholic School (Hillsboro OR)"/>
    <n v="2000"/>
  </r>
  <r>
    <s v="CT2017"/>
    <s v="Donors Capital Fund_State Policy Network20031000"/>
    <x v="0"/>
    <s v="State Policy Network"/>
    <n v="1000"/>
  </r>
  <r>
    <s v="CT2017"/>
    <s v="Donors Capital Fund_Student Governmental Affairs Program20031000"/>
    <x v="0"/>
    <s v="Student Governmental Affairs Program"/>
    <n v="1000"/>
  </r>
  <r>
    <s v="CT2017"/>
    <s v="Donors Capital Fund_The Freedom Foundation20031000"/>
    <x v="0"/>
    <s v="The Freedom Foundation"/>
    <n v="1000"/>
  </r>
  <r>
    <s v="CT2017"/>
    <s v="Donors Capital Fund_The Heritage Foundation20037500"/>
    <x v="0"/>
    <s v="The Heritage Foundation"/>
    <n v="7500"/>
  </r>
  <r>
    <s v="CT2017"/>
    <s v="Donors Capital Fund_Washington Legal Foundation20036000"/>
    <x v="0"/>
    <s v="Washington Legal Foundation"/>
    <n v="6000"/>
  </r>
  <r>
    <s v="CT2017"/>
    <s v="Donors Capital Fund_Young America's Foundation200312500"/>
    <x v="0"/>
    <s v="Young America's Foundation"/>
    <n v="12500"/>
  </r>
  <r>
    <s v="CT2017"/>
    <s v="Donors Capital Fund_American Conservative Union Foundation20021000"/>
    <x v="0"/>
    <s v="American Conservative Union Foundation"/>
    <n v="1000"/>
  </r>
  <r>
    <s v="CT2017"/>
    <s v="Donors Capital Fund_American Enterprise Institute for Public Policy Research2002851090"/>
    <x v="0"/>
    <s v="American Enterprise Institute for Public Policy Research"/>
    <n v="851090"/>
  </r>
  <r>
    <s v="CT2017"/>
    <s v="Donors Capital Fund_Atlas Economic Research Foundation20021000"/>
    <x v="0"/>
    <s v="Atlas Economic Research Foundation"/>
    <n v="1000"/>
  </r>
  <r>
    <s v="CT2017"/>
    <s v="Donors Capital Fund_Brotherhood Organization of a New Destiny20021000"/>
    <x v="0"/>
    <s v="Brotherhood Organization of a New Destiny"/>
    <n v="1000"/>
  </r>
  <r>
    <s v="CT2017"/>
    <s v="Donors Capital Fund_Capital Research Center20021000"/>
    <x v="0"/>
    <s v="Capital Research Center"/>
    <n v="1000"/>
  </r>
  <r>
    <s v="CT2017"/>
    <s v="Donors Capital Fund_Cato Institute20022500"/>
    <x v="0"/>
    <s v="Cato Institute"/>
    <n v="2500"/>
  </r>
  <r>
    <s v="CT2017"/>
    <s v="Donors Capital Fund_DonorsTrust200225000"/>
    <x v="0"/>
    <s v="DonorsTrust"/>
    <n v="25000"/>
  </r>
  <r>
    <s v="CT2017"/>
    <s v="Donors Capital Fund_Goldwater Institute20021000"/>
    <x v="0"/>
    <s v="Goldwater Institute"/>
    <n v="1000"/>
  </r>
  <r>
    <s v="CT2017"/>
    <s v="Donors Capital Fund_Institute for Justice20021000"/>
    <x v="0"/>
    <s v="Institute for Justice"/>
    <n v="1000"/>
  </r>
  <r>
    <s v="CT2017"/>
    <s v="Donors Capital Fund_Judicial Watch200225000"/>
    <x v="0"/>
    <s v="Judicial Watch"/>
    <n v="25000"/>
  </r>
  <r>
    <s v="CT2017"/>
    <s v="Donors Capital Fund_Leadership Institute20023000"/>
    <x v="0"/>
    <s v="Leadership Institute"/>
    <n v="3000"/>
  </r>
  <r>
    <s v="CT2017"/>
    <s v="Donors Capital Fund_Memorial Sloan-Kettering Cancer Center20022500"/>
    <x v="0"/>
    <s v="Memorial Sloan-Kettering Cancer Center"/>
    <n v="2500"/>
  </r>
  <r>
    <s v="CT2017"/>
    <s v="Donors Capital Fund_Mercatus Center20021000"/>
    <x v="0"/>
    <s v="Mercatus Center"/>
    <n v="1000"/>
  </r>
  <r>
    <s v="CT2017"/>
    <s v="Donors Capital Fund_National Right to Work Legal Defense Foundation200250000"/>
    <x v="0"/>
    <s v="National Right to Work Legal Defense Foundation"/>
    <n v="50000"/>
  </r>
  <r>
    <s v="CT2017"/>
    <s v="Donors Capital Fund_Reason Foundation20021000"/>
    <x v="0"/>
    <s v="Reason Foundation"/>
    <n v="1000"/>
  </r>
  <r>
    <s v="CT2017"/>
    <s v="Donors Capital Fund_State Policy Network20021000"/>
    <x v="0"/>
    <s v="State Policy Network"/>
    <n v="1000"/>
  </r>
  <r>
    <s v="CT2017"/>
    <s v="Donors Capital Fund_The Freedom Foundation20021000"/>
    <x v="0"/>
    <s v="The Freedom Foundation"/>
    <n v="1000"/>
  </r>
  <r>
    <s v="CT2017"/>
    <s v="Donors Capital Fund_The Heritage Foundation20022500"/>
    <x v="0"/>
    <s v="The Heritage Foundation"/>
    <n v="2500"/>
  </r>
  <r>
    <s v="CT2017"/>
    <s v="Donors Capital Fund_Washington Legal Foundation20021000"/>
    <x v="0"/>
    <s v="Washington Legal Foundation"/>
    <n v="1000"/>
  </r>
  <r>
    <s v="CT2017"/>
    <s v="Donors Capital Fund_Young America's Foundation20023500"/>
    <x v="0"/>
    <s v="Young America's Foundation"/>
    <n v="3500"/>
  </r>
  <r>
    <s v="CT2017"/>
    <s v="Searle Freedom Trust_Donors Capital Fund2001150000"/>
    <x v="4"/>
    <s v="Donors Capital Fund"/>
    <n v="150000"/>
  </r>
  <r>
    <n v="990"/>
    <s v="Donors Capital Fund_American Enterprise Institute for Public Policy Research2015500000"/>
    <x v="0"/>
    <s v="American Enterprise Institute for Public Policy Research"/>
    <n v="500000"/>
  </r>
  <r>
    <n v="990"/>
    <s v="Donors Capital Fund_Committee for a Constructive Tomorrow201550000"/>
    <x v="0"/>
    <s v="Committee for a Constructive Tomorrow"/>
    <n v="50000"/>
  </r>
  <r>
    <n v="990"/>
    <s v="Donors Capital Fund_American Council of Trustees and Alumni20151350000"/>
    <x v="0"/>
    <s v="American Council of Trustees and Alumni"/>
    <n v="1350000"/>
  </r>
  <r>
    <n v="990"/>
    <s v="Donors Capital Fund_US English Foundation201550000"/>
    <x v="0"/>
    <s v="US English Foundation"/>
    <n v="50000"/>
  </r>
  <r>
    <n v="990"/>
    <s v="Donors Capital Fund_Foundation for Individual Rights in Education2015500000"/>
    <x v="0"/>
    <s v="Foundation for Individual Rights in Education"/>
    <n v="500000"/>
  </r>
  <r>
    <n v="990"/>
    <s v="Donors Capital Fund_Human Rights Foundation2015500000"/>
    <x v="0"/>
    <s v="Human Rights Foundation"/>
    <n v="500000"/>
  </r>
  <r>
    <n v="990"/>
    <s v="Donors Capital Fund_Market Research Foundation2015500000"/>
    <x v="0"/>
    <s v="Market Research Foundation"/>
    <n v="500000"/>
  </r>
  <r>
    <n v="990"/>
    <s v="Donors Capital Fund_Cerge EI Foundation20151700000"/>
    <x v="0"/>
    <s v="Cerge EI Foundation"/>
    <n v="1700000"/>
  </r>
  <r>
    <n v="990"/>
    <s v="Donors Capital Fund_Free to Choose Network2015500000"/>
    <x v="0"/>
    <s v="Free to Choose Network"/>
    <n v="500000"/>
  </r>
  <r>
    <n v="990"/>
    <s v="Donors Capital Fund_Judicial Education Project2015300000"/>
    <x v="0"/>
    <s v="Judicial Education Project"/>
    <n v="300000"/>
  </r>
  <r>
    <n v="990"/>
    <s v="Donors Capital Fund_John Hancock Committee for the States20151500000"/>
    <x v="0"/>
    <s v="John Hancock Committee for the States"/>
    <n v="1500000"/>
  </r>
  <r>
    <n v="990"/>
    <s v="Donors Capital Fund_American Transparency2015100000"/>
    <x v="0"/>
    <s v="American Transparency"/>
    <n v="100000"/>
  </r>
  <r>
    <n v="990"/>
    <s v="Donors Capital Fund_Franklin Center for Government &amp; Public Integrity2015200000"/>
    <x v="0"/>
    <s v="Franklin Center for Government &amp; Public Integrity"/>
    <n v="200000"/>
  </r>
  <r>
    <n v="990"/>
    <s v="Donors Capital Fund_DonorsTrust20156950000"/>
    <x v="0"/>
    <s v="DonorsTrust"/>
    <n v="6950000"/>
  </r>
  <r>
    <n v="990"/>
    <s v="Donors Capital Fund_Ethics &amp; Public Policy Center201515000"/>
    <x v="0"/>
    <s v="Ethics &amp; Public Policy Center"/>
    <n v="15000"/>
  </r>
  <r>
    <n v="990"/>
    <s v="Donors Capital Fund_Lincoln Institute of Public Opinion Research201520000"/>
    <x v="0"/>
    <s v="Lincoln Institute of Public Opinion Research"/>
    <n v="20000"/>
  </r>
  <r>
    <n v="990"/>
    <s v="Donors Capital Fund_State Policy Network20151000000"/>
    <x v="0"/>
    <s v="State Policy Network"/>
    <n v="1000000"/>
  </r>
  <r>
    <n v="990"/>
    <s v="Donors Capital Fund_Lucy Burns Institute20151000000"/>
    <x v="0"/>
    <s v="Lucy Burns Institute"/>
    <n v="1000000"/>
  </r>
  <r>
    <n v="990"/>
    <s v="Donors Capital Fund_Lucy Burns Institute2015606000"/>
    <x v="0"/>
    <s v="Lucy Burns Institute"/>
    <n v="606000"/>
  </r>
  <r>
    <n v="990"/>
    <s v="Donors Capital Fund_Empire Center for Public Policy201550000"/>
    <x v="0"/>
    <s v="Empire Center for Public Policy"/>
    <n v="50000"/>
  </r>
  <r>
    <n v="990"/>
    <s v="Donors Capital Fund_State Budget Solutions2015200000"/>
    <x v="0"/>
    <s v="State Budget Solutions"/>
    <n v="200000"/>
  </r>
  <r>
    <n v="990"/>
    <s v="Donors Capital Fund_State Budget Solutions201550000"/>
    <x v="0"/>
    <s v="State Budget Solutions"/>
    <n v="50000"/>
  </r>
  <r>
    <n v="990"/>
    <s v="Donors Capital Fund_State Budget Solutions201512500"/>
    <x v="0"/>
    <s v="State Budget Solutions"/>
    <n v="12500"/>
  </r>
  <r>
    <n v="990"/>
    <s v="Donors Capital Fund_Student Free Press Association2015100000"/>
    <x v="0"/>
    <s v="Student Free Press Association"/>
    <n v="100000"/>
  </r>
  <r>
    <n v="990"/>
    <s v="Donors Capital Fund_Foundation for Government Accountability2015250000"/>
    <x v="0"/>
    <s v="Foundation for Government Accountability"/>
    <n v="250000"/>
  </r>
  <r>
    <n v="990"/>
    <s v="Donors Capital Fund_Spark Freedom201560500"/>
    <x v="0"/>
    <s v="Spark Freedom"/>
    <n v="60500"/>
  </r>
  <r>
    <n v="990"/>
    <s v="Donors Capital Fund_Frontier Lab2015150000"/>
    <x v="0"/>
    <s v="Frontier Lab"/>
    <n v="150000"/>
  </r>
  <r>
    <n v="990"/>
    <s v="Donors Capital Fund_Franklin Center for Government &amp; Public Integrity20151000000"/>
    <x v="0"/>
    <s v="Franklin Center for Government &amp; Public Integrity"/>
    <n v="1000000"/>
  </r>
  <r>
    <n v="990"/>
    <s v="Donors Capital Fund_Heartland Institute20151800000"/>
    <x v="0"/>
    <s v="Heartland Institute"/>
    <n v="1800000"/>
  </r>
  <r>
    <n v="990"/>
    <s v="Donors Capital Fund_First Presbyterian Church Midland20154500"/>
    <x v="0"/>
    <s v="First Presbyterian Church Midland"/>
    <n v="4500"/>
  </r>
  <r>
    <n v="990"/>
    <s v="Donors Capital Fund_Ethics &amp; Public Policy Center20150"/>
    <x v="0"/>
    <s v="Ethics &amp; Public Policy Center"/>
    <n v="0"/>
  </r>
  <r>
    <n v="990"/>
    <s v="Donors Capital Fund_Illinois Policy Institute2015600"/>
    <x v="0"/>
    <s v="Illinois Policy Institute"/>
    <n v="600"/>
  </r>
  <r>
    <n v="990"/>
    <s v="Donors Capital Fund_Advance Arkansas Institute201525000"/>
    <x v="0"/>
    <s v="Advance Arkansas Institute"/>
    <n v="25000"/>
  </r>
  <r>
    <n v="990"/>
    <s v="Donors Capital Fund_Foundation for Government Accountability2015700"/>
    <x v="0"/>
    <s v="Foundation for Government Accountability"/>
    <n v="700"/>
  </r>
  <r>
    <n v="990"/>
    <s v="Donors Capital Fund_Frontier Lab201548000"/>
    <x v="0"/>
    <s v="Frontier Lab"/>
    <n v="48000"/>
  </r>
  <r>
    <n v="990"/>
    <s v="Donors Capital Fund_Buckeye Institute for Public Policy Solutions2015600"/>
    <x v="0"/>
    <s v="Buckeye Institute for Public Policy Solutions"/>
    <n v="600"/>
  </r>
  <r>
    <n v="990"/>
    <s v="Donors Capital Fund_Commonwealth Foundation for Public Policy Alternatives2015600"/>
    <x v="0"/>
    <s v="Commonwealth Foundation for Public Policy Alternatives"/>
    <n v="600"/>
  </r>
  <r>
    <n v="990"/>
    <s v="Donors Capital Fund_Show-Me Institute2015600"/>
    <x v="0"/>
    <s v="Show-Me Institute"/>
    <n v="600"/>
  </r>
  <r>
    <n v="990"/>
    <s v="Donors Capital Fund_Empire Center for Public Policy20151500"/>
    <x v="0"/>
    <s v="Empire Center for Public Policy"/>
    <n v="1500"/>
  </r>
  <r>
    <n v="990"/>
    <s v="Donors Capital Fund_Empire Center for Public Policy2015700"/>
    <x v="0"/>
    <s v="Empire Center for Public Policy"/>
    <n v="700"/>
  </r>
  <r>
    <n v="990"/>
    <s v="Donors Capital Fund_California Public Policy Center201515000"/>
    <x v="0"/>
    <s v="California Public Policy Center"/>
    <n v="15000"/>
  </r>
  <r>
    <n v="990"/>
    <s v="Donors Capital Fund_Palmetto Promise Institute201515000"/>
    <x v="0"/>
    <s v="Palmetto Promise Institute"/>
    <n v="15000"/>
  </r>
  <r>
    <n v="990"/>
    <s v="Donors Capital Fund_Palmetto Promise Institute2015600"/>
    <x v="0"/>
    <s v="Palmetto Promise Institute"/>
    <n v="600"/>
  </r>
  <r>
    <n v="990"/>
    <s v="Donors Capital Fund_Empower Mississippi Foundation2015600"/>
    <x v="0"/>
    <s v="Empower Mississippi Foundation"/>
    <n v="600"/>
  </r>
  <r>
    <n v="990"/>
    <s v="Donors Capital Fund_DonorsTrust2015500000"/>
    <x v="0"/>
    <s v="DonorsTrust"/>
    <n v="500000"/>
  </r>
  <r>
    <n v="990"/>
    <s v="Donors Capital Fund_American Media Institute20152500000"/>
    <x v="0"/>
    <s v="American Media Institute"/>
    <n v="2500000"/>
  </r>
  <r>
    <n v="990"/>
    <s v="Donors Capital Fund_Acton Institute for the Study of Religion and Liberty20151050000"/>
    <x v="0"/>
    <s v="Acton Institute for the Study of Religion and Liberty"/>
    <n v="1050000"/>
  </r>
  <r>
    <n v="990"/>
    <s v="Donors Capital Fund_The Jewish Federations of North America2015500000"/>
    <x v="0"/>
    <s v="The Jewish Federations of North America"/>
    <n v="500000"/>
  </r>
  <r>
    <n v="990"/>
    <s v="Donors Capital Fund_DonorsTrust2015800000"/>
    <x v="0"/>
    <s v="DonorsTrust"/>
    <n v="800000"/>
  </r>
  <r>
    <n v="990"/>
    <s v="Donors Capital Fund_John Locke Foundation20153500"/>
    <x v="0"/>
    <s v="John Locke Foundation"/>
    <n v="3500"/>
  </r>
  <r>
    <n v="990"/>
    <s v="Donors Capital Fund_Mackinac Center for Public Policy20151200"/>
    <x v="0"/>
    <s v="Mackinac Center for Public Policy"/>
    <n v="1200"/>
  </r>
  <r>
    <n v="990"/>
    <s v="Donors Capital Fund_State Policy Network2015412500"/>
    <x v="0"/>
    <s v="State Policy Network"/>
    <n v="412500"/>
  </r>
  <r>
    <n v="990"/>
    <s v="Donors Capital Fund_Center for Competitive Politics201510000"/>
    <x v="0"/>
    <s v="Center for Competitive Politics"/>
    <n v="10000"/>
  </r>
  <r>
    <n v="990"/>
    <s v="Donors Capital Fund_Idaho Freedom Foundation2015400"/>
    <x v="0"/>
    <s v="Idaho Freedom Foundation"/>
    <n v="400"/>
  </r>
  <r>
    <n v="990"/>
    <s v="Donors Capital Fund_Judicial Education Project20150"/>
    <x v="0"/>
    <s v="Judicial Education Project"/>
    <n v="0"/>
  </r>
  <r>
    <n v="990"/>
    <s v="Donors Capital Fund_Center for Class Action Fairness2015150000"/>
    <x v="0"/>
    <s v="Center for Class Action Fairness"/>
    <n v="150000"/>
  </r>
  <r>
    <n v="990"/>
    <s v="Donors Capital Fund_Center for Organizational Research and Education201512500"/>
    <x v="0"/>
    <s v="Center for Organizational Research and Education"/>
    <n v="12500"/>
  </r>
  <r>
    <n v="990"/>
    <s v="Donors Capital Fund_Grace Medical Home201510000"/>
    <x v="0"/>
    <s v="Grace Medical Home"/>
    <n v="10000"/>
  </r>
  <r>
    <n v="990"/>
    <s v="Donors Capital Fund_Independence Institute20151600"/>
    <x v="0"/>
    <s v="Independence Institute"/>
    <n v="1600"/>
  </r>
  <r>
    <n v="990"/>
    <s v="Donors Capital Fund_Media Research Center201525000"/>
    <x v="0"/>
    <s v="Media Research Center"/>
    <n v="25000"/>
  </r>
  <r>
    <n v="990"/>
    <s v="Donors Capital Fund_National Right to Work Legal Defense Foundation201510000"/>
    <x v="0"/>
    <s v="National Right to Work Legal Defense Foundation"/>
    <n v="10000"/>
  </r>
  <r>
    <n v="990"/>
    <s v="Donors Capital Fund_Oklahoma Council of Public Affairs2015600"/>
    <x v="0"/>
    <s v="Oklahoma Council of Public Affairs"/>
    <n v="600"/>
  </r>
  <r>
    <n v="990"/>
    <s v="Donors Capital Fund_State Policy Network2015256000"/>
    <x v="0"/>
    <s v="State Policy Network"/>
    <n v="256000"/>
  </r>
  <r>
    <n v="990"/>
    <s v="Donors Capital Fund_Montana Policy Institute20150"/>
    <x v="0"/>
    <s v="Montana Policy Institute"/>
    <n v="0"/>
  </r>
  <r>
    <n v="990"/>
    <s v="Donors Capital Fund_Franklin Center for Government &amp; Public Integrity20150"/>
    <x v="0"/>
    <s v="Franklin Center for Government &amp; Public Integrity"/>
    <n v="0"/>
  </r>
  <r>
    <n v="990"/>
    <s v="Donors Capital Fund_Judicial Education Project2015300000"/>
    <x v="0"/>
    <s v="Judicial Education Project"/>
    <n v="300000"/>
  </r>
  <r>
    <n v="990"/>
    <s v="Donors Capital Fund_Georgia Center for Opportunity2015700"/>
    <x v="0"/>
    <s v="Georgia Center for Opportunity"/>
    <n v="700"/>
  </r>
  <r>
    <n v="990"/>
    <s v="Donors Capital Fund_California Public Policy Center201525000"/>
    <x v="0"/>
    <s v="California Public Policy Center"/>
    <n v="25000"/>
  </r>
  <r>
    <n v="990"/>
    <s v="Donors Capital Fund_Franklin Center for Government &amp; Public Integrity2015250000"/>
    <x v="0"/>
    <s v="Franklin Center for Government &amp; Public Integrity"/>
    <n v="250000"/>
  </r>
  <r>
    <n v="990"/>
    <s v="Donors Capital Fund_Independence Institute2015600"/>
    <x v="0"/>
    <s v="Independence Institute"/>
    <n v="600"/>
  </r>
  <r>
    <n v="990"/>
    <s v="Donors Capital Fund_Institute on Religion and Democracy2015250000"/>
    <x v="0"/>
    <s v="Institute on Religion and Democracy"/>
    <n v="250000"/>
  </r>
  <r>
    <n v="990"/>
    <s v="Donors Capital Fund_Mackinac Center for Public Policy20151200"/>
    <x v="0"/>
    <s v="Mackinac Center for Public Policy"/>
    <n v="1200"/>
  </r>
  <r>
    <n v="990"/>
    <s v="Donors Capital Fund_Center for Competitive Politics2015500000"/>
    <x v="0"/>
    <s v="Center for Competitive Politics"/>
    <n v="500000"/>
  </r>
  <r>
    <n v="990"/>
    <s v="Donors Capital Fund_Mackinac Center for Public Policy20151500000"/>
    <x v="0"/>
    <s v="Mackinac Center for Public Policy"/>
    <n v="1500000"/>
  </r>
  <r>
    <n v="990"/>
    <s v="Donors Capital Fund_Illinois Taxpayer Education Foundation201550000"/>
    <x v="0"/>
    <s v="Illinois Taxpayer Education Foundation"/>
    <n v="50000"/>
  </r>
  <r>
    <n v="990"/>
    <s v="Donors Capital Fund_Idaho Freedom Foundation201515000"/>
    <x v="0"/>
    <s v="Idaho Freedom Foundation"/>
    <n v="15000"/>
  </r>
  <r>
    <n v="990"/>
    <s v="Donors Capital Fund_Idaho Freedom Foundation20152000"/>
    <x v="0"/>
    <s v="Idaho Freedom Foundation"/>
    <n v="2000"/>
  </r>
  <r>
    <n v="990"/>
    <s v="Donors Capital Fund_Grace Medical Home201515000"/>
    <x v="0"/>
    <s v="Grace Medical Home"/>
    <n v="15000"/>
  </r>
  <r>
    <n v="990"/>
    <s v="Donors Capital Fund_Commonwealth Foundation for Public Policy Alternatives2015400"/>
    <x v="0"/>
    <s v="Commonwealth Foundation for Public Policy Alternatives"/>
    <n v="400"/>
  </r>
  <r>
    <n v="990"/>
    <s v="Donors Capital Fund_Nevada Policy Research Institute20151500"/>
    <x v="0"/>
    <s v="Nevada Policy Research Institute"/>
    <n v="1500"/>
  </r>
  <r>
    <n v="990"/>
    <s v="Donors Capital Fund_Yankee Institute for Public Policy20151500"/>
    <x v="0"/>
    <s v="Yankee Institute for Public Policy"/>
    <n v="1500"/>
  </r>
  <r>
    <n v="990"/>
    <s v="Donors Capital Fund_Market Research Foundation201512750"/>
    <x v="0"/>
    <s v="Market Research Foundation"/>
    <n v="12750"/>
  </r>
  <r>
    <n v="990"/>
    <s v="Donors Capital Fund_Vanguard Charitable Endowment Program2015140000"/>
    <x v="0"/>
    <s v="Vanguard Charitable Endowment Program"/>
    <n v="140000"/>
  </r>
  <r>
    <n v="990"/>
    <s v="Donors Capital Fund_Franklin Center for Government &amp; Public Integrity2015125000"/>
    <x v="0"/>
    <s v="Franklin Center for Government &amp; Public Integrity"/>
    <n v="125000"/>
  </r>
  <r>
    <n v="990"/>
    <s v="Donors Capital Fund_American Enterprise Institute for Public Policy Research201540000"/>
    <x v="0"/>
    <s v="American Enterprise Institute for Public Policy Research"/>
    <n v="40000"/>
  </r>
  <r>
    <n v="990"/>
    <s v="Donors Capital Fund_Atlas Economic Research Foundation201540000"/>
    <x v="0"/>
    <s v="Atlas Economic Research Foundation"/>
    <n v="40000"/>
  </r>
  <r>
    <n v="990"/>
    <s v="Donors Capital Fund_Ashland University201510000"/>
    <x v="0"/>
    <s v="Ashland University"/>
    <n v="10000"/>
  </r>
  <r>
    <n v="990"/>
    <s v="Donors Capital Fund_Buckeye Institute for Public Policy Solutions201520500"/>
    <x v="0"/>
    <s v="Buckeye Institute for Public Policy Solutions"/>
    <n v="20500"/>
  </r>
  <r>
    <n v="990"/>
    <s v="Donors Capital Fund_Clare Boothe Luce Policy Institute201540000"/>
    <x v="0"/>
    <s v="Clare Boothe Luce Policy Institute"/>
    <n v="40000"/>
  </r>
  <r>
    <n v="990"/>
    <s v="Donors Capital Fund_Center for Education Reform201520000"/>
    <x v="0"/>
    <s v="Center for Education Reform"/>
    <n v="20000"/>
  </r>
  <r>
    <n v="990"/>
    <s v="Donors Capital Fund_Claremont Institute201520000"/>
    <x v="0"/>
    <s v="Claremont Institute"/>
    <n v="20000"/>
  </r>
  <r>
    <n v="990"/>
    <s v="Donors Capital Fund_Capital Research Center201540000"/>
    <x v="0"/>
    <s v="Capital Research Center"/>
    <n v="40000"/>
  </r>
  <r>
    <n v="990"/>
    <s v="Donors Capital Fund_Cato Institute201560000"/>
    <x v="0"/>
    <s v="Cato Institute"/>
    <n v="60000"/>
  </r>
  <r>
    <n v="990"/>
    <s v="Donors Capital Fund_DonorsTrust201560000"/>
    <x v="0"/>
    <s v="DonorsTrust"/>
    <n v="60000"/>
  </r>
  <r>
    <n v="990"/>
    <s v="Donors Capital Fund_DonorsTrust201510000"/>
    <x v="0"/>
    <s v="DonorsTrust"/>
    <n v="10000"/>
  </r>
  <r>
    <n v="990"/>
    <s v="Donors Capital Fund_Freedom Foundation201520000"/>
    <x v="0"/>
    <s v="Freedom Foundation"/>
    <n v="20000"/>
  </r>
  <r>
    <n v="990"/>
    <s v="Donors Capital Fund_Heritage Foundation201540000"/>
    <x v="0"/>
    <s v="Heritage Foundation"/>
    <n v="40000"/>
  </r>
  <r>
    <n v="990"/>
    <s v="Donors Capital Fund_Independence Institute20157000"/>
    <x v="0"/>
    <s v="Independence Institute"/>
    <n v="7000"/>
  </r>
  <r>
    <n v="990"/>
    <s v="Donors Capital Fund_Independence Institute20151000"/>
    <x v="0"/>
    <s v="Independence Institute"/>
    <n v="1000"/>
  </r>
  <r>
    <n v="990"/>
    <s v="Donors Capital Fund_Institute for Justice201540000"/>
    <x v="0"/>
    <s v="Institute for Justice"/>
    <n v="40000"/>
  </r>
  <r>
    <n v="990"/>
    <s v="Donors Capital Fund_Leadership Institute201550000"/>
    <x v="0"/>
    <s v="Leadership Institute"/>
    <n v="50000"/>
  </r>
  <r>
    <n v="990"/>
    <s v="Donors Capital Fund_Mackinac Center for Public Policy201523000"/>
    <x v="0"/>
    <s v="Mackinac Center for Public Policy"/>
    <n v="23000"/>
  </r>
  <r>
    <n v="990"/>
    <s v="Donors Capital Fund_James Madison Institute20153500"/>
    <x v="0"/>
    <s v="James Madison Institute"/>
    <n v="3500"/>
  </r>
  <r>
    <n v="990"/>
    <s v="Donors Capital Fund_Mercatus Center201575000"/>
    <x v="0"/>
    <s v="Mercatus Center"/>
    <n v="75000"/>
  </r>
  <r>
    <n v="990"/>
    <s v="Donors Capital Fund_Mountain States Legal Foundation201550000"/>
    <x v="0"/>
    <s v="Mountain States Legal Foundation"/>
    <n v="50000"/>
  </r>
  <r>
    <n v="990"/>
    <s v="Donors Capital Fund_National Center for Public Policy Research201545000"/>
    <x v="0"/>
    <s v="National Center for Public Policy Research"/>
    <n v="45000"/>
  </r>
  <r>
    <n v="990"/>
    <s v="Donors Capital Fund_National Legal and Policy Center201530000"/>
    <x v="0"/>
    <s v="National Legal and Policy Center"/>
    <n v="30000"/>
  </r>
  <r>
    <n v="990"/>
    <s v="Donors Capital Fund_Oklahoma Council of Public Affairs201522500"/>
    <x v="0"/>
    <s v="Oklahoma Council of Public Affairs"/>
    <n v="22500"/>
  </r>
  <r>
    <n v="990"/>
    <s v="Donors Capital Fund_Pacific Legal Foundation201560000"/>
    <x v="0"/>
    <s v="Pacific Legal Foundation"/>
    <n v="60000"/>
  </r>
  <r>
    <n v="990"/>
    <s v="Donors Capital Fund_Philanthropy Roundtable201564200"/>
    <x v="0"/>
    <s v="Philanthropy Roundtable"/>
    <n v="64200"/>
  </r>
  <r>
    <n v="990"/>
    <s v="Donors Capital Fund_State Policy Network201540000"/>
    <x v="0"/>
    <s v="State Policy Network"/>
    <n v="40000"/>
  </r>
  <r>
    <n v="990"/>
    <s v="Donors Capital Fund_Texas Public Policy Foundation201523000"/>
    <x v="0"/>
    <s v="Texas Public Policy Foundation"/>
    <n v="23000"/>
  </r>
  <r>
    <n v="990"/>
    <s v="Donors Capital Fund_Washington Legal Foundation201540000"/>
    <x v="0"/>
    <s v="Washington Legal Foundation"/>
    <n v="40000"/>
  </r>
  <r>
    <n v="990"/>
    <s v="Donors Capital Fund_Young America's Foundation201590000"/>
    <x v="0"/>
    <s v="Young America's Foundation"/>
    <n v="90000"/>
  </r>
  <r>
    <n v="990"/>
    <s v="Donors Capital Fund_Goldwater Institute201517500"/>
    <x v="0"/>
    <s v="Goldwater Institute"/>
    <n v="17500"/>
  </r>
  <r>
    <n v="990"/>
    <s v="Donors Capital Fund_Bill of Rights Institute201520000"/>
    <x v="0"/>
    <s v="Bill of Rights Institute"/>
    <n v="20000"/>
  </r>
  <r>
    <n v="990"/>
    <s v="Donors Capital Fund_Center for Individual Rights201530000"/>
    <x v="0"/>
    <s v="Center for Individual Rights"/>
    <n v="30000"/>
  </r>
  <r>
    <n v="990"/>
    <s v="Donors Capital Fund_Show-Me Institute20155000"/>
    <x v="0"/>
    <s v="Show-Me Institute"/>
    <n v="5000"/>
  </r>
  <r>
    <n v="990"/>
    <s v="Donors Capital Fund_Show-Me Institute20151000"/>
    <x v="0"/>
    <s v="Show-Me Institute"/>
    <n v="1000"/>
  </r>
  <r>
    <n v="990"/>
    <s v="Donors Capital Fund_Beacon Center of Tennessee20153500"/>
    <x v="0"/>
    <s v="Beacon Center of Tennessee"/>
    <n v="3500"/>
  </r>
  <r>
    <n v="990"/>
    <s v="Donors Capital Fund_Mississippi Center for Public Policy20152500"/>
    <x v="0"/>
    <s v="Mississippi Center for Public Policy"/>
    <n v="2500"/>
  </r>
  <r>
    <n v="990"/>
    <s v="Donors Capital Fund_Freedomworks Foundation201525000"/>
    <x v="0"/>
    <s v="Freedomworks Foundation"/>
    <n v="25000"/>
  </r>
  <r>
    <n v="990"/>
    <s v="Donors Capital Fund_Washington Policy Center201525000"/>
    <x v="0"/>
    <s v="Washington Policy Center"/>
    <n v="25000"/>
  </r>
  <r>
    <n v="990"/>
    <s v="Donors Capital Fund_Idaho Freedom Foundation20153500"/>
    <x v="0"/>
    <s v="Idaho Freedom Foundation"/>
    <n v="3500"/>
  </r>
  <r>
    <n v="990"/>
    <s v="Donors Capital Fund_Idaho Freedom Foundation20151000"/>
    <x v="0"/>
    <s v="Idaho Freedom Foundation"/>
    <n v="1000"/>
  </r>
  <r>
    <n v="990"/>
    <s v="Donors Capital Fund_Kansas Policy Institute20154500"/>
    <x v="0"/>
    <s v="Kansas Policy Institute"/>
    <n v="4500"/>
  </r>
  <r>
    <n v="990"/>
    <s v="Donors Capital Fund_State Budget Solutions201515000"/>
    <x v="0"/>
    <s v="State Budget Solutions"/>
    <n v="15000"/>
  </r>
  <r>
    <n v="990"/>
    <s v="Donors Capital Fund_State Budget Solutions201555000"/>
    <x v="0"/>
    <s v="State Budget Solutions"/>
    <n v="55000"/>
  </r>
  <r>
    <n v="990"/>
    <s v="Donors Capital Fund_Foundation for Government Accountability201512000"/>
    <x v="0"/>
    <s v="Foundation for Government Accountability"/>
    <n v="12000"/>
  </r>
  <r>
    <n v="990"/>
    <s v="Donors Capital Fund_Palmetto Promise Institute20152500"/>
    <x v="0"/>
    <s v="Palmetto Promise Institute"/>
    <n v="2500"/>
  </r>
  <r>
    <n v="990"/>
    <s v="Donors Capital Fund_American Stewards of Liberty201530000"/>
    <x v="0"/>
    <s v="American Stewards of Liberty"/>
    <n v="30000"/>
  </r>
  <r>
    <n v="990"/>
    <s v="Donors Capital Fund_UJA Federation of New York2015500000"/>
    <x v="0"/>
    <s v="UJA Federation of New York"/>
    <n v="500000"/>
  </r>
  <r>
    <n v="990"/>
    <s v="Donors Capital Fund_Ayn Rand Institute201520000"/>
    <x v="0"/>
    <s v="Ayn Rand Institute"/>
    <n v="20000"/>
  </r>
  <r>
    <n v="990"/>
    <s v="Donors Capital Fund_Children's Scholarship Fund2015175000"/>
    <x v="0"/>
    <s v="Children's Scholarship Fund"/>
    <n v="175000"/>
  </r>
  <r>
    <n v="990"/>
    <s v="Donors Capital Fund_Cato Institute201535000"/>
    <x v="0"/>
    <s v="Cato Institute"/>
    <n v="35000"/>
  </r>
  <r>
    <n v="990"/>
    <s v="Donors Capital Fund_Foundation for Economic Education201550000"/>
    <x v="0"/>
    <s v="Foundation for Economic Education"/>
    <n v="50000"/>
  </r>
  <r>
    <n v="990"/>
    <s v="Donors Capital Fund_Institute for Justice2015100000"/>
    <x v="0"/>
    <s v="Institute for Justice"/>
    <n v="100000"/>
  </r>
  <r>
    <n v="990"/>
    <s v="Donors Capital Fund_Mackinac Center for Public Policy20151000"/>
    <x v="0"/>
    <s v="Mackinac Center for Public Policy"/>
    <n v="1000"/>
  </r>
  <r>
    <n v="990"/>
    <s v="Donors Capital Fund_Foundation for Individual Rights in Education201510000"/>
    <x v="0"/>
    <s v="Foundation for Individual Rights in Education"/>
    <n v="10000"/>
  </r>
  <r>
    <n v="990"/>
    <s v="Donors Capital Fund_Beacon Center of Tennessee20152700"/>
    <x v="0"/>
    <s v="Beacon Center of Tennessee"/>
    <n v="2700"/>
  </r>
  <r>
    <n v="990"/>
    <s v="Donors Capital Fund_Mississippi Center for Public Policy20151000"/>
    <x v="0"/>
    <s v="Mississippi Center for Public Policy"/>
    <n v="1000"/>
  </r>
  <r>
    <n v="990"/>
    <s v="Donors Capital Fund_Mississippi Center for Public Policy20151000"/>
    <x v="0"/>
    <s v="Mississippi Center for Public Policy"/>
    <n v="1000"/>
  </r>
  <r>
    <n v="990"/>
    <s v="Donors Capital Fund_StudentNewsDaily.com201525000"/>
    <x v="0"/>
    <s v="StudentNewsDaily.com"/>
    <n v="25000"/>
  </r>
  <r>
    <n v="990"/>
    <s v="Donors Capital Fund_American Islamic Congress201525000"/>
    <x v="0"/>
    <s v="American Islamic Congress"/>
    <n v="25000"/>
  </r>
  <r>
    <n v="990"/>
    <s v="Donors Capital Fund_Reason, Individualism, Freedom Institute201530000"/>
    <x v="0"/>
    <s v="Reason, Individualism, Freedom Institute"/>
    <n v="30000"/>
  </r>
  <r>
    <n v="990"/>
    <s v="Donors Capital Fund_Jerusalem Institute for Market Studies2015325000"/>
    <x v="0"/>
    <s v="Jerusalem Institute for Market Studies"/>
    <n v="325000"/>
  </r>
  <r>
    <n v="990"/>
    <s v="Donors Capital Fund_Franklin Center for Government &amp; Public Integrity20151000000"/>
    <x v="0"/>
    <s v="Franklin Center for Government &amp; Public Integrity"/>
    <n v="1000000"/>
  </r>
  <r>
    <n v="990"/>
    <s v="Donors Capital Fund_Students for Liberty20150"/>
    <x v="0"/>
    <s v="Students for Liberty"/>
    <n v="0"/>
  </r>
  <r>
    <n v="990"/>
    <s v="Donors Capital Fund_First Book201515000"/>
    <x v="0"/>
    <s v="First Book"/>
    <n v="15000"/>
  </r>
  <r>
    <n v="990"/>
    <s v="Donors Capital Fund_California Public Policy Center201510000"/>
    <x v="0"/>
    <s v="California Public Policy Center"/>
    <n v="10000"/>
  </r>
  <r>
    <n v="990"/>
    <s v="Donors Capital Fund_Palmetto Promise Institute20155000"/>
    <x v="0"/>
    <s v="Palmetto Promise Institute"/>
    <n v="5000"/>
  </r>
  <r>
    <n v="990"/>
    <s v="Donors Capital Fund_Claremont Institute201550000"/>
    <x v="0"/>
    <s v="Claremont Institute"/>
    <n v="50000"/>
  </r>
  <r>
    <n v="990"/>
    <s v="Donors Capital Fund_James Madison Institute201525000"/>
    <x v="0"/>
    <s v="James Madison Institute"/>
    <n v="25000"/>
  </r>
  <r>
    <n v="990"/>
    <s v="Donors Capital Fund_Mercatus Center201515000"/>
    <x v="0"/>
    <s v="Mercatus Center"/>
    <n v="15000"/>
  </r>
  <r>
    <n v="990"/>
    <s v="Donors Capital Fund_Yankee Institute for Public Policy20156500"/>
    <x v="0"/>
    <s v="Yankee Institute for Public Policy"/>
    <n v="6500"/>
  </r>
  <r>
    <n v="990"/>
    <s v="Donors Capital Fund_Catholic University of America2015500000"/>
    <x v="0"/>
    <s v="Catholic University of America"/>
    <n v="500000"/>
  </r>
  <r>
    <n v="990"/>
    <s v="Donors Capital Fund_American Enterprise Institute for Public Policy Research20151300000"/>
    <x v="0"/>
    <s v="American Enterprise Institute for Public Policy Research"/>
    <n v="1300000"/>
  </r>
  <r>
    <n v="990"/>
    <s v="Donors Capital Fund_Federalist Society for Law and Public Policy Studies20151394620"/>
    <x v="0"/>
    <s v="Federalist Society for Law and Public Policy Studies"/>
    <n v="1394620"/>
  </r>
  <r>
    <n v="990"/>
    <s v="Donors Capital Fund_Middle East Forum2015481250"/>
    <x v="0"/>
    <s v="Middle East Forum"/>
    <n v="481250"/>
  </r>
  <r>
    <n v="990"/>
    <s v="Donors Capital Fund_Maryland Public Policy Institute20157500"/>
    <x v="0"/>
    <s v="Maryland Public Policy Institute"/>
    <n v="7500"/>
  </r>
  <r>
    <n v="990"/>
    <s v="Donors Capital Fund_Jerusalem Institute for Market Studies201550000"/>
    <x v="0"/>
    <s v="Jerusalem Institute for Market Studies"/>
    <n v="50000"/>
  </r>
  <r>
    <n v="990"/>
    <s v="Donors Capital Fund_Georgia Center for Opportunity201516500"/>
    <x v="0"/>
    <s v="Georgia Center for Opportunity"/>
    <n v="16500"/>
  </r>
  <r>
    <n v="990"/>
    <s v="Donors Capital Fund_Frontier Lab201555000"/>
    <x v="0"/>
    <s v="Frontier Lab"/>
    <n v="55000"/>
  </r>
  <r>
    <n v="990"/>
    <s v="Donors Capital Fund_American Legislative Exchange Council201531000"/>
    <x v="0"/>
    <s v="American Legislative Exchange Council"/>
    <n v="31000"/>
  </r>
  <r>
    <n v="990"/>
    <s v="Donors Capital Fund_State Policy Network20158000"/>
    <x v="0"/>
    <s v="State Policy Network"/>
    <n v="8000"/>
  </r>
  <r>
    <n v="990"/>
    <s v="Donors Capital Fund_Yankee Institute for Public Policy20151200"/>
    <x v="0"/>
    <s v="Yankee Institute for Public Policy"/>
    <n v="1200"/>
  </r>
  <r>
    <n v="990"/>
    <s v="Donors Capital Fund_Franklin Center for Government &amp; Public Integrity201523000"/>
    <x v="0"/>
    <s v="Franklin Center for Government &amp; Public Integrity"/>
    <n v="23000"/>
  </r>
  <r>
    <n v="990"/>
    <s v="Donors Capital Fund_State Budget Solutions2015150000"/>
    <x v="0"/>
    <s v="State Budget Solutions"/>
    <n v="150000"/>
  </r>
  <r>
    <n v="990"/>
    <s v="Donors Capital Fund_Spark Freedom20153300"/>
    <x v="0"/>
    <s v="Spark Freedom"/>
    <n v="3300"/>
  </r>
  <r>
    <n v="990"/>
    <s v="Donors Capital Fund_Palmetto Promise Institute20151000"/>
    <x v="0"/>
    <s v="Palmetto Promise Institute"/>
    <n v="1000"/>
  </r>
  <r>
    <n v="990"/>
    <s v="Donors Capital Fund_Trinity School of Midland201516666.67"/>
    <x v="0"/>
    <s v="Trinity School of Midland"/>
    <n v="16666.669999999998"/>
  </r>
  <r>
    <n v="990"/>
    <s v="Donors Capital Fund_America's Majority Foundation201510000"/>
    <x v="0"/>
    <s v="America's Majority Foundation"/>
    <n v="10000"/>
  </r>
  <r>
    <n v="990"/>
    <s v="Donors Capital Fund_George Mason University School of Law20152465000"/>
    <x v="0"/>
    <s v="George Mason University School of Law"/>
    <n v="2465000"/>
  </r>
  <r>
    <n v="990"/>
    <s v="Donors Capital Fund_Orlando Health Foundation201550000"/>
    <x v="0"/>
    <s v="Orlando Health Foundation"/>
    <n v="50000"/>
  </r>
  <r>
    <n v="990"/>
    <s v="Donors Capital Fund_Mackinac Center for Public Policy20155500"/>
    <x v="0"/>
    <s v="Mackinac Center for Public Policy"/>
    <n v="5500"/>
  </r>
  <r>
    <n v="990"/>
    <s v="Donors Capital Fund_Mackinac Center for Public Policy20152900"/>
    <x v="0"/>
    <s v="Mackinac Center for Public Policy"/>
    <n v="2900"/>
  </r>
  <r>
    <n v="990"/>
    <s v="Donors Capital Fund_State Policy Network201520000"/>
    <x v="0"/>
    <s v="State Policy Network"/>
    <n v="20000"/>
  </r>
  <r>
    <n v="990"/>
    <s v="Donors Capital Fund_Texas Public Policy Foundation201520000"/>
    <x v="0"/>
    <s v="Texas Public Policy Foundation"/>
    <n v="20000"/>
  </r>
  <r>
    <n v="990"/>
    <s v="Donors Capital Fund_Beacon Center of Tennessee20155500"/>
    <x v="0"/>
    <s v="Beacon Center of Tennessee"/>
    <n v="5500"/>
  </r>
  <r>
    <n v="990"/>
    <s v="Donors Capital Fund_Students for Liberty2015100000"/>
    <x v="0"/>
    <s v="Students for Liberty"/>
    <n v="100000"/>
  </r>
  <r>
    <n v="990"/>
    <s v="Donors Capital Fund_Friends of Zo Artzeinu201575000"/>
    <x v="0"/>
    <s v="Friends of Zo Artzeinu"/>
    <n v="75000"/>
  </r>
  <r>
    <n v="990"/>
    <s v="Donors Capital Fund_Center for Competitive Politics201511500"/>
    <x v="0"/>
    <s v="Center for Competitive Politics"/>
    <n v="11500"/>
  </r>
  <r>
    <n v="990"/>
    <s v="Donors Capital Fund_Franklin Center for Government &amp; Public Integrity2015200000"/>
    <x v="0"/>
    <s v="Franklin Center for Government &amp; Public Integrity"/>
    <n v="200000"/>
  </r>
  <r>
    <n v="990"/>
    <s v="Donors Capital Fund_Center for Class Action Fairness201520000"/>
    <x v="0"/>
    <s v="Center for Class Action Fairness"/>
    <n v="20000"/>
  </r>
  <r>
    <n v="990"/>
    <s v="Donors Capital Fund_Middle East Forum2015481250"/>
    <x v="0"/>
    <s v="Middle East Forum"/>
    <n v="481250"/>
  </r>
  <r>
    <n v="990"/>
    <s v="Donors Capital Fund_Market Research Foundation20151250000"/>
    <x v="0"/>
    <s v="Market Research Foundation"/>
    <n v="1250000"/>
  </r>
  <r>
    <n v="990"/>
    <s v="Donors Capital Fund_Catholic University of America20150"/>
    <x v="0"/>
    <s v="Catholic University of America"/>
    <n v="0"/>
  </r>
  <r>
    <n v="990"/>
    <s v="Donors Capital Fund_DonorsTrust20151500000"/>
    <x v="0"/>
    <s v="DonorsTrust"/>
    <n v="1500000"/>
  </r>
  <r>
    <n v="990"/>
    <s v="Donors Capital Fund_DonorsTrust2015100000"/>
    <x v="0"/>
    <s v="DonorsTrust"/>
    <n v="100000"/>
  </r>
  <r>
    <n v="990"/>
    <s v="Donors Capital Fund_Buckeye Institute for Public Policy Solutions2015500000"/>
    <x v="0"/>
    <s v="Buckeye Institute for Public Policy Solutions"/>
    <n v="500000"/>
  </r>
  <r>
    <n v="990"/>
    <s v="Donors Capital Fund_Commonwealth Foundation for Public Policy Alternatives20151600"/>
    <x v="0"/>
    <s v="Commonwealth Foundation for Public Policy Alternatives"/>
    <n v="1600"/>
  </r>
  <r>
    <n v="990"/>
    <s v="Donors Capital Fund_State Policy Network20150"/>
    <x v="0"/>
    <s v="State Policy Network"/>
    <n v="0"/>
  </r>
  <r>
    <n v="990"/>
    <s v="Donors Capital Fund_Foundation for Individual Rights in Education20155000"/>
    <x v="0"/>
    <s v="Foundation for Individual Rights in Education"/>
    <n v="5000"/>
  </r>
  <r>
    <n v="990"/>
    <s v="Donors Capital Fund_Lucy Burns Institute2015540000"/>
    <x v="0"/>
    <s v="Lucy Burns Institute"/>
    <n v="540000"/>
  </r>
  <r>
    <n v="990"/>
    <s v="Donors Capital Fund_Empire Center for Public Policy201515000"/>
    <x v="0"/>
    <s v="Empire Center for Public Policy"/>
    <n v="15000"/>
  </r>
  <r>
    <n v="990"/>
    <s v="Donors Capital Fund_State Budget Solutions20151500"/>
    <x v="0"/>
    <s v="State Budget Solutions"/>
    <n v="1500"/>
  </r>
  <r>
    <n v="990"/>
    <s v="Donors Capital Fund_Certell, Inc2015500000"/>
    <x v="0"/>
    <s v="Certell, Inc"/>
    <n v="500000"/>
  </r>
  <r>
    <n v="990"/>
    <s v="Donors Capital Fund_State Policy Network2015276000"/>
    <x v="0"/>
    <s v="State Policy Network"/>
    <n v="276000"/>
  </r>
  <r>
    <n v="990"/>
    <s v="Donors Capital Fund_Beacon Center of Tennessee201510000"/>
    <x v="0"/>
    <s v="Beacon Center of Tennessee"/>
    <n v="10000"/>
  </r>
  <r>
    <n v="990"/>
    <s v="Donors Capital Fund_Idaho Freedom Foundation20154000"/>
    <x v="0"/>
    <s v="Idaho Freedom Foundation"/>
    <n v="4000"/>
  </r>
  <r>
    <n v="990"/>
    <s v="Donors Capital Fund_American Legislative Exchange Council201540000"/>
    <x v="0"/>
    <s v="American Legislative Exchange Council"/>
    <n v="40000"/>
  </r>
  <r>
    <n v="990"/>
    <s v="Donors Capital Fund_State Policy Network2015215000"/>
    <x v="0"/>
    <s v="State Policy Network"/>
    <n v="215000"/>
  </r>
  <r>
    <n v="990"/>
    <s v="Donors Capital Fund_Alliance Defending Freedom2015330000"/>
    <x v="0"/>
    <s v="Alliance Defending Freedom"/>
    <n v="330000"/>
  </r>
  <r>
    <n v="990"/>
    <s v="Donors Capital Fund_George Mason University School of Law2015150000"/>
    <x v="0"/>
    <s v="George Mason University School of Law"/>
    <n v="150000"/>
  </r>
  <r>
    <n v="990"/>
    <s v="Donors Capital Fund_George Mark Children's Fund201525000"/>
    <x v="0"/>
    <s v="George Mark Children's Fund"/>
    <n v="25000"/>
  </r>
  <r>
    <n v="990"/>
    <s v="Donors Capital Fund_One Nation Under God Foundation2015120000"/>
    <x v="0"/>
    <s v="One Nation Under God Foundation"/>
    <n v="120000"/>
  </r>
  <r>
    <n v="990"/>
    <s v="Donors Capital Fund_Market Research Foundation2015400000"/>
    <x v="0"/>
    <s v="Market Research Foundation"/>
    <n v="400000"/>
  </r>
  <r>
    <n v="990"/>
    <s v="Donors Capital Fund_Catholic Association Foundation2015300000"/>
    <x v="0"/>
    <s v="Catholic Association Foundation"/>
    <n v="300000"/>
  </r>
  <r>
    <n v="990"/>
    <s v="Donors Capital Fund_Franklin Center for Government &amp; Public Integrity2015150000"/>
    <x v="0"/>
    <s v="Franklin Center for Government &amp; Public Integrity"/>
    <n v="150000"/>
  </r>
  <r>
    <n v="990"/>
    <s v="Donors Capital Fund_Franklin Center for Government &amp; Public Integrity2015400000"/>
    <x v="0"/>
    <s v="Franklin Center for Government &amp; Public Integrity"/>
    <n v="400000"/>
  </r>
  <r>
    <n v="990"/>
    <s v="Donors Capital Fund_State Policy Network201562000"/>
    <x v="0"/>
    <s v="State Policy Network"/>
    <n v="62000"/>
  </r>
  <r>
    <n v="990"/>
    <s v="Donors Capital Fund_Texas Public Policy Foundation2015200000"/>
    <x v="0"/>
    <s v="Texas Public Policy Foundation"/>
    <n v="200000"/>
  </r>
  <r>
    <n v="990"/>
    <s v="Donors Capital Fund_Maryland Public Policy Institute201510000"/>
    <x v="0"/>
    <s v="Maryland Public Policy Institute"/>
    <n v="10000"/>
  </r>
  <r>
    <n v="990"/>
    <s v="Donors Capital Fund_Vanguard Charitable Endowment Program201540000"/>
    <x v="0"/>
    <s v="Vanguard Charitable Endowment Program"/>
    <n v="40000"/>
  </r>
  <r>
    <n v="990"/>
    <s v="Donors Capital Fund_Foundation for Economic Education2015100000"/>
    <x v="0"/>
    <s v="Foundation for Economic Education"/>
    <n v="100000"/>
  </r>
  <r>
    <n v="990"/>
    <s v="Donors Capital Fund_Oklahoma Council of Public Affairs201562000"/>
    <x v="0"/>
    <s v="Oklahoma Council of Public Affairs"/>
    <n v="62000"/>
  </r>
  <r>
    <n v="990"/>
    <s v="Donors Capital Fund_State Policy Network201540000"/>
    <x v="0"/>
    <s v="State Policy Network"/>
    <n v="40000"/>
  </r>
  <r>
    <n v="990"/>
    <s v="Donors Capital Fund_Beacon Center of Tennessee20153500"/>
    <x v="0"/>
    <s v="Beacon Center of Tennessee"/>
    <n v="3500"/>
  </r>
  <r>
    <n v="990"/>
    <s v="Donors Capital Fund_Platte Institute for Economic Research201515000"/>
    <x v="0"/>
    <s v="Platte Institute for Economic Research"/>
    <n v="15000"/>
  </r>
  <r>
    <n v="990"/>
    <s v="Donors Capital Fund_Advance Arkansas Institute20151500"/>
    <x v="0"/>
    <s v="Advance Arkansas Institute"/>
    <n v="1500"/>
  </r>
  <r>
    <n v="990"/>
    <s v="Donors Capital Fund_California Public Policy Center201515000"/>
    <x v="0"/>
    <s v="California Public Policy Center"/>
    <n v="15000"/>
  </r>
  <r>
    <n v="990"/>
    <s v="Donors Capital Fund_Buckeye Institute for Public Policy Solutions20153500"/>
    <x v="0"/>
    <s v="Buckeye Institute for Public Policy Solutions"/>
    <n v="3500"/>
  </r>
  <r>
    <n v="990"/>
    <s v="Donors Capital Fund_Beacon Center of Tennessee201530000"/>
    <x v="0"/>
    <s v="Beacon Center of Tennessee"/>
    <n v="30000"/>
  </r>
  <r>
    <n v="990"/>
    <s v="Donors Capital Fund_Franklin Center for Government &amp; Public Integrity201521000"/>
    <x v="0"/>
    <s v="Franklin Center for Government &amp; Public Integrity"/>
    <n v="21000"/>
  </r>
  <r>
    <n v="990"/>
    <s v="Donors Capital Fund_State Budget Solutions201517500"/>
    <x v="0"/>
    <s v="State Budget Solutions"/>
    <n v="17500"/>
  </r>
  <r>
    <n v="990"/>
    <s v="Donors Capital Fund_National Review Institute2015200000"/>
    <x v="0"/>
    <s v="National Review Institute"/>
    <n v="200000"/>
  </r>
  <r>
    <n v="990"/>
    <s v="Donors Capital Fund_DonorsTrust20152000000"/>
    <x v="0"/>
    <s v="DonorsTrust"/>
    <n v="2000000"/>
  </r>
  <r>
    <n v="990"/>
    <s v="Donors Capital Fund_State Policy Network201512860"/>
    <x v="0"/>
    <s v="State Policy Network"/>
    <n v="12860"/>
  </r>
  <r>
    <n v="990"/>
    <s v="Donors Capital Fund_Texas Public Policy Foundation20153500"/>
    <x v="0"/>
    <s v="Texas Public Policy Foundation"/>
    <n v="3500"/>
  </r>
  <r>
    <n v="990"/>
    <s v="Donors Capital Fund_Free to Choose Network2015400000"/>
    <x v="0"/>
    <s v="Free to Choose Network"/>
    <n v="400000"/>
  </r>
  <r>
    <n v="990"/>
    <s v="Donors Capital Fund_Empire Center for Public Policy20151000"/>
    <x v="0"/>
    <s v="Empire Center for Public Policy"/>
    <n v="1000"/>
  </r>
  <r>
    <n v="990"/>
    <s v="Donors Capital Fund_Judicial Education Project201575000"/>
    <x v="0"/>
    <s v="Judicial Education Project"/>
    <n v="75000"/>
  </r>
  <r>
    <n v="990"/>
    <s v="Donors Capital Fund_DonorsTrust2015100000"/>
    <x v="0"/>
    <s v="DonorsTrust"/>
    <n v="100000"/>
  </r>
  <r>
    <n v="990"/>
    <s v="Donors Capital Fund_Nevada Policy Research Institute20153500"/>
    <x v="0"/>
    <s v="Nevada Policy Research Institute"/>
    <n v="3500"/>
  </r>
  <r>
    <n v="990"/>
    <s v="Donors Capital Fund_State Policy Network20157500"/>
    <x v="0"/>
    <s v="State Policy Network"/>
    <n v="7500"/>
  </r>
  <r>
    <n v="990"/>
    <s v="Donors Capital Fund_Washington Policy Center20153000"/>
    <x v="0"/>
    <s v="Washington Policy Center"/>
    <n v="3000"/>
  </r>
  <r>
    <n v="990"/>
    <s v="Donors Capital Fund_State Budget Solutions201545000"/>
    <x v="0"/>
    <s v="State Budget Solutions"/>
    <n v="45000"/>
  </r>
  <r>
    <n v="990"/>
    <s v="Donors Capital Fund_Judicial Education Project201575000"/>
    <x v="0"/>
    <s v="Judicial Education Project"/>
    <n v="75000"/>
  </r>
  <r>
    <n v="990"/>
    <s v="Donors Capital Fund_Leadership Project for America Foundation201535000"/>
    <x v="0"/>
    <s v="Leadership Project for America Foundation"/>
    <n v="35000"/>
  </r>
  <r>
    <n v="990"/>
    <s v="Donors Capital Fund_Judicial Education Project201550000"/>
    <x v="0"/>
    <s v="Judicial Education Project"/>
    <n v="50000"/>
  </r>
  <r>
    <n v="990"/>
    <s v="Donors Capital Fund_Catholic Association Foundation2015125000"/>
    <x v="0"/>
    <s v="Catholic Association Foundation"/>
    <n v="125000"/>
  </r>
  <r>
    <n v="990"/>
    <s v="Donors Capital Fund_John Locke Foundation20151500"/>
    <x v="0"/>
    <s v="John Locke Foundation"/>
    <n v="1500"/>
  </r>
  <r>
    <n v="990"/>
    <s v="Donors Capital Fund_James Madison Institute20151500"/>
    <x v="0"/>
    <s v="James Madison Institute"/>
    <n v="1500"/>
  </r>
  <r>
    <n v="990"/>
    <s v="Donors Capital Fund_Oklahoma Council of Public Affairs20151500"/>
    <x v="0"/>
    <s v="Oklahoma Council of Public Affairs"/>
    <n v="1500"/>
  </r>
  <r>
    <n v="990"/>
    <s v="Donors Capital Fund_Sutherland Institute20153000"/>
    <x v="0"/>
    <s v="Sutherland Institute"/>
    <n v="3000"/>
  </r>
  <r>
    <n v="990"/>
    <s v="Donors Capital Fund_Texas Public Policy Foundation20151000"/>
    <x v="0"/>
    <s v="Texas Public Policy Foundation"/>
    <n v="1000"/>
  </r>
  <r>
    <n v="990"/>
    <s v="Donors Capital Fund_Montana Policy Institute201519500"/>
    <x v="0"/>
    <s v="Montana Policy Institute"/>
    <n v="19500"/>
  </r>
  <r>
    <n v="990"/>
    <s v="Donors Capital Fund_Montana Policy Institute2015500"/>
    <x v="0"/>
    <s v="Montana Policy Institute"/>
    <n v="500"/>
  </r>
  <r>
    <n v="990"/>
    <s v="Donors Capital Fund_Beacon Center of Tennessee20151500"/>
    <x v="0"/>
    <s v="Beacon Center of Tennessee"/>
    <n v="1500"/>
  </r>
  <r>
    <n v="990"/>
    <s v="Donors Capital Fund_Midland - Odessa Symphony &amp; Chorale20155125"/>
    <x v="0"/>
    <s v="Midland - Odessa Symphony &amp; Chorale"/>
    <n v="5125"/>
  </r>
  <r>
    <n v="990"/>
    <s v="Donors Capital Fund_Center for Independent Thought2015100000"/>
    <x v="0"/>
    <s v="Center for Independent Thought"/>
    <n v="100000"/>
  </r>
  <r>
    <n v="990"/>
    <s v="Donors Capital Fund_California Public Policy Center20153000"/>
    <x v="0"/>
    <s v="California Public Policy Center"/>
    <n v="3000"/>
  </r>
  <r>
    <n v="990"/>
    <s v="Donors Capital Fund_John Locke Foundation20153000"/>
    <x v="0"/>
    <s v="John Locke Foundation"/>
    <n v="3000"/>
  </r>
  <r>
    <n v="990"/>
    <s v="Donors Capital Fund_James Madison Institute20153000"/>
    <x v="0"/>
    <s v="James Madison Institute"/>
    <n v="3000"/>
  </r>
  <r>
    <n v="990"/>
    <s v="Donors Capital Fund_Pioneer Institute for Public Policy Research20153000"/>
    <x v="0"/>
    <s v="Pioneer Institute for Public Policy Research"/>
    <n v="3000"/>
  </r>
  <r>
    <n v="990"/>
    <s v="Donors Capital Fund_Yankee Institute for Public Policy20151500"/>
    <x v="0"/>
    <s v="Yankee Institute for Public Policy"/>
    <n v="1500"/>
  </r>
  <r>
    <n v="990"/>
    <s v="Donors Capital Fund_Alabama Policy Institute20153500"/>
    <x v="0"/>
    <s v="Alabama Policy Institute"/>
    <n v="3500"/>
  </r>
  <r>
    <n v="990"/>
    <s v="Donors Capital Fund_Illinois Policy Institute20151000"/>
    <x v="0"/>
    <s v="Illinois Policy Institute"/>
    <n v="1000"/>
  </r>
  <r>
    <n v="990"/>
    <s v="Donors Capital Fund_Show-Me Institute20151500"/>
    <x v="0"/>
    <s v="Show-Me Institute"/>
    <n v="1500"/>
  </r>
  <r>
    <n v="990"/>
    <s v="Donors Capital Fund_John W Pope Civitas Institute20151500"/>
    <x v="0"/>
    <s v="John W Pope Civitas Institute"/>
    <n v="1500"/>
  </r>
  <r>
    <n v="990"/>
    <s v="Donors Capital Fund_Fund for American Studies201510000"/>
    <x v="0"/>
    <s v="Fund for American Studies"/>
    <n v="10000"/>
  </r>
  <r>
    <n v="990"/>
    <s v="Donors Capital Fund_Institute for Justice20155000"/>
    <x v="0"/>
    <s v="Institute for Justice"/>
    <n v="5000"/>
  </r>
  <r>
    <n v="990"/>
    <s v="Donors Capital Fund_James Madison Institute20153000"/>
    <x v="0"/>
    <s v="James Madison Institute"/>
    <n v="3000"/>
  </r>
  <r>
    <n v="990"/>
    <s v="Donors Capital Fund_National Review Institute201520000"/>
    <x v="0"/>
    <s v="National Review Institute"/>
    <n v="20000"/>
  </r>
  <r>
    <n v="990"/>
    <s v="Donors Capital Fund_State Policy Network20155000"/>
    <x v="0"/>
    <s v="State Policy Network"/>
    <n v="5000"/>
  </r>
  <r>
    <n v="990"/>
    <s v="Donors Capital Fund_American Council of Trustees and Alumni2015332000"/>
    <x v="0"/>
    <s v="American Council of Trustees and Alumni"/>
    <n v="332000"/>
  </r>
  <r>
    <n v="990"/>
    <s v="Donors Capital Fund_Middle East Forum2015481250"/>
    <x v="0"/>
    <s v="Middle East Forum"/>
    <n v="481250"/>
  </r>
  <r>
    <n v="990"/>
    <s v="Donors Capital Fund_Montana Policy Institute201517500"/>
    <x v="0"/>
    <s v="Montana Policy Institute"/>
    <n v="17500"/>
  </r>
  <r>
    <n v="990"/>
    <s v="Donors Capital Fund_Moving Picture Institute201525000"/>
    <x v="0"/>
    <s v="Moving Picture Institute"/>
    <n v="25000"/>
  </r>
  <r>
    <n v="990"/>
    <s v="Donors Capital Fund_Idaho Freedom Foundation20151500"/>
    <x v="0"/>
    <s v="Idaho Freedom Foundation"/>
    <n v="1500"/>
  </r>
  <r>
    <n v="990"/>
    <s v="Donors Capital Fund_Franklin Center for Government &amp; Public Integrity2015500000"/>
    <x v="0"/>
    <s v="Franklin Center for Government &amp; Public Integrity"/>
    <n v="500000"/>
  </r>
  <r>
    <n v="990"/>
    <s v="Donors Capital Fund_Foundation for Government Accountability201510000"/>
    <x v="0"/>
    <s v="Foundation for Government Accountability"/>
    <n v="10000"/>
  </r>
  <r>
    <n v="990"/>
    <s v="Donors Capital Fund_Frontier Lab201555000"/>
    <x v="0"/>
    <s v="Frontier Lab"/>
    <n v="55000"/>
  </r>
  <r>
    <n v="990"/>
    <s v="Donors Capital Fund_Ayn Rand Institute201550000"/>
    <x v="0"/>
    <s v="Ayn Rand Institute"/>
    <n v="50000"/>
  </r>
  <r>
    <n v="990"/>
    <s v="Donors Capital Fund_DonorsTrust2015750000"/>
    <x v="0"/>
    <s v="DonorsTrust"/>
    <n v="750000"/>
  </r>
  <r>
    <n v="990"/>
    <s v="Donors Capital Fund_James Madison Institute201520000"/>
    <x v="0"/>
    <s v="James Madison Institute"/>
    <n v="20000"/>
  </r>
  <r>
    <n v="990"/>
    <s v="Donors Capital Fund_James Madison Institute201525000"/>
    <x v="0"/>
    <s v="James Madison Institute"/>
    <n v="25000"/>
  </r>
  <r>
    <n v="990"/>
    <s v="Donors Capital Fund_Pioneer Institute for Public Policy Research20151500"/>
    <x v="0"/>
    <s v="Pioneer Institute for Public Policy Research"/>
    <n v="1500"/>
  </r>
  <r>
    <n v="990"/>
    <s v="Donors Capital Fund_Alabama Policy Institute201517500"/>
    <x v="0"/>
    <s v="Alabama Policy Institute"/>
    <n v="17500"/>
  </r>
  <r>
    <n v="990"/>
    <s v="Donors Capital Fund_Show-Me Institute201525000"/>
    <x v="0"/>
    <s v="Show-Me Institute"/>
    <n v="25000"/>
  </r>
  <r>
    <n v="990"/>
    <s v="Donors Capital Fund_Students for Liberty2015300000"/>
    <x v="0"/>
    <s v="Students for Liberty"/>
    <n v="300000"/>
  </r>
  <r>
    <n v="990"/>
    <s v="Donors Capital Fund_Georgia Center for Opportunity201540000"/>
    <x v="0"/>
    <s v="Georgia Center for Opportunity"/>
    <n v="40000"/>
  </r>
  <r>
    <n v="990"/>
    <s v="Donors Capital Fund_New Hampshire Center for Economic Policy201517500"/>
    <x v="0"/>
    <s v="New Hampshire Center for Economic Policy"/>
    <n v="17500"/>
  </r>
  <r>
    <n v="990"/>
    <s v="Donors Capital Fund_Philanthropy Roundtable2015135000"/>
    <x v="0"/>
    <s v="Philanthropy Roundtable"/>
    <n v="135000"/>
  </r>
  <r>
    <n v="990"/>
    <s v="Donors Capital Fund_Foundation for Government Accountability20153000"/>
    <x v="0"/>
    <s v="Foundation for Government Accountability"/>
    <n v="3000"/>
  </r>
  <r>
    <n v="990"/>
    <s v="Donors Capital Fund_State Policy Network2015563300"/>
    <x v="0"/>
    <s v="State Policy Network"/>
    <n v="563300"/>
  </r>
  <r>
    <n v="990"/>
    <s v="Donors Capital Fund_Spark Freedom201567700"/>
    <x v="0"/>
    <s v="Spark Freedom"/>
    <n v="67700"/>
  </r>
  <r>
    <n v="990"/>
    <s v="Donors Capital Fund_Spark Freedom201568050"/>
    <x v="0"/>
    <s v="Spark Freedom"/>
    <n v="68050"/>
  </r>
  <r>
    <n v="990"/>
    <s v="Donors Capital Fund_California Public Policy Center20153500"/>
    <x v="0"/>
    <s v="California Public Policy Center"/>
    <n v="3500"/>
  </r>
  <r>
    <n v="990"/>
    <s v="Donors Capital Fund_Ulysses S Grant Association201550000"/>
    <x v="0"/>
    <s v="Ulysses S Grant Association"/>
    <n v="50000"/>
  </r>
  <r>
    <n v="990"/>
    <s v="Donors Capital Fund_Civil War Trust201525000"/>
    <x v="0"/>
    <s v="Civil War Trust"/>
    <n v="25000"/>
  </r>
  <r>
    <n v="990"/>
    <s v="Donors Capital Fund_Central Fund of Israel2015500000"/>
    <x v="0"/>
    <s v="Central Fund of Israel"/>
    <n v="500000"/>
  </r>
  <r>
    <n v="990"/>
    <s v="Donors Capital Fund_DonorsTrust201518500"/>
    <x v="0"/>
    <s v="DonorsTrust"/>
    <n v="18500"/>
  </r>
  <r>
    <n v="990"/>
    <s v="Donors Capital Fund_American Majority2015500000"/>
    <x v="0"/>
    <s v="American Majority"/>
    <n v="500000"/>
  </r>
  <r>
    <n v="990"/>
    <s v="Donors Capital Fund_George Mason University School of Law2015250000"/>
    <x v="0"/>
    <s v="George Mason University School of Law"/>
    <n v="250000"/>
  </r>
  <r>
    <n v="990"/>
    <s v="Donors Capital Fund_Judicial Education Project20151200000"/>
    <x v="0"/>
    <s v="Judicial Education Project"/>
    <n v="1200000"/>
  </r>
  <r>
    <n v="990"/>
    <s v="Donors Capital Fund_American Transparency2015150000"/>
    <x v="0"/>
    <s v="American Transparency"/>
    <n v="150000"/>
  </r>
  <r>
    <n v="990"/>
    <s v="Donors Capital Fund_Franklin Center for Government &amp; Public Integrity2015600000"/>
    <x v="0"/>
    <s v="Franklin Center for Government &amp; Public Integrity"/>
    <n v="600000"/>
  </r>
  <r>
    <n v="990"/>
    <s v="Donors Capital Fund_Franklin Center for Government &amp; Public Integrity2015225000"/>
    <x v="0"/>
    <s v="Franklin Center for Government &amp; Public Integrity"/>
    <n v="225000"/>
  </r>
  <r>
    <n v="990"/>
    <s v="Donors Capital Fund_Shriners Hospitals for Children201510000"/>
    <x v="0"/>
    <s v="Shriners Hospitals for Children"/>
    <n v="10000"/>
  </r>
  <r>
    <n v="990"/>
    <s v="Donors Capital Fund_St. Jude Children's Research Hospital201510000"/>
    <x v="0"/>
    <s v="St. Jude Children's Research Hospital"/>
    <n v="10000"/>
  </r>
  <r>
    <n v="990"/>
    <s v="Donors Capital Fund_Lucy Burns Institute2015824000"/>
    <x v="0"/>
    <s v="Lucy Burns Institute"/>
    <n v="824000"/>
  </r>
  <r>
    <n v="990"/>
    <s v="Donors Capital Fund_Lucy Burns Institute2015500000"/>
    <x v="0"/>
    <s v="Lucy Burns Institute"/>
    <n v="500000"/>
  </r>
  <r>
    <n v="990"/>
    <s v="Donors Capital Fund_Franklin Center for Government &amp; Public Integrity2015200000"/>
    <x v="0"/>
    <s v="Franklin Center for Government &amp; Public Integrity"/>
    <n v="200000"/>
  </r>
  <r>
    <n v="990"/>
    <s v="Donors Capital Fund_State Budget Solutions201550000"/>
    <x v="0"/>
    <s v="State Budget Solutions"/>
    <n v="50000"/>
  </r>
  <r>
    <n v="990"/>
    <s v="Donors Capital Fund_Palmetto Promise Institute20153500"/>
    <x v="0"/>
    <s v="Palmetto Promise Institute"/>
    <n v="3500"/>
  </r>
  <r>
    <n v="990"/>
    <s v="Donors Capital Fund_Nevada Policy Research Institute2015-3500"/>
    <x v="0"/>
    <s v="Nevada Policy Research Institute"/>
    <n v="-3500"/>
  </r>
  <r>
    <n v="990"/>
    <s v="Donors Capital Fund_Commonwealth Foundation for Public Policy Alternatives20153500"/>
    <x v="0"/>
    <s v="Commonwealth Foundation for Public Policy Alternatives"/>
    <n v="3500"/>
  </r>
  <r>
    <n v="990"/>
    <s v="Donors Capital Fund_Mackinac Center for Public Policy20153500"/>
    <x v="0"/>
    <s v="Mackinac Center for Public Policy"/>
    <n v="3500"/>
  </r>
  <r>
    <n v="990"/>
    <s v="Donors Capital Fund_Franklin Center for Government &amp; Public Integrity201527000"/>
    <x v="0"/>
    <s v="Franklin Center for Government &amp; Public Integrity"/>
    <n v="27000"/>
  </r>
  <r>
    <n v="990"/>
    <s v="Donors Capital Fund_New Hampshire Center for Economic Policy20153500"/>
    <x v="0"/>
    <s v="New Hampshire Center for Economic Policy"/>
    <n v="3500"/>
  </r>
  <r>
    <n v="990"/>
    <s v="Donors Capital Fund_DonorsTrust2015480000"/>
    <x v="0"/>
    <s v="DonorsTrust"/>
    <n v="480000"/>
  </r>
  <r>
    <n v="990"/>
    <s v="Donors Capital Fund_Buckeye Institute for Public Policy Solutions201510000"/>
    <x v="0"/>
    <s v="Buckeye Institute for Public Policy Solutions"/>
    <n v="10000"/>
  </r>
  <r>
    <n v="990"/>
    <s v="Donors Capital Fund_DonorsTrust2015116942"/>
    <x v="0"/>
    <s v="DonorsTrust"/>
    <n v="116942"/>
  </r>
  <r>
    <n v="990"/>
    <s v="Donors Capital Fund_DonorsTrust2015132388"/>
    <x v="0"/>
    <s v="DonorsTrust"/>
    <n v="132388"/>
  </r>
  <r>
    <n v="990"/>
    <s v="Donors Capital Fund_NFIB Small Business Legal Center201515000"/>
    <x v="0"/>
    <s v="NFIB Small Business Legal Center"/>
    <n v="15000"/>
  </r>
  <r>
    <n v="990"/>
    <s v="Donors Capital Fund_State Policy Network201520000"/>
    <x v="0"/>
    <s v="State Policy Network"/>
    <n v="20000"/>
  </r>
  <r>
    <n v="990"/>
    <s v="Donors Capital Fund_Yankee Institute for Public Policy201520000"/>
    <x v="0"/>
    <s v="Yankee Institute for Public Policy"/>
    <n v="20000"/>
  </r>
  <r>
    <n v="990"/>
    <s v="Donors Capital Fund_St. Matthew Catholic School (Hillsboro OR)201510000"/>
    <x v="0"/>
    <s v="St. Matthew Catholic School (Hillsboro OR)"/>
    <n v="10000"/>
  </r>
  <r>
    <n v="990"/>
    <s v="Donors Capital Fund_Empire Center for Public Policy20156000"/>
    <x v="0"/>
    <s v="Empire Center for Public Policy"/>
    <n v="6000"/>
  </r>
  <r>
    <n v="990"/>
    <s v="Donors Capital Fund_Project Veritas201510000"/>
    <x v="0"/>
    <s v="Project Veritas"/>
    <n v="10000"/>
  </r>
  <r>
    <n v="990"/>
    <s v="Donors Capital Fund_Georgia Center for Opportunity201560100"/>
    <x v="0"/>
    <s v="Georgia Center for Opportunity"/>
    <n v="60100"/>
  </r>
  <r>
    <n v="990"/>
    <s v="Donors Capital Fund_Georgia Center for Opportunity20151500"/>
    <x v="0"/>
    <s v="Georgia Center for Opportunity"/>
    <n v="1500"/>
  </r>
  <r>
    <n v="990"/>
    <s v="Donors Capital Fund_Empower Mississippi Foundation201517500"/>
    <x v="0"/>
    <s v="Empower Mississippi Foundation"/>
    <n v="17500"/>
  </r>
  <r>
    <n v="990"/>
    <s v="Donors Capital Fund_Roman Catholic Archdiocese of Phoenix2015120000"/>
    <x v="0"/>
    <s v="Roman Catholic Archdiocese of Phoenix"/>
    <n v="120000"/>
  </r>
  <r>
    <n v="990"/>
    <s v="Donors Capital Fund_Paradisus Dei2015185000"/>
    <x v="0"/>
    <s v="Paradisus Dei"/>
    <n v="185000"/>
  </r>
  <r>
    <n v="990"/>
    <s v="Donors Capital Fund_Leadership Network2015195000"/>
    <x v="0"/>
    <s v="Leadership Network"/>
    <n v="195000"/>
  </r>
  <r>
    <n v="990"/>
    <s v="Donors Capital Fund_Commonwealth Foundation for Public Policy Alternatives20151000"/>
    <x v="0"/>
    <s v="Commonwealth Foundation for Public Policy Alternatives"/>
    <n v="1000"/>
  </r>
  <r>
    <n v="990"/>
    <s v="Donors Capital Fund_John Locke Foundation20151000"/>
    <x v="0"/>
    <s v="John Locke Foundation"/>
    <n v="1000"/>
  </r>
  <r>
    <n v="990"/>
    <s v="Donors Capital Fund_Oklahoma Council of Public Affairs20153000"/>
    <x v="0"/>
    <s v="Oklahoma Council of Public Affairs"/>
    <n v="3000"/>
  </r>
  <r>
    <n v="990"/>
    <s v="Donors Capital Fund_State Policy Network2015113400"/>
    <x v="0"/>
    <s v="State Policy Network"/>
    <n v="113400"/>
  </r>
  <r>
    <n v="990"/>
    <s v="Donors Capital Fund_Beacon Center of Tennessee20152500"/>
    <x v="0"/>
    <s v="Beacon Center of Tennessee"/>
    <n v="2500"/>
  </r>
  <r>
    <n v="990"/>
    <s v="Donors Capital Fund_Beacon Center of Tennessee20158000"/>
    <x v="0"/>
    <s v="Beacon Center of Tennessee"/>
    <n v="8000"/>
  </r>
  <r>
    <n v="990"/>
    <s v="Donors Capital Fund_Empire Center for Public Policy20151000"/>
    <x v="0"/>
    <s v="Empire Center for Public Policy"/>
    <n v="1000"/>
  </r>
  <r>
    <n v="990"/>
    <s v="Donors Capital Fund_Consumers' Research2015100000"/>
    <x v="0"/>
    <s v="Consumers' Research"/>
    <n v="100000"/>
  </r>
  <r>
    <n v="990"/>
    <s v="Donors Capital Fund_Palmetto Promise Institute201517500"/>
    <x v="0"/>
    <s v="Palmetto Promise Institute"/>
    <n v="17500"/>
  </r>
  <r>
    <n v="990"/>
    <s v="Donors Capital Fund_Palmetto Promise Institute20157000"/>
    <x v="0"/>
    <s v="Palmetto Promise Institute"/>
    <n v="7000"/>
  </r>
  <r>
    <n v="990"/>
    <s v="Donors Capital Fund_American Legislative Exchange Council2015100000"/>
    <x v="0"/>
    <s v="American Legislative Exchange Council"/>
    <n v="100000"/>
  </r>
  <r>
    <n v="990"/>
    <s v="Donors Capital Fund_Commonwealth Foundation for Public Policy Alternatives20158000"/>
    <x v="0"/>
    <s v="Commonwealth Foundation for Public Policy Alternatives"/>
    <n v="8000"/>
  </r>
  <r>
    <n v="990"/>
    <s v="Donors Capital Fund_Sutherland Institute20153000"/>
    <x v="0"/>
    <s v="Sutherland Institute"/>
    <n v="3000"/>
  </r>
  <r>
    <n v="990"/>
    <s v="Donors Capital Fund_Middle East Forum2015481250"/>
    <x v="0"/>
    <s v="Middle East Forum"/>
    <n v="481250"/>
  </r>
  <r>
    <n v="990"/>
    <s v="Donors Capital Fund_Mississippi Center for Public Policy20155000"/>
    <x v="0"/>
    <s v="Mississippi Center for Public Policy"/>
    <n v="5000"/>
  </r>
  <r>
    <n v="990"/>
    <s v="Donors Capital Fund_Cause of Action2015100000"/>
    <x v="0"/>
    <s v="Cause of Action"/>
    <n v="100000"/>
  </r>
  <r>
    <n v="990"/>
    <s v="Donors Capital Fund_Franklin Center for Government &amp; Public Integrity2015250000"/>
    <x v="0"/>
    <s v="Franklin Center for Government &amp; Public Integrity"/>
    <n v="250000"/>
  </r>
  <r>
    <n v="990"/>
    <s v="Donors Capital Fund_Franklin Center for Government &amp; Public Integrity201520000"/>
    <x v="0"/>
    <s v="Franklin Center for Government &amp; Public Integrity"/>
    <n v="20000"/>
  </r>
  <r>
    <n v="990"/>
    <s v="Donors Capital Fund_Buckeye Institute for Public Policy Solutions20153000"/>
    <x v="0"/>
    <s v="Buckeye Institute for Public Policy Solutions"/>
    <n v="3000"/>
  </r>
  <r>
    <n v="990"/>
    <s v="Donors Capital Fund_Buckeye Institute for Public Policy Solutions20152000"/>
    <x v="0"/>
    <s v="Buckeye Institute for Public Policy Solutions"/>
    <n v="2000"/>
  </r>
  <r>
    <n v="990"/>
    <s v="Donors Capital Fund_Commonwealth Foundation for Public Policy Alternatives201512000"/>
    <x v="0"/>
    <s v="Commonwealth Foundation for Public Policy Alternatives"/>
    <n v="12000"/>
  </r>
  <r>
    <n v="990"/>
    <s v="Donors Capital Fund_Oklahoma Council of Public Affairs201513000"/>
    <x v="0"/>
    <s v="Oklahoma Council of Public Affairs"/>
    <n v="13000"/>
  </r>
  <r>
    <n v="990"/>
    <s v="Donors Capital Fund_Oklahoma Council of Public Affairs20152000"/>
    <x v="0"/>
    <s v="Oklahoma Council of Public Affairs"/>
    <n v="2000"/>
  </r>
  <r>
    <n v="990"/>
    <s v="Donors Capital Fund_Oklahoma Council of Public Affairs20151500"/>
    <x v="0"/>
    <s v="Oklahoma Council of Public Affairs"/>
    <n v="1500"/>
  </r>
  <r>
    <n v="990"/>
    <s v="Donors Capital Fund_Pioneer Institute for Public Policy Research20152000"/>
    <x v="0"/>
    <s v="Pioneer Institute for Public Policy Research"/>
    <n v="2000"/>
  </r>
  <r>
    <n v="990"/>
    <s v="Donors Capital Fund_Sutherland Institute20152000"/>
    <x v="0"/>
    <s v="Sutherland Institute"/>
    <n v="2000"/>
  </r>
  <r>
    <n v="990"/>
    <s v="Donors Capital Fund_Yankee Institute for Public Policy20152000"/>
    <x v="0"/>
    <s v="Yankee Institute for Public Policy"/>
    <n v="2000"/>
  </r>
  <r>
    <n v="990"/>
    <s v="Donors Capital Fund_Illinois Policy Institute20152000"/>
    <x v="0"/>
    <s v="Illinois Policy Institute"/>
    <n v="2000"/>
  </r>
  <r>
    <n v="990"/>
    <s v="Donors Capital Fund_Montana Policy Institute20153500"/>
    <x v="0"/>
    <s v="Montana Policy Institute"/>
    <n v="3500"/>
  </r>
  <r>
    <n v="990"/>
    <s v="Donors Capital Fund_Beacon Center of Tennessee20152000"/>
    <x v="0"/>
    <s v="Beacon Center of Tennessee"/>
    <n v="2000"/>
  </r>
  <r>
    <n v="990"/>
    <s v="Donors Capital Fund_Beacon Center of Tennessee2015350000"/>
    <x v="0"/>
    <s v="Beacon Center of Tennessee"/>
    <n v="350000"/>
  </r>
  <r>
    <n v="990"/>
    <s v="Donors Capital Fund_Trinity School of Midland20152000"/>
    <x v="0"/>
    <s v="Trinity School of Midland"/>
    <n v="2000"/>
  </r>
  <r>
    <n v="990"/>
    <s v="Donors Capital Fund_Washington Policy Center20152000"/>
    <x v="0"/>
    <s v="Washington Policy Center"/>
    <n v="2000"/>
  </r>
  <r>
    <n v="990"/>
    <s v="Donors Capital Fund_Platte Institute for Economic Research20152000"/>
    <x v="0"/>
    <s v="Platte Institute for Economic Research"/>
    <n v="2000"/>
  </r>
  <r>
    <n v="990"/>
    <s v="Donors Capital Fund_Idaho Freedom Foundation20152000"/>
    <x v="0"/>
    <s v="Idaho Freedom Foundation"/>
    <n v="2000"/>
  </r>
  <r>
    <n v="990"/>
    <s v="Donors Capital Fund_Foundation for Government Accountability20152000"/>
    <x v="0"/>
    <s v="Foundation for Government Accountability"/>
    <n v="2000"/>
  </r>
  <r>
    <n v="990"/>
    <s v="Donors Capital Fund_American Spectator Foundation201520000"/>
    <x v="0"/>
    <s v="American Spectator Foundation"/>
    <n v="20000"/>
  </r>
  <r>
    <n v="990"/>
    <s v="Donors Capital Fund_Buckeye Institute for Public Policy Solutions201515000"/>
    <x v="0"/>
    <s v="Buckeye Institute for Public Policy Solutions"/>
    <n v="15000"/>
  </r>
  <r>
    <n v="990"/>
    <s v="Donors Capital Fund_Buckeye Institute for Public Policy Solutions201510000"/>
    <x v="0"/>
    <s v="Buckeye Institute for Public Policy Solutions"/>
    <n v="10000"/>
  </r>
  <r>
    <n v="990"/>
    <s v="Donors Capital Fund_Independence Institute20155000"/>
    <x v="0"/>
    <s v="Independence Institute"/>
    <n v="5000"/>
  </r>
  <r>
    <n v="990"/>
    <s v="Donors Capital Fund_Institute for Justice20155000"/>
    <x v="0"/>
    <s v="Institute for Justice"/>
    <n v="5000"/>
  </r>
  <r>
    <n v="990"/>
    <s v="Donors Capital Fund_Mackinac Center for Public Policy20153500"/>
    <x v="0"/>
    <s v="Mackinac Center for Public Policy"/>
    <n v="3500"/>
  </r>
  <r>
    <n v="990"/>
    <s v="Donors Capital Fund_State Policy Network2015184500"/>
    <x v="0"/>
    <s v="State Policy Network"/>
    <n v="184500"/>
  </r>
  <r>
    <n v="990"/>
    <s v="Donors Capital Fund_Show-Me Institute20153500"/>
    <x v="0"/>
    <s v="Show-Me Institute"/>
    <n v="3500"/>
  </r>
  <r>
    <n v="990"/>
    <s v="Donors Capital Fund_Platte Institute for Economic Research201510000"/>
    <x v="0"/>
    <s v="Platte Institute for Economic Research"/>
    <n v="10000"/>
  </r>
  <r>
    <n v="990"/>
    <s v="Donors Capital Fund_Georgia Center for Opportunity20157000"/>
    <x v="0"/>
    <s v="Georgia Center for Opportunity"/>
    <n v="7000"/>
  </r>
  <r>
    <n v="990"/>
    <s v="Donors Capital Fund_Georgia Center for Opportunity201513000"/>
    <x v="0"/>
    <s v="Georgia Center for Opportunity"/>
    <n v="13000"/>
  </r>
  <r>
    <n v="990"/>
    <s v="Donors Capital Fund_Empower Mississippi Foundation20151750"/>
    <x v="0"/>
    <s v="Empower Mississippi Foundation"/>
    <n v="1750"/>
  </r>
  <r>
    <n v="990"/>
    <s v="Donors Capital Fund_Cardinal Institute for West Virginia Policy20152500"/>
    <x v="0"/>
    <s v="Cardinal Institute for West Virginia Policy"/>
    <n v="2500"/>
  </r>
  <r>
    <n v="990"/>
    <s v="Donors Capital Fund_Cardinal Institute for West Virginia Policy20153500"/>
    <x v="0"/>
    <s v="Cardinal Institute for West Virginia Policy"/>
    <n v="3500"/>
  </r>
  <r>
    <n v="990"/>
    <s v="Donors Capital Fund_Commonwealth Foundation for Public Policy Alternatives201515250"/>
    <x v="0"/>
    <s v="Commonwealth Foundation for Public Policy Alternatives"/>
    <n v="15250"/>
  </r>
  <r>
    <n v="990"/>
    <s v="Donors Capital Fund_Commonwealth Foundation for Public Policy Alternatives201515000"/>
    <x v="0"/>
    <s v="Commonwealth Foundation for Public Policy Alternatives"/>
    <n v="15000"/>
  </r>
  <r>
    <n v="990"/>
    <s v="Donors Capital Fund_Capital Research Center201510000"/>
    <x v="0"/>
    <s v="Capital Research Center"/>
    <n v="10000"/>
  </r>
  <r>
    <n v="990"/>
    <s v="Donors Capital Fund_DonorsTrust20155000"/>
    <x v="0"/>
    <s v="DonorsTrust"/>
    <n v="5000"/>
  </r>
  <r>
    <n v="990"/>
    <s v="Donors Capital Fund_Independence Institute201515000"/>
    <x v="0"/>
    <s v="Independence Institute"/>
    <n v="15000"/>
  </r>
  <r>
    <n v="990"/>
    <s v="Donors Capital Fund_Independence Institute20153500"/>
    <x v="0"/>
    <s v="Independence Institute"/>
    <n v="3500"/>
  </r>
  <r>
    <n v="990"/>
    <s v="Donors Capital Fund_Mackinac Center for Public Policy201515250"/>
    <x v="0"/>
    <s v="Mackinac Center for Public Policy"/>
    <n v="15250"/>
  </r>
  <r>
    <n v="990"/>
    <s v="Donors Capital Fund_Mackinac Center for Public Policy201515000"/>
    <x v="0"/>
    <s v="Mackinac Center for Public Policy"/>
    <n v="15000"/>
  </r>
  <r>
    <n v="990"/>
    <s v="Donors Capital Fund_Mountain States Legal Foundation201510000"/>
    <x v="0"/>
    <s v="Mountain States Legal Foundation"/>
    <n v="10000"/>
  </r>
  <r>
    <n v="990"/>
    <s v="Donors Capital Fund_Nevada Policy Research Institute201525000"/>
    <x v="0"/>
    <s v="Nevada Policy Research Institute"/>
    <n v="25000"/>
  </r>
  <r>
    <n v="990"/>
    <s v="Donors Capital Fund_Oklahoma Council of Public Affairs201515250"/>
    <x v="0"/>
    <s v="Oklahoma Council of Public Affairs"/>
    <n v="15250"/>
  </r>
  <r>
    <n v="990"/>
    <s v="Donors Capital Fund_Oklahoma Council of Public Affairs201540000"/>
    <x v="0"/>
    <s v="Oklahoma Council of Public Affairs"/>
    <n v="40000"/>
  </r>
  <r>
    <n v="990"/>
    <s v="Donors Capital Fund_State Policy Network2015202400"/>
    <x v="0"/>
    <s v="State Policy Network"/>
    <n v="202400"/>
  </r>
  <r>
    <n v="990"/>
    <s v="Donors Capital Fund_Yankee Institute for Public Policy20151750"/>
    <x v="0"/>
    <s v="Yankee Institute for Public Policy"/>
    <n v="1750"/>
  </r>
  <r>
    <n v="990"/>
    <s v="Donors Capital Fund_Yankee Institute for Public Policy201515000"/>
    <x v="0"/>
    <s v="Yankee Institute for Public Policy"/>
    <n v="15000"/>
  </r>
  <r>
    <n v="990"/>
    <s v="Donors Capital Fund_Yankee Institute for Public Policy20153000"/>
    <x v="0"/>
    <s v="Yankee Institute for Public Policy"/>
    <n v="3000"/>
  </r>
  <r>
    <n v="990"/>
    <s v="Donors Capital Fund_Yankee Institute for Public Policy201510000"/>
    <x v="0"/>
    <s v="Yankee Institute for Public Policy"/>
    <n v="10000"/>
  </r>
  <r>
    <n v="990"/>
    <s v="Donors Capital Fund_Yankee Institute for Public Policy201515000"/>
    <x v="0"/>
    <s v="Yankee Institute for Public Policy"/>
    <n v="15000"/>
  </r>
  <r>
    <n v="990"/>
    <s v="Donors Capital Fund_Yankee Institute for Public Policy20155000"/>
    <x v="0"/>
    <s v="Yankee Institute for Public Policy"/>
    <n v="5000"/>
  </r>
  <r>
    <n v="990"/>
    <s v="Donors Capital Fund_Maine Heritage Policy Center201525000"/>
    <x v="0"/>
    <s v="Maine Heritage Policy Center"/>
    <n v="25000"/>
  </r>
  <r>
    <n v="990"/>
    <s v="Donors Capital Fund_Alabama Policy Institute201519000"/>
    <x v="0"/>
    <s v="Alabama Policy Institute"/>
    <n v="19000"/>
  </r>
  <r>
    <n v="990"/>
    <s v="Donors Capital Fund_Alabama Policy Institute20157000"/>
    <x v="0"/>
    <s v="Alabama Policy Institute"/>
    <n v="7000"/>
  </r>
  <r>
    <n v="990"/>
    <s v="Donors Capital Fund_Illinois Policy Institute201516400"/>
    <x v="0"/>
    <s v="Illinois Policy Institute"/>
    <n v="16400"/>
  </r>
  <r>
    <n v="990"/>
    <s v="Donors Capital Fund_Illinois Policy Institute201515250"/>
    <x v="0"/>
    <s v="Illinois Policy Institute"/>
    <n v="15250"/>
  </r>
  <r>
    <n v="990"/>
    <s v="Donors Capital Fund_Show-Me Institute20151750"/>
    <x v="0"/>
    <s v="Show-Me Institute"/>
    <n v="1750"/>
  </r>
  <r>
    <n v="990"/>
    <s v="Donors Capital Fund_Bluegrass Institute201525000"/>
    <x v="0"/>
    <s v="Bluegrass Institute"/>
    <n v="25000"/>
  </r>
  <r>
    <n v="990"/>
    <s v="Donors Capital Fund_Montana Policy Institute20158000"/>
    <x v="0"/>
    <s v="Montana Policy Institute"/>
    <n v="8000"/>
  </r>
  <r>
    <n v="990"/>
    <s v="Donors Capital Fund_Montana Policy Institute20155500"/>
    <x v="0"/>
    <s v="Montana Policy Institute"/>
    <n v="5500"/>
  </r>
  <r>
    <n v="990"/>
    <s v="Donors Capital Fund_Montana Policy Institute201540000"/>
    <x v="0"/>
    <s v="Montana Policy Institute"/>
    <n v="40000"/>
  </r>
  <r>
    <n v="990"/>
    <s v="Donors Capital Fund_Beacon Center of Tennessee20153500"/>
    <x v="0"/>
    <s v="Beacon Center of Tennessee"/>
    <n v="3500"/>
  </r>
  <r>
    <n v="990"/>
    <s v="Donors Capital Fund_Beacon Center of Tennessee20151750"/>
    <x v="0"/>
    <s v="Beacon Center of Tennessee"/>
    <n v="1750"/>
  </r>
  <r>
    <n v="990"/>
    <s v="Donors Capital Fund_Beacon Center of Tennessee201515250"/>
    <x v="0"/>
    <s v="Beacon Center of Tennessee"/>
    <n v="15250"/>
  </r>
  <r>
    <n v="990"/>
    <s v="Donors Capital Fund_Mississippi Center for Public Policy201530000"/>
    <x v="0"/>
    <s v="Mississippi Center for Public Policy"/>
    <n v="30000"/>
  </r>
  <r>
    <n v="990"/>
    <s v="Donors Capital Fund_Employment Policies Institute Foundation201530000"/>
    <x v="0"/>
    <s v="Employment Policies Institute Foundation"/>
    <n v="30000"/>
  </r>
  <r>
    <n v="990"/>
    <s v="Donors Capital Fund_First Presbyterian Church Midland201510000"/>
    <x v="0"/>
    <s v="First Presbyterian Church Midland"/>
    <n v="10000"/>
  </r>
  <r>
    <n v="990"/>
    <s v="Donors Capital Fund_Rio Grande Foundation201520000"/>
    <x v="0"/>
    <s v="Rio Grande Foundation"/>
    <n v="20000"/>
  </r>
  <r>
    <n v="990"/>
    <s v="Donors Capital Fund_Platte Institute for Economic Research201515000"/>
    <x v="0"/>
    <s v="Platte Institute for Economic Research"/>
    <n v="15000"/>
  </r>
  <r>
    <n v="990"/>
    <s v="Donors Capital Fund_Platte Institute for Economic Research201520000"/>
    <x v="0"/>
    <s v="Platte Institute for Economic Research"/>
    <n v="20000"/>
  </r>
  <r>
    <n v="990"/>
    <s v="Donors Capital Fund_Platte Institute for Economic Research20157500"/>
    <x v="0"/>
    <s v="Platte Institute for Economic Research"/>
    <n v="7500"/>
  </r>
  <r>
    <n v="990"/>
    <s v="Donors Capital Fund_Platte Institute for Economic Research20153500"/>
    <x v="0"/>
    <s v="Platte Institute for Economic Research"/>
    <n v="3500"/>
  </r>
  <r>
    <n v="990"/>
    <s v="Donors Capital Fund_Empire Center for Public Policy201540000"/>
    <x v="0"/>
    <s v="Empire Center for Public Policy"/>
    <n v="40000"/>
  </r>
  <r>
    <n v="990"/>
    <s v="Donors Capital Fund_Empire Center for Public Policy201517500"/>
    <x v="0"/>
    <s v="Empire Center for Public Policy"/>
    <n v="17500"/>
  </r>
  <r>
    <n v="990"/>
    <s v="Donors Capital Fund_Empire Center for Public Policy20150"/>
    <x v="0"/>
    <s v="Empire Center for Public Policy"/>
    <n v="0"/>
  </r>
  <r>
    <n v="990"/>
    <s v="Donors Capital Fund_Idaho Freedom Foundation201530000"/>
    <x v="0"/>
    <s v="Idaho Freedom Foundation"/>
    <n v="30000"/>
  </r>
  <r>
    <n v="990"/>
    <s v="Donors Capital Fund_Franklin Center for Government &amp; Public Integrity2015460000"/>
    <x v="0"/>
    <s v="Franklin Center for Government &amp; Public Integrity"/>
    <n v="460000"/>
  </r>
  <r>
    <n v="990"/>
    <s v="Donors Capital Fund_Franklin Center for Government &amp; Public Integrity201528000"/>
    <x v="0"/>
    <s v="Franklin Center for Government &amp; Public Integrity"/>
    <n v="28000"/>
  </r>
  <r>
    <n v="990"/>
    <s v="Donors Capital Fund_Kansas Policy Institute201525000"/>
    <x v="0"/>
    <s v="Kansas Policy Institute"/>
    <n v="25000"/>
  </r>
  <r>
    <n v="990"/>
    <s v="Donors Capital Fund_John W Pope Civitas Institute201515250"/>
    <x v="0"/>
    <s v="John W Pope Civitas Institute"/>
    <n v="15250"/>
  </r>
  <r>
    <n v="990"/>
    <s v="Donors Capital Fund_Advance Arkansas Institute201520000"/>
    <x v="0"/>
    <s v="Advance Arkansas Institute"/>
    <n v="20000"/>
  </r>
  <r>
    <n v="990"/>
    <s v="Donors Capital Fund_Spark Freedom20158500"/>
    <x v="0"/>
    <s v="Spark Freedom"/>
    <n v="8500"/>
  </r>
  <r>
    <n v="990"/>
    <s v="Donors Capital Fund_Spark Freedom201595500"/>
    <x v="0"/>
    <s v="Spark Freedom"/>
    <n v="95500"/>
  </r>
  <r>
    <n v="990"/>
    <s v="Donors Capital Fund_Georgia Center for Opportunity20151750"/>
    <x v="0"/>
    <s v="Georgia Center for Opportunity"/>
    <n v="1750"/>
  </r>
  <r>
    <n v="990"/>
    <s v="Donors Capital Fund_California Public Policy Center20156000"/>
    <x v="0"/>
    <s v="California Public Policy Center"/>
    <n v="6000"/>
  </r>
  <r>
    <n v="990"/>
    <s v="Donors Capital Fund_California Public Policy Center201540000"/>
    <x v="0"/>
    <s v="California Public Policy Center"/>
    <n v="40000"/>
  </r>
  <r>
    <n v="990"/>
    <s v="Donors Capital Fund_California Public Policy Center20152500"/>
    <x v="0"/>
    <s v="California Public Policy Center"/>
    <n v="2500"/>
  </r>
  <r>
    <n v="990"/>
    <s v="Donors Capital Fund_Palmetto Promise Institute201540000"/>
    <x v="0"/>
    <s v="Palmetto Promise Institute"/>
    <n v="40000"/>
  </r>
  <r>
    <n v="990"/>
    <s v="Donors Capital Fund_Empower Mississippi Foundation20157500"/>
    <x v="0"/>
    <s v="Empower Mississippi Foundation"/>
    <n v="7500"/>
  </r>
  <r>
    <n v="990"/>
    <s v="Donors Capital Fund_New Hampshire Center for Economic Policy20157500"/>
    <x v="0"/>
    <s v="New Hampshire Center for Economic Policy"/>
    <n v="7500"/>
  </r>
  <r>
    <n v="990"/>
    <s v="Donors Capital Fund_Cardinal Institute for West Virginia Policy20153000"/>
    <x v="0"/>
    <s v="Cardinal Institute for West Virginia Policy"/>
    <n v="3000"/>
  </r>
  <r>
    <n v="990"/>
    <s v="Donors Capital Fund_Cardinal Institute for West Virginia Policy201519000"/>
    <x v="0"/>
    <s v="Cardinal Institute for West Virginia Policy"/>
    <n v="19000"/>
  </r>
  <r>
    <n v="990"/>
    <s v="Donors Capital Fund_Cardinal Institute for West Virginia Policy20158000"/>
    <x v="0"/>
    <s v="Cardinal Institute for West Virginia Policy"/>
    <n v="8000"/>
  </r>
  <r>
    <n v="990"/>
    <s v="Donors Capital Fund_Cardinal Institute for West Virginia Policy20152500"/>
    <x v="0"/>
    <s v="Cardinal Institute for West Virginia Policy"/>
    <n v="2500"/>
  </r>
  <r>
    <n v="990"/>
    <s v="Donors Capital Fund_Centro de Investigacion Y Politica Publica20157500"/>
    <x v="0"/>
    <s v="Centro de Investigacion Y Politica Publica"/>
    <n v="7500"/>
  </r>
  <r>
    <n v="990"/>
    <s v="Donors Capital Fund_America's Future Foundation2015250000"/>
    <x v="0"/>
    <s v="America's Future Foundation"/>
    <n v="250000"/>
  </r>
  <r>
    <n v="990"/>
    <s v="Donors Capital Fund_State Policy Network2015446400"/>
    <x v="0"/>
    <s v="State Policy Network"/>
    <n v="446400"/>
  </r>
  <r>
    <n v="990"/>
    <s v="Donors Capital Fund_David Horowitz Freedom Center201575000"/>
    <x v="0"/>
    <s v="David Horowitz Freedom Center"/>
    <n v="75000"/>
  </r>
  <r>
    <n v="990"/>
    <s v="Donors Capital Fund_Foundation for Government Accountability2015150000"/>
    <x v="0"/>
    <s v="Foundation for Government Accountability"/>
    <n v="150000"/>
  </r>
  <r>
    <n v="990"/>
    <s v="Donors Capital Fund_Spark Freedom201550000"/>
    <x v="0"/>
    <s v="Spark Freedom"/>
    <n v="50000"/>
  </r>
  <r>
    <n v="990"/>
    <s v="Donors Capital Fund_Franklin Center for Government &amp; Public Integrity2015215000"/>
    <x v="0"/>
    <s v="Franklin Center for Government &amp; Public Integrity"/>
    <n v="215000"/>
  </r>
  <r>
    <n v="990"/>
    <s v="Donors Capital Fund_Am Yisroel Chai Foundation201575000"/>
    <x v="0"/>
    <s v="Am Yisroel Chai Foundation"/>
    <n v="75000"/>
  </r>
  <r>
    <n v="990"/>
    <s v="Donors Capital Fund_State Policy Network2015112000"/>
    <x v="0"/>
    <s v="State Policy Network"/>
    <n v="112000"/>
  </r>
  <r>
    <n v="990"/>
    <s v="Donors Capital Fund_Americares Foundation20155000"/>
    <x v="0"/>
    <s v="Americares Foundation"/>
    <n v="5000"/>
  </r>
  <r>
    <n v="990"/>
    <s v="Donors Capital Fund_CRU20153000"/>
    <x v="0"/>
    <s v="CRU"/>
    <n v="3000"/>
  </r>
  <r>
    <n v="990"/>
    <s v="Donors Capital Fund_East-West Ministries International20152400"/>
    <x v="0"/>
    <s v="East-West Ministries International"/>
    <n v="2400"/>
  </r>
  <r>
    <n v="990"/>
    <s v="Donors Capital Fund_Focus on the Family2015600"/>
    <x v="0"/>
    <s v="Focus on the Family"/>
    <n v="600"/>
  </r>
  <r>
    <n v="990"/>
    <s v="Donors Capital Fund_Freedom Foundation of Minnesota20155000"/>
    <x v="0"/>
    <s v="Freedom Foundation of Minnesota"/>
    <n v="5000"/>
  </r>
  <r>
    <n v="990"/>
    <s v="Donors Capital Fund_Georgia Public Policy Foundation20152000"/>
    <x v="0"/>
    <s v="Georgia Public Policy Foundation"/>
    <n v="2000"/>
  </r>
  <r>
    <n v="990"/>
    <s v="Donors Capital Fund_Irving Bible Church2015400"/>
    <x v="0"/>
    <s v="Irving Bible Church"/>
    <n v="400"/>
  </r>
  <r>
    <n v="990"/>
    <s v="Donors Capital Fund_Judicial Watch20155000"/>
    <x v="0"/>
    <s v="Judicial Watch"/>
    <n v="5000"/>
  </r>
  <r>
    <n v="990"/>
    <s v="Donors Capital Fund_Kanakuk Ministries (Branson MO)20151665"/>
    <x v="0"/>
    <s v="Kanakuk Ministries (Branson MO)"/>
    <n v="1665"/>
  </r>
  <r>
    <n v="990"/>
    <s v="Donors Capital Fund_John K. MacIver Institute for Public Policy20153500"/>
    <x v="0"/>
    <s v="John K. MacIver Institute for Public Policy"/>
    <n v="3500"/>
  </r>
  <r>
    <n v="990"/>
    <s v="Donors Capital Fund_Mastermedia2015600"/>
    <x v="0"/>
    <s v="Mastermedia"/>
    <n v="600"/>
  </r>
  <r>
    <n v="990"/>
    <s v="Donors Capital Fund_Midland Community Theatre20151200"/>
    <x v="0"/>
    <s v="Midland Community Theatre"/>
    <n v="1200"/>
  </r>
  <r>
    <n v="990"/>
    <s v="Donors Capital Fund_Midland Young Life Building Foundation20152000"/>
    <x v="0"/>
    <s v="Midland Young Life Building Foundation"/>
    <n v="2000"/>
  </r>
  <r>
    <n v="990"/>
    <s v="Donors Capital Fund_Partners Relief and Development20151620"/>
    <x v="0"/>
    <s v="Partners Relief and Development"/>
    <n v="1620"/>
  </r>
  <r>
    <n v="990"/>
    <s v="Donors Capital Fund_Pelican Institute for Public Policy20152500"/>
    <x v="0"/>
    <s v="Pelican Institute for Public Policy"/>
    <n v="2500"/>
  </r>
  <r>
    <n v="990"/>
    <s v="Donors Capital Fund_Polwarth Ministries20151200"/>
    <x v="0"/>
    <s v="Polwarth Ministries"/>
    <n v="1200"/>
  </r>
  <r>
    <n v="990"/>
    <s v="Donors Capital Fund_Practice Ministries2015300"/>
    <x v="0"/>
    <s v="Practice Ministries"/>
    <n v="300"/>
  </r>
  <r>
    <n v="990"/>
    <s v="Donors Capital Fund_Public Service Research Foundation20150"/>
    <x v="0"/>
    <s v="Public Service Research Foundation"/>
    <n v="0"/>
  </r>
  <r>
    <n v="990"/>
    <s v="Donors Capital Fund_Rhode Island Center for Freedom and Prosperity20151500"/>
    <x v="0"/>
    <s v="Rhode Island Center for Freedom and Prosperity"/>
    <n v="1500"/>
  </r>
  <r>
    <n v="990"/>
    <s v="Donors Capital Fund_Teen FLOW Youth ministries20151200"/>
    <x v="0"/>
    <s v="Teen FLOW Youth ministries"/>
    <n v="1200"/>
  </r>
  <r>
    <n v="990"/>
    <s v="Donors Capital Fund_Young Life20152400"/>
    <x v="0"/>
    <s v="Young Life"/>
    <n v="2400"/>
  </r>
  <r>
    <n v="990"/>
    <s v="Donors Capital Fund_DonorsTrust201710903.15"/>
    <x v="0"/>
    <s v="DonorsTrust"/>
    <n v="10903.15"/>
  </r>
  <r>
    <n v="990"/>
    <s v="Donors Capital Fund_Franklin Center for Government &amp; Public Integrity201710500"/>
    <x v="0"/>
    <s v="Franklin Center for Government &amp; Public Integrity"/>
    <n v="10500"/>
  </r>
  <r>
    <n v="990"/>
    <s v="Donors Capital Fund_CastilleJa School (Palo Alto; CA)201720000"/>
    <x v="0"/>
    <s v="CastilleJa School (Palo Alto; CA)"/>
    <n v="20000"/>
  </r>
  <r>
    <n v="990"/>
    <s v="Donors Capital Fund_Reconciliation Outreach Ministries2017392.95"/>
    <x v="0"/>
    <s v="Reconciliation Outreach Ministries"/>
    <n v="392.95"/>
  </r>
  <r>
    <n v="990"/>
    <s v="Donors Capital Fund_DonorsTrust20171478488.26"/>
    <x v="0"/>
    <s v="DonorsTrust"/>
    <n v="1478488.26"/>
  </r>
  <r>
    <n v="990"/>
    <s v="Donors Capital Fund_CRU20171500"/>
    <x v="0"/>
    <s v="CRU"/>
    <n v="1500"/>
  </r>
  <r>
    <n v="990"/>
    <s v="Donors Capital Fund_East-West Ministries International20171200"/>
    <x v="0"/>
    <s v="East-West Ministries International"/>
    <n v="1200"/>
  </r>
  <r>
    <n v="990"/>
    <s v="Donors Capital Fund_Teen FLOW Youth ministries2017600"/>
    <x v="0"/>
    <s v="Teen FLOW Youth ministries"/>
    <n v="600"/>
  </r>
  <r>
    <n v="990"/>
    <s v="Donors Capital Fund_Young Life2017600"/>
    <x v="0"/>
    <s v="Young Life"/>
    <n v="600"/>
  </r>
  <r>
    <n v="990"/>
    <s v="Donors Capital Fund_Polwarth Ministries20171200"/>
    <x v="0"/>
    <s v="Polwarth Ministries"/>
    <n v="1200"/>
  </r>
  <r>
    <n v="990"/>
    <s v="Donors Capital Fund_First Presbyterian Church Midland2017600"/>
    <x v="0"/>
    <s v="First Presbyterian Church Midland"/>
    <n v="600"/>
  </r>
  <r>
    <n v="990"/>
    <s v="Donors Capital Fund_Kanakuk Ministries (Branson MO)20171710"/>
    <x v="0"/>
    <s v="Kanakuk Ministries (Branson MO)"/>
    <n v="1710"/>
  </r>
  <r>
    <n v="990"/>
    <s v="Donors Capital Fund_American Enterprise Institute for Public Policy Research201730000"/>
    <x v="0"/>
    <s v="American Enterprise Institute for Public Policy Research"/>
    <n v="30000"/>
  </r>
  <r>
    <n v="990"/>
    <s v="Donors Capital Fund_American Stewards of Liberty201740000"/>
    <x v="0"/>
    <s v="American Stewards of Liberty"/>
    <n v="40000"/>
  </r>
  <r>
    <n v="990"/>
    <s v="Donors Capital Fund_AmeriCares Foundation20175000"/>
    <x v="0"/>
    <s v="AmeriCares Foundation"/>
    <n v="5000"/>
  </r>
  <r>
    <n v="990"/>
    <s v="Donors Capital Fund_Ashland University20175000"/>
    <x v="0"/>
    <s v="Ashland University"/>
    <n v="5000"/>
  </r>
  <r>
    <n v="990"/>
    <s v="Donors Capital Fund_Atlas Economic Research Foundation201730000"/>
    <x v="0"/>
    <s v="Atlas Economic Research Foundation"/>
    <n v="30000"/>
  </r>
  <r>
    <n v="990"/>
    <s v="Donors Capital Fund_Bill of Rights Institute201725000"/>
    <x v="0"/>
    <s v="Bill of Rights Institute"/>
    <n v="25000"/>
  </r>
  <r>
    <n v="990"/>
    <s v="Donors Capital Fund_Capital Research Center201780000"/>
    <x v="0"/>
    <s v="Capital Research Center"/>
    <n v="80000"/>
  </r>
  <r>
    <n v="990"/>
    <s v="Donors Capital Fund_Cato Institute201760000"/>
    <x v="0"/>
    <s v="Cato Institute"/>
    <n v="60000"/>
  </r>
  <r>
    <n v="990"/>
    <s v="Donors Capital Fund_Center for Education Reform201710000"/>
    <x v="0"/>
    <s v="Center for Education Reform"/>
    <n v="10000"/>
  </r>
  <r>
    <n v="990"/>
    <s v="Donors Capital Fund_Center for Individual Rights201720000"/>
    <x v="0"/>
    <s v="Center for Individual Rights"/>
    <n v="20000"/>
  </r>
  <r>
    <n v="990"/>
    <s v="Donors Capital Fund_Clare Boothe Luce Policy Institute201740000"/>
    <x v="0"/>
    <s v="Clare Boothe Luce Policy Institute"/>
    <n v="40000"/>
  </r>
  <r>
    <n v="990"/>
    <s v="Donors Capital Fund_Claremont Institute201710000"/>
    <x v="0"/>
    <s v="Claremont Institute"/>
    <n v="10000"/>
  </r>
  <r>
    <n v="990"/>
    <s v="Donors Capital Fund_Freedom Foundation20175000"/>
    <x v="0"/>
    <s v="Freedom Foundation"/>
    <n v="5000"/>
  </r>
  <r>
    <n v="990"/>
    <s v="Donors Capital Fund_Heritage Foundation201740000"/>
    <x v="0"/>
    <s v="Heritage Foundation"/>
    <n v="40000"/>
  </r>
  <r>
    <n v="990"/>
    <s v="Donors Capital Fund_Institute for Justice201740000"/>
    <x v="0"/>
    <s v="Institute for Justice"/>
    <n v="40000"/>
  </r>
  <r>
    <n v="990"/>
    <s v="Donors Capital Fund_Leadership Institute201750000"/>
    <x v="0"/>
    <s v="Leadership Institute"/>
    <n v="50000"/>
  </r>
  <r>
    <n v="990"/>
    <s v="Donors Capital Fund_Mountain States Legal Foundation201755000"/>
    <x v="0"/>
    <s v="Mountain States Legal Foundation"/>
    <n v="55000"/>
  </r>
  <r>
    <n v="990"/>
    <s v="Donors Capital Fund_National Center for Public Policy Research201745000"/>
    <x v="0"/>
    <s v="National Center for Public Policy Research"/>
    <n v="45000"/>
  </r>
  <r>
    <n v="990"/>
    <s v="Donors Capital Fund_National Legal and Policy Center201740000"/>
    <x v="0"/>
    <s v="National Legal and Policy Center"/>
    <n v="40000"/>
  </r>
  <r>
    <n v="990"/>
    <s v="Donors Capital Fund_Pacific Legal Foundation201770000"/>
    <x v="0"/>
    <s v="Pacific Legal Foundation"/>
    <n v="70000"/>
  </r>
  <r>
    <n v="990"/>
    <s v="Donors Capital Fund_State Policy Network201740000"/>
    <x v="0"/>
    <s v="State Policy Network"/>
    <n v="40000"/>
  </r>
  <r>
    <n v="990"/>
    <s v="Donors Capital Fund_Washington Legal Foundation201740000"/>
    <x v="0"/>
    <s v="Washington Legal Foundation"/>
    <n v="40000"/>
  </r>
  <r>
    <n v="990"/>
    <s v="Donors Capital Fund_Students for Liberty20175000"/>
    <x v="0"/>
    <s v="Students for Liberty"/>
    <n v="5000"/>
  </r>
  <r>
    <n v="990"/>
    <s v="Donors Capital Fund_Young America's Foundation201760000"/>
    <x v="0"/>
    <s v="Young America's Foundation"/>
    <n v="60000"/>
  </r>
  <r>
    <n v="990"/>
    <s v="Donors Capital Fund_Free the People Fight the Power Foundation20175000"/>
    <x v="0"/>
    <s v="Free the People Fight the Power Foundation"/>
    <n v="5000"/>
  </r>
  <r>
    <n v="990"/>
    <s v="Donors Capital Fund_DonorsTrust2017100000"/>
    <x v="0"/>
    <s v="DonorsTrust"/>
    <n v="100000"/>
  </r>
  <r>
    <n v="990"/>
    <s v="Donors Capital Fund_Foundation for Economic Education201750000"/>
    <x v="0"/>
    <s v="Foundation for Economic Education"/>
    <n v="50000"/>
  </r>
  <r>
    <n v="990"/>
    <s v="Donors Capital Fund_Institute for Justice2017100000"/>
    <x v="0"/>
    <s v="Institute for Justice"/>
    <n v="100000"/>
  </r>
  <r>
    <n v="990"/>
    <s v="Donors Capital Fund_American Islamic Congress201725000"/>
    <x v="0"/>
    <s v="American Islamic Congress"/>
    <n v="25000"/>
  </r>
  <r>
    <n v="990"/>
    <s v="Donors Capital Fund_First Book201715000"/>
    <x v="0"/>
    <s v="First Book"/>
    <n v="15000"/>
  </r>
  <r>
    <n v="990"/>
    <s v="Donors Capital Fund_Children's Scholarship Fund2017250000"/>
    <x v="0"/>
    <s v="Children's Scholarship Fund"/>
    <n v="250000"/>
  </r>
  <r>
    <n v="990"/>
    <s v="Donors Capital Fund_Cato Institute201730000"/>
    <x v="0"/>
    <s v="Cato Institute"/>
    <n v="30000"/>
  </r>
  <r>
    <n v="990"/>
    <s v="Donors Capital Fund_Reason, Individualism, Freedom Institute201730000"/>
    <x v="0"/>
    <s v="Reason, Individualism, Freedom Institute"/>
    <n v="30000"/>
  </r>
  <r>
    <n v="990"/>
    <s v="Donors Capital Fund_Jerusalem Institute for Market Studies2017275000"/>
    <x v="0"/>
    <s v="Jerusalem Institute for Market Studies"/>
    <n v="275000"/>
  </r>
  <r>
    <n v="990"/>
    <s v="Donors Capital Fund_Foundation for Individual Rights in Education201775000"/>
    <x v="0"/>
    <s v="Foundation for Individual Rights in Education"/>
    <n v="75000"/>
  </r>
  <r>
    <n v="990"/>
    <s v="Donors Capital Fund_Students for Liberty201730000"/>
    <x v="0"/>
    <s v="Students for Liberty"/>
    <n v="30000"/>
  </r>
  <r>
    <n v="990"/>
    <s v="Donors Capital Fund_Ayn Rand Institute201715000"/>
    <x v="0"/>
    <s v="Ayn Rand Institute"/>
    <n v="15000"/>
  </r>
  <r>
    <n v="990"/>
    <s v="Donors Capital Fund_Mercatus Center2017150000"/>
    <x v="0"/>
    <s v="Mercatus Center"/>
    <n v="150000"/>
  </r>
  <r>
    <n v="990"/>
    <s v="Donors Capital Fund_CRU20171500"/>
    <x v="0"/>
    <s v="CRU"/>
    <n v="1500"/>
  </r>
  <r>
    <n v="990"/>
    <s v="Donors Capital Fund_East-West Ministries International20171200"/>
    <x v="0"/>
    <s v="East-West Ministries International"/>
    <n v="1200"/>
  </r>
  <r>
    <n v="990"/>
    <s v="Donors Capital Fund_First Presbyterian Church Midland2017600"/>
    <x v="0"/>
    <s v="First Presbyterian Church Midland"/>
    <n v="600"/>
  </r>
  <r>
    <n v="990"/>
    <s v="Donors Capital Fund_Teen FLOW Youth ministries2017600"/>
    <x v="0"/>
    <s v="Teen FLOW Youth ministries"/>
    <n v="600"/>
  </r>
  <r>
    <n v="990"/>
    <s v="Donors Capital Fund_Young Life2017600"/>
    <x v="0"/>
    <s v="Young Life"/>
    <n v="600"/>
  </r>
  <r>
    <n v="990"/>
    <s v="Donors Capital Fund_Clare Boothe Luce Policy Institute201750000"/>
    <x v="0"/>
    <s v="Clare Boothe Luce Policy Institute"/>
    <n v="50000"/>
  </r>
  <r>
    <n v="990"/>
    <s v="Donors Capital Fund_Trinity School of Midland20172500"/>
    <x v="0"/>
    <s v="Trinity School of Midland"/>
    <n v="2500"/>
  </r>
  <r>
    <n v="990"/>
    <s v="Donors Capital Fund_Midland - Odessa Symphony &amp; Chorale20173625"/>
    <x v="0"/>
    <s v="Midland - Odessa Symphony &amp; Chorale"/>
    <n v="3625"/>
  </r>
  <r>
    <n v="990"/>
    <s v="Donors Capital Fund_Mountain States Legal Foundation201750000"/>
    <x v="0"/>
    <s v="Mountain States Legal Foundation"/>
    <n v="50000"/>
  </r>
  <r>
    <n v="990"/>
    <s v="Donors Capital Fund_Partners Relief and Development20171200"/>
    <x v="0"/>
    <s v="Partners Relief and Development"/>
    <n v="1200"/>
  </r>
  <r>
    <n v="990"/>
    <s v="Donors Capital Fund_Young Life20171200"/>
    <x v="0"/>
    <s v="Young Life"/>
    <n v="1200"/>
  </r>
  <r>
    <n v="990"/>
    <s v="Donors Capital Fund_Midland Community Theatre20171200"/>
    <x v="0"/>
    <s v="Midland Community Theatre"/>
    <n v="1200"/>
  </r>
  <r>
    <n v="990"/>
    <s v="Donors Capital Fund_Civil War Trust201750000"/>
    <x v="0"/>
    <s v="Civil War Trust"/>
    <n v="50000"/>
  </r>
  <r>
    <n v="990"/>
    <s v="Donors Capital Fund_Ulysses S Grant Association201725000"/>
    <x v="0"/>
    <s v="Ulysses S Grant Association"/>
    <n v="25000"/>
  </r>
  <r>
    <n v="990"/>
    <s v="Donors Capital Fund_George Mark Children's Fund201715000"/>
    <x v="0"/>
    <s v="George Mark Children's Fund"/>
    <n v="15000"/>
  </r>
  <r>
    <n v="990"/>
    <s v="Donors Capital Fund_DonorsTrust2017205368.64"/>
    <x v="0"/>
    <s v="DonorsTrust"/>
    <n v="205368.64"/>
  </r>
  <r>
    <n v="990"/>
    <s v="Donors Capital Fund_Insight for the Blind201710000"/>
    <x v="0"/>
    <s v="Insight for the Blind"/>
    <n v="10000"/>
  </r>
  <r>
    <m/>
    <m/>
    <x v="5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6">
  <r>
    <n v="990"/>
    <s v="Donors Capital Fund_Acton Institute for the Study of Religion and Liberty20161100000"/>
    <s v="Donors Capital Fund"/>
    <x v="0"/>
    <n v="1100000"/>
    <x v="0"/>
    <x v="0"/>
    <x v="0"/>
    <m/>
    <n v="1"/>
    <x v="0"/>
  </r>
  <r>
    <n v="990"/>
    <s v="Donors Capital Fund_Acton Institute for the Study of Religion and Liberty201650000"/>
    <s v="Donors Capital Fund"/>
    <x v="0"/>
    <n v="50000"/>
    <x v="0"/>
    <x v="0"/>
    <x v="0"/>
    <m/>
    <n v="2"/>
    <x v="0"/>
  </r>
  <r>
    <n v="990"/>
    <s v="Donors Capital Fund_Advance Arkansas Institute20163500"/>
    <s v="Donors Capital Fund"/>
    <x v="1"/>
    <n v="3500"/>
    <x v="0"/>
    <x v="0"/>
    <x v="1"/>
    <m/>
    <n v="3"/>
    <x v="0"/>
  </r>
  <r>
    <n v="990"/>
    <s v="Donors Capital Fund_Alabama Policy Institute20162500"/>
    <s v="Donors Capital Fund"/>
    <x v="2"/>
    <n v="2500"/>
    <x v="0"/>
    <x v="0"/>
    <x v="1"/>
    <m/>
    <n v="4"/>
    <x v="0"/>
  </r>
  <r>
    <n v="990"/>
    <s v="Donors Capital Fund_Alabama Policy Institute201612000"/>
    <s v="Donors Capital Fund"/>
    <x v="2"/>
    <n v="12000"/>
    <x v="0"/>
    <x v="0"/>
    <x v="1"/>
    <m/>
    <n v="5"/>
    <x v="0"/>
  </r>
  <r>
    <n v="990"/>
    <s v="Donors Capital Fund_Alabama Policy Institute20161000"/>
    <s v="Donors Capital Fund"/>
    <x v="2"/>
    <n v="1000"/>
    <x v="0"/>
    <x v="0"/>
    <x v="1"/>
    <m/>
    <n v="6"/>
    <x v="0"/>
  </r>
  <r>
    <n v="990"/>
    <s v="Donors Capital Fund_Alabama Policy Institute20169500"/>
    <s v="Donors Capital Fund"/>
    <x v="2"/>
    <n v="9500"/>
    <x v="0"/>
    <x v="0"/>
    <x v="1"/>
    <m/>
    <n v="7"/>
    <x v="0"/>
  </r>
  <r>
    <n v="990"/>
    <s v="Donors Capital Fund_Alabama Policy Institute201610000"/>
    <s v="Donors Capital Fund"/>
    <x v="2"/>
    <n v="10000"/>
    <x v="0"/>
    <x v="0"/>
    <x v="1"/>
    <m/>
    <n v="8"/>
    <x v="0"/>
  </r>
  <r>
    <n v="990"/>
    <s v="Donors Capital Fund_Alabama Policy Institute201640000"/>
    <s v="Donors Capital Fund"/>
    <x v="2"/>
    <n v="40000"/>
    <x v="0"/>
    <x v="0"/>
    <x v="1"/>
    <m/>
    <n v="9"/>
    <x v="0"/>
  </r>
  <r>
    <n v="990"/>
    <s v="Donors Capital Fund_Alabama Policy Institute201615000"/>
    <s v="Donors Capital Fund"/>
    <x v="2"/>
    <n v="15000"/>
    <x v="0"/>
    <x v="0"/>
    <x v="1"/>
    <m/>
    <n v="10"/>
    <x v="0"/>
  </r>
  <r>
    <n v="990"/>
    <s v="Donors Capital Fund_Alabama Policy Institute201618000"/>
    <s v="Donors Capital Fund"/>
    <x v="2"/>
    <n v="18000"/>
    <x v="0"/>
    <x v="0"/>
    <x v="1"/>
    <m/>
    <n v="11"/>
    <x v="0"/>
  </r>
  <r>
    <n v="990"/>
    <s v="Donors Capital Fund_Alabama Policy Institute20162000"/>
    <s v="Donors Capital Fund"/>
    <x v="2"/>
    <n v="2000"/>
    <x v="0"/>
    <x v="0"/>
    <x v="1"/>
    <m/>
    <n v="12"/>
    <x v="0"/>
  </r>
  <r>
    <n v="990"/>
    <s v="Donors Capital Fund_Alabama Policy Institute20165000"/>
    <s v="Donors Capital Fund"/>
    <x v="2"/>
    <n v="5000"/>
    <x v="0"/>
    <x v="0"/>
    <x v="1"/>
    <m/>
    <n v="13"/>
    <x v="0"/>
  </r>
  <r>
    <n v="990"/>
    <s v="Donors Capital Fund_Alabama Policy Institute201615000"/>
    <s v="Donors Capital Fund"/>
    <x v="2"/>
    <n v="15000"/>
    <x v="0"/>
    <x v="0"/>
    <x v="1"/>
    <m/>
    <n v="14"/>
    <x v="0"/>
  </r>
  <r>
    <n v="990"/>
    <s v="Donors Capital Fund_Alabama Policy Institute20168900"/>
    <s v="Donors Capital Fund"/>
    <x v="2"/>
    <n v="8900"/>
    <x v="0"/>
    <x v="0"/>
    <x v="1"/>
    <m/>
    <n v="15"/>
    <x v="0"/>
  </r>
  <r>
    <n v="990"/>
    <s v="Donors Capital Fund_Am Yisroel Chai Foundation201675000"/>
    <s v="Donors Capital Fund"/>
    <x v="3"/>
    <n v="75000"/>
    <x v="0"/>
    <x v="0"/>
    <x v="2"/>
    <m/>
    <n v="16"/>
    <x v="1"/>
  </r>
  <r>
    <n v="990"/>
    <s v="Donors Capital Fund_America's Future Foundation201610000"/>
    <s v="Donors Capital Fund"/>
    <x v="4"/>
    <n v="10000"/>
    <x v="0"/>
    <x v="0"/>
    <x v="1"/>
    <m/>
    <n v="17"/>
    <x v="0"/>
  </r>
  <r>
    <n v="990"/>
    <s v="Donors Capital Fund_America's Future Foundation2016250000"/>
    <s v="Donors Capital Fund"/>
    <x v="4"/>
    <n v="250000"/>
    <x v="0"/>
    <x v="0"/>
    <x v="1"/>
    <m/>
    <n v="18"/>
    <x v="0"/>
  </r>
  <r>
    <n v="990"/>
    <s v="Donors Capital Fund_American Council of Trustees and Alumni20161350000"/>
    <s v="Donors Capital Fund"/>
    <x v="5"/>
    <n v="1350000"/>
    <x v="0"/>
    <x v="0"/>
    <x v="2"/>
    <m/>
    <n v="19"/>
    <x v="1"/>
  </r>
  <r>
    <n v="990"/>
    <s v="Donors Capital Fund_American Enterprise Institute for Public Policy Research2016500000"/>
    <s v="Donors Capital Fund"/>
    <x v="6"/>
    <n v="500000"/>
    <x v="0"/>
    <x v="0"/>
    <x v="0"/>
    <m/>
    <n v="20"/>
    <x v="0"/>
  </r>
  <r>
    <n v="990"/>
    <s v="Donors Capital Fund_American Enterprise Institute for Public Policy Research201640000"/>
    <s v="Donors Capital Fund"/>
    <x v="6"/>
    <n v="40000"/>
    <x v="0"/>
    <x v="0"/>
    <x v="0"/>
    <m/>
    <n v="21"/>
    <x v="0"/>
  </r>
  <r>
    <n v="990"/>
    <s v="Donors Capital Fund_American Enterprise Institute for Public Policy Research20161103834.11"/>
    <s v="Donors Capital Fund"/>
    <x v="6"/>
    <n v="1103834.1100000001"/>
    <x v="0"/>
    <x v="0"/>
    <x v="0"/>
    <m/>
    <n v="22"/>
    <x v="0"/>
  </r>
  <r>
    <n v="990"/>
    <s v="Donors Capital Fund_American Friends of Start-Up Nation Central20161000000"/>
    <s v="Donors Capital Fund"/>
    <x v="7"/>
    <n v="1000000"/>
    <x v="0"/>
    <x v="0"/>
    <x v="2"/>
    <m/>
    <n v="23"/>
    <x v="1"/>
  </r>
  <r>
    <n v="990"/>
    <s v="Donors Capital Fund_American Islamic Congress201625000"/>
    <s v="Donors Capital Fund"/>
    <x v="8"/>
    <n v="25000"/>
    <x v="0"/>
    <x v="0"/>
    <x v="1"/>
    <m/>
    <n v="24"/>
    <x v="0"/>
  </r>
  <r>
    <n v="990"/>
    <s v="Donors Capital Fund_American Legislative Exchange Council2016275000"/>
    <s v="Donors Capital Fund"/>
    <x v="9"/>
    <n v="275000"/>
    <x v="0"/>
    <x v="0"/>
    <x v="0"/>
    <m/>
    <n v="25"/>
    <x v="0"/>
  </r>
  <r>
    <n v="990"/>
    <s v="Donors Capital Fund_American Legislative Exchange Council201630000"/>
    <s v="Donors Capital Fund"/>
    <x v="9"/>
    <n v="30000"/>
    <x v="0"/>
    <x v="0"/>
    <x v="0"/>
    <m/>
    <n v="26"/>
    <x v="0"/>
  </r>
  <r>
    <n v="990"/>
    <s v="Donors Capital Fund_American Legislative Exchange Council201631000"/>
    <s v="Donors Capital Fund"/>
    <x v="9"/>
    <n v="31000"/>
    <x v="0"/>
    <x v="0"/>
    <x v="0"/>
    <m/>
    <n v="27"/>
    <x v="0"/>
  </r>
  <r>
    <n v="990"/>
    <s v="Donors Capital Fund_American Legislative Exchange Council201620000"/>
    <s v="Donors Capital Fund"/>
    <x v="9"/>
    <n v="20000"/>
    <x v="0"/>
    <x v="0"/>
    <x v="0"/>
    <m/>
    <n v="28"/>
    <x v="0"/>
  </r>
  <r>
    <n v="990"/>
    <s v="Donors Capital Fund_American Legislative Exchange Council201640000"/>
    <s v="Donors Capital Fund"/>
    <x v="9"/>
    <n v="40000"/>
    <x v="0"/>
    <x v="0"/>
    <x v="0"/>
    <m/>
    <n v="29"/>
    <x v="0"/>
  </r>
  <r>
    <n v="990"/>
    <s v="Donors Capital Fund_American Legislative Exchange Council201610000"/>
    <s v="Donors Capital Fund"/>
    <x v="9"/>
    <n v="10000"/>
    <x v="0"/>
    <x v="0"/>
    <x v="0"/>
    <m/>
    <n v="30"/>
    <x v="0"/>
  </r>
  <r>
    <n v="990"/>
    <s v="Donors Capital Fund_American Legislative Exchange Council201635000"/>
    <s v="Donors Capital Fund"/>
    <x v="9"/>
    <n v="35000"/>
    <x v="0"/>
    <x v="0"/>
    <x v="0"/>
    <m/>
    <n v="31"/>
    <x v="0"/>
  </r>
  <r>
    <n v="990"/>
    <s v="Donors Capital Fund_American Legislative Exchange Council20167500"/>
    <s v="Donors Capital Fund"/>
    <x v="9"/>
    <n v="7500"/>
    <x v="0"/>
    <x v="0"/>
    <x v="0"/>
    <m/>
    <n v="32"/>
    <x v="0"/>
  </r>
  <r>
    <n v="990"/>
    <s v="Donors Capital Fund_American Legislative Exchange Council201625000"/>
    <s v="Donors Capital Fund"/>
    <x v="9"/>
    <n v="25000"/>
    <x v="0"/>
    <x v="0"/>
    <x v="0"/>
    <m/>
    <n v="33"/>
    <x v="0"/>
  </r>
  <r>
    <n v="990"/>
    <s v="Donors Capital Fund_American Majority2016500000"/>
    <s v="Donors Capital Fund"/>
    <x v="10"/>
    <n v="500000"/>
    <x v="0"/>
    <x v="0"/>
    <x v="1"/>
    <m/>
    <n v="34"/>
    <x v="0"/>
  </r>
  <r>
    <n v="990"/>
    <s v="Donors Capital Fund_American Media Institute20162800000"/>
    <s v="Donors Capital Fund"/>
    <x v="11"/>
    <n v="2800000"/>
    <x v="0"/>
    <x v="0"/>
    <x v="2"/>
    <m/>
    <n v="35"/>
    <x v="0"/>
  </r>
  <r>
    <n v="990"/>
    <s v="Donors Capital Fund_American Media Institute20161800000"/>
    <s v="Donors Capital Fund"/>
    <x v="11"/>
    <n v="1800000"/>
    <x v="0"/>
    <x v="0"/>
    <x v="2"/>
    <m/>
    <n v="36"/>
    <x v="0"/>
  </r>
  <r>
    <n v="990"/>
    <s v="Donors Capital Fund_American Stewards of Liberty201640000"/>
    <s v="Donors Capital Fund"/>
    <x v="12"/>
    <n v="40000"/>
    <x v="0"/>
    <x v="0"/>
    <x v="2"/>
    <m/>
    <n v="37"/>
    <x v="0"/>
  </r>
  <r>
    <n v="990"/>
    <s v="Donors Capital Fund_American Transparency2016250000"/>
    <s v="Donors Capital Fund"/>
    <x v="13"/>
    <n v="250000"/>
    <x v="0"/>
    <x v="0"/>
    <x v="2"/>
    <m/>
    <n v="38"/>
    <x v="0"/>
  </r>
  <r>
    <n v="990"/>
    <s v="Donors Capital Fund_American Transparency201615000"/>
    <s v="Donors Capital Fund"/>
    <x v="13"/>
    <n v="15000"/>
    <x v="0"/>
    <x v="0"/>
    <x v="2"/>
    <m/>
    <n v="39"/>
    <x v="0"/>
  </r>
  <r>
    <n v="990"/>
    <s v="Donors Capital Fund_Americans for Limited Government Foundation201620000"/>
    <s v="Donors Capital Fund"/>
    <x v="14"/>
    <n v="20000"/>
    <x v="0"/>
    <x v="0"/>
    <x v="1"/>
    <m/>
    <n v="40"/>
    <x v="0"/>
  </r>
  <r>
    <n v="990"/>
    <s v="Donors Capital Fund_Americans for Prosperity Foundation201610000"/>
    <s v="Donors Capital Fund"/>
    <x v="15"/>
    <n v="10000"/>
    <x v="0"/>
    <x v="0"/>
    <x v="0"/>
    <m/>
    <n v="41"/>
    <x v="0"/>
  </r>
  <r>
    <n v="990"/>
    <s v="Donors Capital Fund_AmeriCares Foundation20165000"/>
    <s v="Donors Capital Fund"/>
    <x v="16"/>
    <n v="5000"/>
    <x v="0"/>
    <x v="0"/>
    <x v="2"/>
    <m/>
    <n v="42"/>
    <x v="1"/>
  </r>
  <r>
    <n v="990"/>
    <s v="Donors Capital Fund_Arkansas Policy Foundation20161000"/>
    <s v="Donors Capital Fund"/>
    <x v="17"/>
    <n v="1000"/>
    <x v="0"/>
    <x v="0"/>
    <x v="1"/>
    <m/>
    <n v="43"/>
    <x v="0"/>
  </r>
  <r>
    <n v="990"/>
    <s v="Donors Capital Fund_Ashland University201610000"/>
    <s v="Donors Capital Fund"/>
    <x v="18"/>
    <n v="10000"/>
    <x v="0"/>
    <x v="0"/>
    <x v="2"/>
    <m/>
    <n v="44"/>
    <x v="1"/>
  </r>
  <r>
    <n v="990"/>
    <s v="Donors Capital Fund_Atlas Economic Research Foundation201640000"/>
    <s v="Donors Capital Fund"/>
    <x v="19"/>
    <n v="40000"/>
    <x v="0"/>
    <x v="0"/>
    <x v="0"/>
    <m/>
    <n v="45"/>
    <x v="0"/>
  </r>
  <r>
    <n v="990"/>
    <s v="Donors Capital Fund_Ayn Rand Institute201610000"/>
    <s v="Donors Capital Fund"/>
    <x v="20"/>
    <n v="10000"/>
    <x v="0"/>
    <x v="0"/>
    <x v="0"/>
    <m/>
    <n v="46"/>
    <x v="0"/>
  </r>
  <r>
    <n v="990"/>
    <s v="Donors Capital Fund_Bastiat Society20162000"/>
    <s v="Donors Capital Fund"/>
    <x v="21"/>
    <n v="2000"/>
    <x v="0"/>
    <x v="0"/>
    <x v="2"/>
    <m/>
    <n v="47"/>
    <x v="0"/>
  </r>
  <r>
    <n v="990"/>
    <s v="Donors Capital Fund_Beacon Center of Tennessee201625000"/>
    <s v="Donors Capital Fund"/>
    <x v="22"/>
    <n v="25000"/>
    <x v="0"/>
    <x v="0"/>
    <x v="1"/>
    <m/>
    <n v="48"/>
    <x v="0"/>
  </r>
  <r>
    <n v="990"/>
    <s v="Donors Capital Fund_Beacon Center of Tennessee20167000"/>
    <s v="Donors Capital Fund"/>
    <x v="22"/>
    <n v="7000"/>
    <x v="0"/>
    <x v="0"/>
    <x v="1"/>
    <m/>
    <n v="49"/>
    <x v="0"/>
  </r>
  <r>
    <n v="990"/>
    <s v="Donors Capital Fund_Beacon Center of Tennessee20163500"/>
    <s v="Donors Capital Fund"/>
    <x v="22"/>
    <n v="3500"/>
    <x v="0"/>
    <x v="0"/>
    <x v="1"/>
    <m/>
    <n v="50"/>
    <x v="0"/>
  </r>
  <r>
    <n v="990"/>
    <s v="Donors Capital Fund_Beacon Center of Tennessee20162000"/>
    <s v="Donors Capital Fund"/>
    <x v="22"/>
    <n v="2000"/>
    <x v="0"/>
    <x v="0"/>
    <x v="1"/>
    <m/>
    <n v="51"/>
    <x v="0"/>
  </r>
  <r>
    <n v="990"/>
    <s v="Donors Capital Fund_Beacon Center of Tennessee20162700"/>
    <s v="Donors Capital Fund"/>
    <x v="22"/>
    <n v="2700"/>
    <x v="0"/>
    <x v="0"/>
    <x v="1"/>
    <m/>
    <n v="52"/>
    <x v="0"/>
  </r>
  <r>
    <n v="990"/>
    <s v="Donors Capital Fund_Beacon Center of Tennessee201625000"/>
    <s v="Donors Capital Fund"/>
    <x v="22"/>
    <n v="25000"/>
    <x v="0"/>
    <x v="0"/>
    <x v="1"/>
    <m/>
    <n v="53"/>
    <x v="0"/>
  </r>
  <r>
    <n v="990"/>
    <s v="Donors Capital Fund_Beacon Center of Tennessee201610000"/>
    <s v="Donors Capital Fund"/>
    <x v="22"/>
    <n v="10000"/>
    <x v="0"/>
    <x v="0"/>
    <x v="1"/>
    <m/>
    <n v="54"/>
    <x v="0"/>
  </r>
  <r>
    <n v="990"/>
    <s v="Donors Capital Fund_Beacon Center of Tennessee20162000"/>
    <s v="Donors Capital Fund"/>
    <x v="22"/>
    <n v="2000"/>
    <x v="0"/>
    <x v="0"/>
    <x v="1"/>
    <m/>
    <n v="55"/>
    <x v="0"/>
  </r>
  <r>
    <n v="990"/>
    <s v="Donors Capital Fund_Benjamin Rush Institute20162000"/>
    <s v="Donors Capital Fund"/>
    <x v="23"/>
    <n v="2000"/>
    <x v="0"/>
    <x v="0"/>
    <x v="1"/>
    <m/>
    <n v="56"/>
    <x v="0"/>
  </r>
  <r>
    <n v="990"/>
    <s v="Donors Capital Fund_Bill of Rights Institute201625000"/>
    <s v="Donors Capital Fund"/>
    <x v="24"/>
    <n v="25000"/>
    <x v="0"/>
    <x v="0"/>
    <x v="1"/>
    <m/>
    <n v="57"/>
    <x v="0"/>
  </r>
  <r>
    <n v="990"/>
    <s v="Donors Capital Fund_Bluegrass Institute20166500"/>
    <s v="Donors Capital Fund"/>
    <x v="25"/>
    <n v="6500"/>
    <x v="0"/>
    <x v="0"/>
    <x v="1"/>
    <m/>
    <n v="58"/>
    <x v="0"/>
  </r>
  <r>
    <n v="990"/>
    <s v="Donors Capital Fund_Bluegrass Institute201620000"/>
    <s v="Donors Capital Fund"/>
    <x v="25"/>
    <n v="20000"/>
    <x v="0"/>
    <x v="0"/>
    <x v="1"/>
    <m/>
    <n v="59"/>
    <x v="0"/>
  </r>
  <r>
    <n v="990"/>
    <s v="Donors Capital Fund_Bluegrass Institute201615000"/>
    <s v="Donors Capital Fund"/>
    <x v="25"/>
    <n v="15000"/>
    <x v="0"/>
    <x v="0"/>
    <x v="1"/>
    <m/>
    <n v="60"/>
    <x v="0"/>
  </r>
  <r>
    <n v="990"/>
    <s v="Donors Capital Fund_Bluegrass Institute201620000"/>
    <s v="Donors Capital Fund"/>
    <x v="25"/>
    <n v="20000"/>
    <x v="0"/>
    <x v="0"/>
    <x v="1"/>
    <m/>
    <n v="61"/>
    <x v="0"/>
  </r>
  <r>
    <n v="990"/>
    <s v="Donors Capital Fund_Buckeye Institute for Public Policy Solutions2016250000"/>
    <s v="Donors Capital Fund"/>
    <x v="26"/>
    <n v="250000"/>
    <x v="0"/>
    <x v="0"/>
    <x v="1"/>
    <m/>
    <n v="62"/>
    <x v="0"/>
  </r>
  <r>
    <n v="990"/>
    <s v="Donors Capital Fund_Buckeye Institute for Public Policy Solutions201627500"/>
    <s v="Donors Capital Fund"/>
    <x v="26"/>
    <n v="27500"/>
    <x v="0"/>
    <x v="0"/>
    <x v="1"/>
    <m/>
    <n v="63"/>
    <x v="0"/>
  </r>
  <r>
    <n v="990"/>
    <s v="Donors Capital Fund_Buckeye Institute for Public Policy Solutions201652100"/>
    <s v="Donors Capital Fund"/>
    <x v="26"/>
    <n v="52100"/>
    <x v="0"/>
    <x v="0"/>
    <x v="1"/>
    <m/>
    <n v="64"/>
    <x v="0"/>
  </r>
  <r>
    <n v="990"/>
    <s v="Donors Capital Fund_Buckeye Institute for Public Policy Solutions20162700"/>
    <s v="Donors Capital Fund"/>
    <x v="26"/>
    <n v="2700"/>
    <x v="0"/>
    <x v="0"/>
    <x v="1"/>
    <m/>
    <n v="65"/>
    <x v="0"/>
  </r>
  <r>
    <n v="990"/>
    <s v="Donors Capital Fund_Buckeye Institute for Public Policy Solutions201615000"/>
    <s v="Donors Capital Fund"/>
    <x v="26"/>
    <n v="15000"/>
    <x v="0"/>
    <x v="0"/>
    <x v="1"/>
    <m/>
    <n v="66"/>
    <x v="0"/>
  </r>
  <r>
    <n v="990"/>
    <s v="Donors Capital Fund_Buckeye Institute for Public Policy Solutions201650000"/>
    <s v="Donors Capital Fund"/>
    <x v="26"/>
    <n v="50000"/>
    <x v="0"/>
    <x v="0"/>
    <x v="1"/>
    <m/>
    <n v="67"/>
    <x v="0"/>
  </r>
  <r>
    <n v="990"/>
    <s v="Donors Capital Fund_Buckeye Institute for Public Policy Solutions201620000"/>
    <s v="Donors Capital Fund"/>
    <x v="26"/>
    <n v="20000"/>
    <x v="0"/>
    <x v="0"/>
    <x v="1"/>
    <m/>
    <n v="68"/>
    <x v="0"/>
  </r>
  <r>
    <n v="990"/>
    <s v="Donors Capital Fund_California Public Policy Center20167500"/>
    <s v="Donors Capital Fund"/>
    <x v="27"/>
    <n v="7500"/>
    <x v="0"/>
    <x v="0"/>
    <x v="1"/>
    <m/>
    <n v="69"/>
    <x v="0"/>
  </r>
  <r>
    <n v="990"/>
    <s v="Donors Capital Fund_California Public Policy Center20163500"/>
    <s v="Donors Capital Fund"/>
    <x v="27"/>
    <n v="3500"/>
    <x v="0"/>
    <x v="0"/>
    <x v="1"/>
    <m/>
    <n v="70"/>
    <x v="0"/>
  </r>
  <r>
    <n v="990"/>
    <s v="Donors Capital Fund_California Public Policy Center201610000"/>
    <s v="Donors Capital Fund"/>
    <x v="27"/>
    <n v="10000"/>
    <x v="0"/>
    <x v="0"/>
    <x v="1"/>
    <m/>
    <n v="71"/>
    <x v="0"/>
  </r>
  <r>
    <n v="990"/>
    <s v="Donors Capital Fund_California Public Policy Center201630000"/>
    <s v="Donors Capital Fund"/>
    <x v="27"/>
    <n v="30000"/>
    <x v="0"/>
    <x v="0"/>
    <x v="1"/>
    <m/>
    <n v="72"/>
    <x v="0"/>
  </r>
  <r>
    <n v="990"/>
    <s v="Donors Capital Fund_California Public Policy Center20162000"/>
    <s v="Donors Capital Fund"/>
    <x v="27"/>
    <n v="2000"/>
    <x v="0"/>
    <x v="0"/>
    <x v="1"/>
    <m/>
    <n v="73"/>
    <x v="0"/>
  </r>
  <r>
    <n v="990"/>
    <s v="Donors Capital Fund_Capital Research Center201640000"/>
    <s v="Donors Capital Fund"/>
    <x v="28"/>
    <n v="40000"/>
    <x v="0"/>
    <x v="0"/>
    <x v="0"/>
    <m/>
    <n v="74"/>
    <x v="0"/>
  </r>
  <r>
    <n v="990"/>
    <s v="Donors Capital Fund_Capital Research Center201620000"/>
    <s v="Donors Capital Fund"/>
    <x v="28"/>
    <n v="20000"/>
    <x v="0"/>
    <x v="0"/>
    <x v="0"/>
    <m/>
    <n v="75"/>
    <x v="0"/>
  </r>
  <r>
    <n v="990"/>
    <s v="Donors Capital Fund_Cardinal Institute for West Virginia Policy20164500"/>
    <s v="Donors Capital Fund"/>
    <x v="29"/>
    <n v="4500"/>
    <x v="0"/>
    <x v="0"/>
    <x v="1"/>
    <m/>
    <n v="76"/>
    <x v="0"/>
  </r>
  <r>
    <n v="990"/>
    <s v="Donors Capital Fund_Cardinal Institute for West Virginia Policy20161500"/>
    <s v="Donors Capital Fund"/>
    <x v="29"/>
    <n v="1500"/>
    <x v="0"/>
    <x v="0"/>
    <x v="1"/>
    <m/>
    <n v="77"/>
    <x v="0"/>
  </r>
  <r>
    <n v="990"/>
    <s v="Donors Capital Fund_Cardinal Institute for West Virginia Policy20161500"/>
    <s v="Donors Capital Fund"/>
    <x v="29"/>
    <n v="1500"/>
    <x v="0"/>
    <x v="0"/>
    <x v="1"/>
    <m/>
    <n v="78"/>
    <x v="0"/>
  </r>
  <r>
    <n v="990"/>
    <s v="Donors Capital Fund_Cardinal Institute for West Virginia Policy201625000"/>
    <s v="Donors Capital Fund"/>
    <x v="29"/>
    <n v="25000"/>
    <x v="0"/>
    <x v="0"/>
    <x v="1"/>
    <m/>
    <n v="79"/>
    <x v="0"/>
  </r>
  <r>
    <n v="990"/>
    <s v="Donors Capital Fund_Cardinal Institute for West Virginia Policy201640000"/>
    <s v="Donors Capital Fund"/>
    <x v="29"/>
    <n v="40000"/>
    <x v="0"/>
    <x v="0"/>
    <x v="1"/>
    <m/>
    <n v="80"/>
    <x v="0"/>
  </r>
  <r>
    <n v="990"/>
    <s v="Donors Capital Fund_Cardinal Institute for West Virginia Policy201618900"/>
    <s v="Donors Capital Fund"/>
    <x v="29"/>
    <n v="18900"/>
    <x v="0"/>
    <x v="0"/>
    <x v="1"/>
    <m/>
    <n v="81"/>
    <x v="0"/>
  </r>
  <r>
    <n v="990"/>
    <s v="Donors Capital Fund_Cardinal Institute for West Virginia Policy20162500"/>
    <s v="Donors Capital Fund"/>
    <x v="29"/>
    <n v="2500"/>
    <x v="0"/>
    <x v="0"/>
    <x v="1"/>
    <m/>
    <n v="82"/>
    <x v="0"/>
  </r>
  <r>
    <n v="990"/>
    <s v="Donors Capital Fund_Cardinal Institute for West Virginia Policy201619500"/>
    <s v="Donors Capital Fund"/>
    <x v="29"/>
    <n v="19500"/>
    <x v="0"/>
    <x v="0"/>
    <x v="1"/>
    <m/>
    <n v="83"/>
    <x v="0"/>
  </r>
  <r>
    <n v="990"/>
    <s v="Donors Capital Fund_Cardinal Institute for West Virginia Policy20168000"/>
    <s v="Donors Capital Fund"/>
    <x v="29"/>
    <n v="8000"/>
    <x v="0"/>
    <x v="0"/>
    <x v="1"/>
    <m/>
    <n v="84"/>
    <x v="0"/>
  </r>
  <r>
    <n v="990"/>
    <s v="Donors Capital Fund_Cardinal Institute for West Virginia Policy20167500"/>
    <s v="Donors Capital Fund"/>
    <x v="29"/>
    <n v="7500"/>
    <x v="0"/>
    <x v="0"/>
    <x v="1"/>
    <m/>
    <n v="85"/>
    <x v="0"/>
  </r>
  <r>
    <n v="990"/>
    <s v="Donors Capital Fund_Catholic Association Foundation2016150000"/>
    <s v="Donors Capital Fund"/>
    <x v="30"/>
    <n v="150000"/>
    <x v="0"/>
    <x v="0"/>
    <x v="2"/>
    <m/>
    <n v="86"/>
    <x v="1"/>
  </r>
  <r>
    <n v="990"/>
    <s v="Donors Capital Fund_Catholic Association Foundation201625000"/>
    <s v="Donors Capital Fund"/>
    <x v="30"/>
    <n v="25000"/>
    <x v="0"/>
    <x v="0"/>
    <x v="2"/>
    <m/>
    <n v="87"/>
    <x v="1"/>
  </r>
  <r>
    <n v="990"/>
    <s v="Donors Capital Fund_Catholic Association Foundation2016500000"/>
    <s v="Donors Capital Fund"/>
    <x v="30"/>
    <n v="500000"/>
    <x v="0"/>
    <x v="0"/>
    <x v="2"/>
    <m/>
    <n v="88"/>
    <x v="1"/>
  </r>
  <r>
    <n v="990"/>
    <s v="Donors Capital Fund_Catholic University of America2016750000"/>
    <s v="Donors Capital Fund"/>
    <x v="31"/>
    <n v="750000"/>
    <x v="0"/>
    <x v="0"/>
    <x v="2"/>
    <m/>
    <n v="89"/>
    <x v="1"/>
  </r>
  <r>
    <n v="990"/>
    <s v="Donors Capital Fund_Cato Institute201670000"/>
    <s v="Donors Capital Fund"/>
    <x v="32"/>
    <n v="70000"/>
    <x v="0"/>
    <x v="0"/>
    <x v="0"/>
    <m/>
    <n v="90"/>
    <x v="0"/>
  </r>
  <r>
    <n v="990"/>
    <s v="Donors Capital Fund_Cato Institute201630000"/>
    <s v="Donors Capital Fund"/>
    <x v="32"/>
    <n v="30000"/>
    <x v="0"/>
    <x v="0"/>
    <x v="0"/>
    <m/>
    <n v="91"/>
    <x v="0"/>
  </r>
  <r>
    <n v="990"/>
    <s v="Donors Capital Fund_Cato Institute2016196850"/>
    <s v="Donors Capital Fund"/>
    <x v="32"/>
    <n v="196850"/>
    <x v="0"/>
    <x v="0"/>
    <x v="0"/>
    <m/>
    <n v="92"/>
    <x v="0"/>
  </r>
  <r>
    <n v="990"/>
    <s v="Donors Capital Fund_Center for Competitive Politics2016500000"/>
    <s v="Donors Capital Fund"/>
    <x v="33"/>
    <n v="500000"/>
    <x v="0"/>
    <x v="0"/>
    <x v="1"/>
    <m/>
    <n v="93"/>
    <x v="0"/>
  </r>
  <r>
    <n v="990"/>
    <s v="Donors Capital Fund_Center for Competitive Politics20165000"/>
    <s v="Donors Capital Fund"/>
    <x v="33"/>
    <n v="5000"/>
    <x v="0"/>
    <x v="0"/>
    <x v="1"/>
    <m/>
    <n v="94"/>
    <x v="0"/>
  </r>
  <r>
    <n v="990"/>
    <s v="Donors Capital Fund_Center for Competitive Politics20163500"/>
    <s v="Donors Capital Fund"/>
    <x v="33"/>
    <n v="3500"/>
    <x v="0"/>
    <x v="0"/>
    <x v="1"/>
    <m/>
    <n v="95"/>
    <x v="0"/>
  </r>
  <r>
    <n v="990"/>
    <s v="Donors Capital Fund_Center for Education Reform201620000"/>
    <s v="Donors Capital Fund"/>
    <x v="34"/>
    <n v="20000"/>
    <x v="0"/>
    <x v="0"/>
    <x v="1"/>
    <m/>
    <n v="96"/>
    <x v="0"/>
  </r>
  <r>
    <n v="990"/>
    <s v="Donors Capital Fund_Center for Individual Rights201630000"/>
    <s v="Donors Capital Fund"/>
    <x v="35"/>
    <n v="30000"/>
    <x v="0"/>
    <x v="0"/>
    <x v="1"/>
    <m/>
    <n v="97"/>
    <x v="0"/>
  </r>
  <r>
    <n v="990"/>
    <s v="Donors Capital Fund_Center of the American Experiment20162000"/>
    <s v="Donors Capital Fund"/>
    <x v="36"/>
    <n v="2000"/>
    <x v="0"/>
    <x v="0"/>
    <x v="1"/>
    <m/>
    <n v="98"/>
    <x v="0"/>
  </r>
  <r>
    <n v="990"/>
    <s v="Donors Capital Fund_Cerge EI Foundation20162000000"/>
    <s v="Donors Capital Fund"/>
    <x v="37"/>
    <n v="2000000"/>
    <x v="0"/>
    <x v="0"/>
    <x v="2"/>
    <m/>
    <n v="99"/>
    <x v="1"/>
  </r>
  <r>
    <n v="990"/>
    <s v="Donors Capital Fund_Cerge EI Foundation2016200000"/>
    <s v="Donors Capital Fund"/>
    <x v="37"/>
    <n v="200000"/>
    <x v="0"/>
    <x v="0"/>
    <x v="2"/>
    <m/>
    <n v="100"/>
    <x v="1"/>
  </r>
  <r>
    <n v="990"/>
    <s v="Donors Capital Fund_Children's Scholarship Fund2016250000"/>
    <s v="Donors Capital Fund"/>
    <x v="38"/>
    <n v="250000"/>
    <x v="0"/>
    <x v="0"/>
    <x v="2"/>
    <m/>
    <n v="101"/>
    <x v="1"/>
  </r>
  <r>
    <n v="990"/>
    <s v="Donors Capital Fund_Citizens in Charge Foundation2016400000"/>
    <s v="Donors Capital Fund"/>
    <x v="39"/>
    <n v="400000"/>
    <x v="0"/>
    <x v="0"/>
    <x v="1"/>
    <m/>
    <n v="102"/>
    <x v="0"/>
  </r>
  <r>
    <n v="990"/>
    <s v="Donors Capital Fund_Citizens in Charge Foundation2016200000"/>
    <s v="Donors Capital Fund"/>
    <x v="39"/>
    <n v="200000"/>
    <x v="0"/>
    <x v="0"/>
    <x v="1"/>
    <m/>
    <n v="103"/>
    <x v="0"/>
  </r>
  <r>
    <n v="990"/>
    <s v="Donors Capital Fund_Citizens in Charge Foundation2016100000"/>
    <s v="Donors Capital Fund"/>
    <x v="39"/>
    <n v="100000"/>
    <x v="0"/>
    <x v="0"/>
    <x v="1"/>
    <m/>
    <n v="104"/>
    <x v="0"/>
  </r>
  <r>
    <n v="990"/>
    <s v="Donors Capital Fund_Civil War Trust201650000"/>
    <s v="Donors Capital Fund"/>
    <x v="40"/>
    <n v="50000"/>
    <x v="0"/>
    <x v="0"/>
    <x v="2"/>
    <m/>
    <n v="105"/>
    <x v="1"/>
  </r>
  <r>
    <n v="990"/>
    <s v="Donors Capital Fund_Clare Boothe Luce Policy Institute201640000"/>
    <s v="Donors Capital Fund"/>
    <x v="41"/>
    <n v="40000"/>
    <x v="0"/>
    <x v="0"/>
    <x v="2"/>
    <m/>
    <n v="106"/>
    <x v="0"/>
  </r>
  <r>
    <n v="990"/>
    <s v="Donors Capital Fund_Claremont Institute201655337"/>
    <s v="Donors Capital Fund"/>
    <x v="42"/>
    <n v="55337"/>
    <x v="0"/>
    <x v="0"/>
    <x v="1"/>
    <m/>
    <n v="107"/>
    <x v="0"/>
  </r>
  <r>
    <n v="990"/>
    <s v="Donors Capital Fund_Claremont Institute201625000"/>
    <s v="Donors Capital Fund"/>
    <x v="42"/>
    <n v="25000"/>
    <x v="0"/>
    <x v="0"/>
    <x v="1"/>
    <m/>
    <n v="108"/>
    <x v="0"/>
  </r>
  <r>
    <n v="990"/>
    <s v="Donors Capital Fund_Commonwealth Foundation for Public Policy Alternatives20162000"/>
    <s v="Donors Capital Fund"/>
    <x v="43"/>
    <n v="2000"/>
    <x v="0"/>
    <x v="0"/>
    <x v="1"/>
    <m/>
    <n v="109"/>
    <x v="0"/>
  </r>
  <r>
    <n v="990"/>
    <s v="Donors Capital Fund_Commonwealth Foundation for Public Policy Alternatives201615000"/>
    <s v="Donors Capital Fund"/>
    <x v="43"/>
    <n v="15000"/>
    <x v="0"/>
    <x v="0"/>
    <x v="1"/>
    <m/>
    <n v="110"/>
    <x v="0"/>
  </r>
  <r>
    <n v="990"/>
    <s v="Donors Capital Fund_Competitive Enterprise Institute2016250000"/>
    <s v="Donors Capital Fund"/>
    <x v="44"/>
    <n v="250000"/>
    <x v="0"/>
    <x v="0"/>
    <x v="0"/>
    <m/>
    <n v="111"/>
    <x v="0"/>
  </r>
  <r>
    <n v="990"/>
    <s v="Donors Capital Fund_Competitive Enterprise Institute20165000"/>
    <s v="Donors Capital Fund"/>
    <x v="44"/>
    <n v="5000"/>
    <x v="0"/>
    <x v="0"/>
    <x v="0"/>
    <m/>
    <n v="112"/>
    <x v="0"/>
  </r>
  <r>
    <n v="990"/>
    <s v="Donors Capital Fund_Cru20161500"/>
    <s v="Donors Capital Fund"/>
    <x v="45"/>
    <n v="1500"/>
    <x v="0"/>
    <x v="0"/>
    <x v="2"/>
    <m/>
    <n v="113"/>
    <x v="1"/>
  </r>
  <r>
    <n v="990"/>
    <s v="Donors Capital Fund_Cru20161500"/>
    <s v="Donors Capital Fund"/>
    <x v="45"/>
    <n v="1500"/>
    <x v="0"/>
    <x v="0"/>
    <x v="2"/>
    <m/>
    <n v="114"/>
    <x v="1"/>
  </r>
  <r>
    <n v="990"/>
    <s v="Donors Capital Fund_David Horowitz Freedom Center201675000"/>
    <s v="Donors Capital Fund"/>
    <x v="46"/>
    <n v="75000"/>
    <x v="0"/>
    <x v="0"/>
    <x v="1"/>
    <m/>
    <n v="115"/>
    <x v="0"/>
  </r>
  <r>
    <n v="990"/>
    <s v="Donors Capital Fund_Docs 4 Patient Care Foundation201630000"/>
    <s v="Donors Capital Fund"/>
    <x v="47"/>
    <n v="30000"/>
    <x v="0"/>
    <x v="0"/>
    <x v="1"/>
    <m/>
    <n v="116"/>
    <x v="0"/>
  </r>
  <r>
    <n v="990"/>
    <s v="Donors Capital Fund_Docs 4 Patient Care Foundation201620000"/>
    <s v="Donors Capital Fund"/>
    <x v="47"/>
    <n v="20000"/>
    <x v="0"/>
    <x v="0"/>
    <x v="1"/>
    <m/>
    <n v="117"/>
    <x v="0"/>
  </r>
  <r>
    <n v="990"/>
    <s v="Donors Capital Fund_DonorsTrust20167000000"/>
    <s v="Donors Capital Fund"/>
    <x v="48"/>
    <n v="7000000"/>
    <x v="0"/>
    <x v="0"/>
    <x v="0"/>
    <m/>
    <n v="118"/>
    <x v="0"/>
  </r>
  <r>
    <n v="990"/>
    <s v="Donors Capital Fund_DonorsTrust2016800000"/>
    <s v="Donors Capital Fund"/>
    <x v="48"/>
    <n v="800000"/>
    <x v="0"/>
    <x v="0"/>
    <x v="0"/>
    <m/>
    <n v="119"/>
    <x v="0"/>
  </r>
  <r>
    <n v="990"/>
    <s v="Donors Capital Fund_DonorsTrust2016650000"/>
    <s v="Donors Capital Fund"/>
    <x v="48"/>
    <n v="650000"/>
    <x v="0"/>
    <x v="0"/>
    <x v="0"/>
    <m/>
    <n v="120"/>
    <x v="0"/>
  </r>
  <r>
    <n v="990"/>
    <s v="Donors Capital Fund_DonorsTrust2016100000"/>
    <s v="Donors Capital Fund"/>
    <x v="48"/>
    <n v="100000"/>
    <x v="0"/>
    <x v="0"/>
    <x v="0"/>
    <m/>
    <n v="121"/>
    <x v="0"/>
  </r>
  <r>
    <n v="990"/>
    <s v="Donors Capital Fund_DonorsTrust201658592"/>
    <s v="Donors Capital Fund"/>
    <x v="48"/>
    <n v="58592"/>
    <x v="0"/>
    <x v="0"/>
    <x v="0"/>
    <m/>
    <n v="122"/>
    <x v="0"/>
  </r>
  <r>
    <n v="990"/>
    <s v="Donors Capital Fund_DonorsTrust20161000000"/>
    <s v="Donors Capital Fund"/>
    <x v="48"/>
    <n v="1000000"/>
    <x v="0"/>
    <x v="0"/>
    <x v="0"/>
    <m/>
    <n v="123"/>
    <x v="0"/>
  </r>
  <r>
    <n v="990"/>
    <s v="Donors Capital Fund_DonorsTrust201615000"/>
    <s v="Donors Capital Fund"/>
    <x v="48"/>
    <n v="15000"/>
    <x v="0"/>
    <x v="0"/>
    <x v="0"/>
    <m/>
    <n v="124"/>
    <x v="0"/>
  </r>
  <r>
    <n v="990"/>
    <s v="Donors Capital Fund_DonorsTrust2016100000"/>
    <s v="Donors Capital Fund"/>
    <x v="48"/>
    <n v="100000"/>
    <x v="0"/>
    <x v="0"/>
    <x v="0"/>
    <m/>
    <n v="125"/>
    <x v="0"/>
  </r>
  <r>
    <n v="990"/>
    <s v="Donors Capital Fund_DonorsTrust20165000000"/>
    <s v="Donors Capital Fund"/>
    <x v="48"/>
    <n v="5000000"/>
    <x v="0"/>
    <x v="0"/>
    <x v="0"/>
    <m/>
    <n v="126"/>
    <x v="0"/>
  </r>
  <r>
    <n v="990"/>
    <s v="Donors Capital Fund_DonorsTrust2016650000"/>
    <s v="Donors Capital Fund"/>
    <x v="48"/>
    <n v="650000"/>
    <x v="0"/>
    <x v="0"/>
    <x v="0"/>
    <m/>
    <n v="127"/>
    <x v="0"/>
  </r>
  <r>
    <n v="990"/>
    <s v="Donors Capital Fund_DonorsTrust2016670000"/>
    <s v="Donors Capital Fund"/>
    <x v="48"/>
    <n v="670000"/>
    <x v="0"/>
    <x v="0"/>
    <x v="0"/>
    <m/>
    <n v="128"/>
    <x v="0"/>
  </r>
  <r>
    <n v="990"/>
    <s v="Donors Capital Fund_DonorsTrust201629321.39"/>
    <s v="Donors Capital Fund"/>
    <x v="48"/>
    <n v="29321.39"/>
    <x v="0"/>
    <x v="0"/>
    <x v="0"/>
    <m/>
    <n v="129"/>
    <x v="0"/>
  </r>
  <r>
    <n v="990"/>
    <s v="Donors Capital Fund_DonorsTrust2016600000"/>
    <s v="Donors Capital Fund"/>
    <x v="48"/>
    <n v="600000"/>
    <x v="0"/>
    <x v="0"/>
    <x v="0"/>
    <m/>
    <n v="130"/>
    <x v="0"/>
  </r>
  <r>
    <n v="990"/>
    <s v="Donors Capital Fund_DonorsTrust2016550000"/>
    <s v="Donors Capital Fund"/>
    <x v="48"/>
    <n v="550000"/>
    <x v="0"/>
    <x v="0"/>
    <x v="0"/>
    <m/>
    <n v="131"/>
    <x v="0"/>
  </r>
  <r>
    <n v="990"/>
    <s v="Donors Capital Fund_DonorsTrust20161000000"/>
    <s v="Donors Capital Fund"/>
    <x v="48"/>
    <n v="1000000"/>
    <x v="0"/>
    <x v="0"/>
    <x v="0"/>
    <m/>
    <n v="132"/>
    <x v="0"/>
  </r>
  <r>
    <n v="990"/>
    <s v="Donors Capital Fund_DonorsTrust2016747597.25"/>
    <s v="Donors Capital Fund"/>
    <x v="48"/>
    <n v="747597.25"/>
    <x v="0"/>
    <x v="0"/>
    <x v="0"/>
    <m/>
    <n v="133"/>
    <x v="0"/>
  </r>
  <r>
    <n v="990"/>
    <s v="Donors Capital Fund_East-West Ministries International20161200"/>
    <s v="Donors Capital Fund"/>
    <x v="49"/>
    <n v="1200"/>
    <x v="0"/>
    <x v="0"/>
    <x v="2"/>
    <m/>
    <n v="134"/>
    <x v="1"/>
  </r>
  <r>
    <n v="990"/>
    <s v="Donors Capital Fund_East-West Ministries International20161200"/>
    <s v="Donors Capital Fund"/>
    <x v="49"/>
    <n v="1200"/>
    <x v="0"/>
    <x v="0"/>
    <x v="2"/>
    <m/>
    <n v="135"/>
    <x v="1"/>
  </r>
  <r>
    <n v="990"/>
    <s v="Donors Capital Fund_Empire Center for Public Policy201640000"/>
    <s v="Donors Capital Fund"/>
    <x v="50"/>
    <n v="40000"/>
    <x v="0"/>
    <x v="0"/>
    <x v="1"/>
    <m/>
    <n v="136"/>
    <x v="0"/>
  </r>
  <r>
    <n v="990"/>
    <s v="Donors Capital Fund_Empire Center for Public Policy201613500"/>
    <s v="Donors Capital Fund"/>
    <x v="50"/>
    <n v="13500"/>
    <x v="0"/>
    <x v="0"/>
    <x v="1"/>
    <m/>
    <n v="137"/>
    <x v="0"/>
  </r>
  <r>
    <n v="990"/>
    <s v="Donors Capital Fund_Empire Center for Public Policy201615000"/>
    <s v="Donors Capital Fund"/>
    <x v="50"/>
    <n v="15000"/>
    <x v="0"/>
    <x v="0"/>
    <x v="1"/>
    <m/>
    <n v="138"/>
    <x v="0"/>
  </r>
  <r>
    <n v="990"/>
    <s v="Donors Capital Fund_Employment Policies Institute Foundation201625000"/>
    <s v="Donors Capital Fund"/>
    <x v="51"/>
    <n v="25000"/>
    <x v="0"/>
    <x v="0"/>
    <x v="1"/>
    <m/>
    <n v="139"/>
    <x v="0"/>
  </r>
  <r>
    <n v="990"/>
    <s v="Donors Capital Fund_Employment Policies Institute Foundation20168000"/>
    <s v="Donors Capital Fund"/>
    <x v="51"/>
    <n v="8000"/>
    <x v="0"/>
    <x v="0"/>
    <x v="1"/>
    <m/>
    <n v="140"/>
    <x v="0"/>
  </r>
  <r>
    <n v="990"/>
    <s v="Donors Capital Fund_Employment Policies Institute Foundation201625000"/>
    <s v="Donors Capital Fund"/>
    <x v="51"/>
    <n v="25000"/>
    <x v="0"/>
    <x v="0"/>
    <x v="1"/>
    <m/>
    <n v="141"/>
    <x v="0"/>
  </r>
  <r>
    <n v="990"/>
    <s v="Donors Capital Fund_Empower Mississippi Foundation201618900"/>
    <s v="Donors Capital Fund"/>
    <x v="52"/>
    <n v="18900"/>
    <x v="0"/>
    <x v="0"/>
    <x v="1"/>
    <m/>
    <n v="142"/>
    <x v="0"/>
  </r>
  <r>
    <n v="990"/>
    <s v="Donors Capital Fund_Energy &amp; Environment Legal Institute201675000"/>
    <s v="Donors Capital Fund"/>
    <x v="53"/>
    <n v="75000"/>
    <x v="0"/>
    <x v="0"/>
    <x v="0"/>
    <m/>
    <n v="143"/>
    <x v="0"/>
  </r>
  <r>
    <n v="990"/>
    <s v="Donors Capital Fund_Energy &amp; Environment Legal Institute201650000"/>
    <s v="Donors Capital Fund"/>
    <x v="53"/>
    <n v="50000"/>
    <x v="0"/>
    <x v="0"/>
    <x v="0"/>
    <m/>
    <n v="144"/>
    <x v="0"/>
  </r>
  <r>
    <n v="990"/>
    <s v="Donors Capital Fund_Ethics &amp; Public Policy Center2016100000"/>
    <s v="Donors Capital Fund"/>
    <x v="54"/>
    <n v="100000"/>
    <x v="0"/>
    <x v="0"/>
    <x v="1"/>
    <m/>
    <n v="145"/>
    <x v="0"/>
  </r>
  <r>
    <n v="990"/>
    <s v="Donors Capital Fund_Federalist Society for Law and Public Policy Studies20161500000"/>
    <s v="Donors Capital Fund"/>
    <x v="55"/>
    <n v="1500000"/>
    <x v="0"/>
    <x v="0"/>
    <x v="1"/>
    <m/>
    <n v="146"/>
    <x v="0"/>
  </r>
  <r>
    <n v="990"/>
    <s v="Donors Capital Fund_First Book201615000"/>
    <s v="Donors Capital Fund"/>
    <x v="56"/>
    <n v="15000"/>
    <x v="0"/>
    <x v="0"/>
    <x v="2"/>
    <m/>
    <n v="147"/>
    <x v="1"/>
  </r>
  <r>
    <n v="990"/>
    <s v="Donors Capital Fund_First Presbyterian Church Midland2016600"/>
    <s v="Donors Capital Fund"/>
    <x v="57"/>
    <n v="600"/>
    <x v="0"/>
    <x v="0"/>
    <x v="2"/>
    <m/>
    <n v="148"/>
    <x v="1"/>
  </r>
  <r>
    <n v="990"/>
    <s v="Donors Capital Fund_First Presbyterian Church Midland2016600"/>
    <s v="Donors Capital Fund"/>
    <x v="57"/>
    <n v="600"/>
    <x v="0"/>
    <x v="0"/>
    <x v="2"/>
    <m/>
    <n v="149"/>
    <x v="1"/>
  </r>
  <r>
    <n v="990"/>
    <s v="Donors Capital Fund_Foundation for Economic Education201650000"/>
    <s v="Donors Capital Fund"/>
    <x v="58"/>
    <n v="50000"/>
    <x v="0"/>
    <x v="0"/>
    <x v="0"/>
    <m/>
    <n v="150"/>
    <x v="0"/>
  </r>
  <r>
    <n v="990"/>
    <s v="Donors Capital Fund_Foundation for Government Accountability2016800000"/>
    <s v="Donors Capital Fund"/>
    <x v="59"/>
    <n v="800000"/>
    <x v="0"/>
    <x v="0"/>
    <x v="1"/>
    <m/>
    <n v="151"/>
    <x v="0"/>
  </r>
  <r>
    <n v="990"/>
    <s v="Donors Capital Fund_Foundation for Government Accountability20168800"/>
    <s v="Donors Capital Fund"/>
    <x v="59"/>
    <n v="8800"/>
    <x v="0"/>
    <x v="0"/>
    <x v="1"/>
    <m/>
    <n v="152"/>
    <x v="0"/>
  </r>
  <r>
    <n v="990"/>
    <s v="Donors Capital Fund_Foundation for Government Accountability20162700"/>
    <s v="Donors Capital Fund"/>
    <x v="59"/>
    <n v="2700"/>
    <x v="0"/>
    <x v="0"/>
    <x v="1"/>
    <m/>
    <n v="153"/>
    <x v="0"/>
  </r>
  <r>
    <n v="990"/>
    <s v="Donors Capital Fund_Foundation for Individual Rights in Education2016500000"/>
    <s v="Donors Capital Fund"/>
    <x v="60"/>
    <n v="500000"/>
    <x v="0"/>
    <x v="0"/>
    <x v="1"/>
    <m/>
    <n v="154"/>
    <x v="0"/>
  </r>
  <r>
    <n v="990"/>
    <s v="Donors Capital Fund_Foundation for Individual Rights in Education201640000"/>
    <s v="Donors Capital Fund"/>
    <x v="60"/>
    <n v="40000"/>
    <x v="0"/>
    <x v="0"/>
    <x v="1"/>
    <m/>
    <n v="155"/>
    <x v="0"/>
  </r>
  <r>
    <n v="990"/>
    <s v="Donors Capital Fund_Franklin Center for Government &amp; Public Integrity2016105450"/>
    <s v="Donors Capital Fund"/>
    <x v="61"/>
    <n v="105450"/>
    <x v="0"/>
    <x v="0"/>
    <x v="0"/>
    <m/>
    <n v="156"/>
    <x v="0"/>
  </r>
  <r>
    <n v="990"/>
    <s v="Donors Capital Fund_Franklin Center for Government &amp; Public Integrity20163000"/>
    <s v="Donors Capital Fund"/>
    <x v="61"/>
    <n v="3000"/>
    <x v="0"/>
    <x v="0"/>
    <x v="0"/>
    <m/>
    <n v="157"/>
    <x v="0"/>
  </r>
  <r>
    <n v="990"/>
    <s v="Donors Capital Fund_Free to Choose Network2016500000"/>
    <s v="Donors Capital Fund"/>
    <x v="62"/>
    <n v="500000"/>
    <x v="0"/>
    <x v="0"/>
    <x v="0"/>
    <m/>
    <n v="158"/>
    <x v="0"/>
  </r>
  <r>
    <n v="990"/>
    <s v="Donors Capital Fund_Freedom Foundation201615000"/>
    <s v="Donors Capital Fund"/>
    <x v="63"/>
    <n v="15000"/>
    <x v="0"/>
    <x v="0"/>
    <x v="1"/>
    <m/>
    <n v="159"/>
    <x v="0"/>
  </r>
  <r>
    <n v="990"/>
    <s v="Donors Capital Fund_Freedom Foundation201615000"/>
    <s v="Donors Capital Fund"/>
    <x v="63"/>
    <n v="15000"/>
    <x v="0"/>
    <x v="0"/>
    <x v="1"/>
    <m/>
    <n v="160"/>
    <x v="0"/>
  </r>
  <r>
    <n v="990"/>
    <s v="Donors Capital Fund_Freedom Foundation of Minnesota20164500"/>
    <s v="Donors Capital Fund"/>
    <x v="64"/>
    <n v="4500"/>
    <x v="0"/>
    <x v="0"/>
    <x v="0"/>
    <m/>
    <n v="161"/>
    <x v="0"/>
  </r>
  <r>
    <n v="990"/>
    <s v="Donors Capital Fund_Freedom Foundation of Minnesota20161000"/>
    <s v="Donors Capital Fund"/>
    <x v="64"/>
    <n v="1000"/>
    <x v="0"/>
    <x v="0"/>
    <x v="0"/>
    <m/>
    <n v="162"/>
    <x v="0"/>
  </r>
  <r>
    <n v="990"/>
    <s v="Donors Capital Fund_Freedom Foundation of Minnesota201625000"/>
    <s v="Donors Capital Fund"/>
    <x v="64"/>
    <n v="25000"/>
    <x v="0"/>
    <x v="0"/>
    <x v="0"/>
    <m/>
    <n v="163"/>
    <x v="0"/>
  </r>
  <r>
    <n v="990"/>
    <s v="Donors Capital Fund_FreedomWorks Foundation201630000"/>
    <s v="Donors Capital Fund"/>
    <x v="65"/>
    <n v="30000"/>
    <x v="0"/>
    <x v="0"/>
    <x v="0"/>
    <m/>
    <n v="164"/>
    <x v="0"/>
  </r>
  <r>
    <n v="990"/>
    <s v="Donors Capital Fund_Frontier Lab2016175000"/>
    <s v="Donors Capital Fund"/>
    <x v="66"/>
    <n v="175000"/>
    <x v="0"/>
    <x v="0"/>
    <x v="2"/>
    <m/>
    <n v="165"/>
    <x v="1"/>
  </r>
  <r>
    <n v="990"/>
    <s v="Donors Capital Fund_Frontier Lab201663750"/>
    <s v="Donors Capital Fund"/>
    <x v="66"/>
    <n v="63750"/>
    <x v="0"/>
    <x v="0"/>
    <x v="2"/>
    <m/>
    <n v="166"/>
    <x v="1"/>
  </r>
  <r>
    <n v="990"/>
    <s v="Donors Capital Fund_Frontier Lab201663500"/>
    <s v="Donors Capital Fund"/>
    <x v="66"/>
    <n v="63500"/>
    <x v="0"/>
    <x v="0"/>
    <x v="2"/>
    <m/>
    <n v="167"/>
    <x v="1"/>
  </r>
  <r>
    <n v="990"/>
    <s v="Donors Capital Fund_Frontier Lab201615000"/>
    <s v="Donors Capital Fund"/>
    <x v="66"/>
    <n v="15000"/>
    <x v="0"/>
    <x v="0"/>
    <x v="2"/>
    <m/>
    <n v="168"/>
    <x v="1"/>
  </r>
  <r>
    <n v="990"/>
    <s v="Donors Capital Fund_George Mark Children's Fund201610000"/>
    <s v="Donors Capital Fund"/>
    <x v="67"/>
    <n v="10000"/>
    <x v="0"/>
    <x v="0"/>
    <x v="2"/>
    <m/>
    <n v="169"/>
    <x v="1"/>
  </r>
  <r>
    <n v="990"/>
    <s v="Donors Capital Fund_George Mason University Foundation20164000000"/>
    <s v="Donors Capital Fund"/>
    <x v="68"/>
    <n v="4000000"/>
    <x v="0"/>
    <x v="0"/>
    <x v="0"/>
    <m/>
    <n v="170"/>
    <x v="0"/>
  </r>
  <r>
    <n v="990"/>
    <s v="Donors Capital Fund_George Mason University Foundation20161500000"/>
    <s v="Donors Capital Fund"/>
    <x v="68"/>
    <n v="1500000"/>
    <x v="0"/>
    <x v="0"/>
    <x v="0"/>
    <m/>
    <n v="171"/>
    <x v="0"/>
  </r>
  <r>
    <n v="990"/>
    <s v="Donors Capital Fund_Georgia Center for Opportunity201620000"/>
    <s v="Donors Capital Fund"/>
    <x v="69"/>
    <n v="20000"/>
    <x v="0"/>
    <x v="0"/>
    <x v="1"/>
    <m/>
    <n v="172"/>
    <x v="0"/>
  </r>
  <r>
    <n v="990"/>
    <s v="Donors Capital Fund_Georgia Center for Opportunity20167000"/>
    <s v="Donors Capital Fund"/>
    <x v="69"/>
    <n v="7000"/>
    <x v="0"/>
    <x v="0"/>
    <x v="1"/>
    <m/>
    <n v="173"/>
    <x v="0"/>
  </r>
  <r>
    <n v="990"/>
    <s v="Donors Capital Fund_Georgia Center for Opportunity20164900"/>
    <s v="Donors Capital Fund"/>
    <x v="69"/>
    <n v="4900"/>
    <x v="0"/>
    <x v="0"/>
    <x v="1"/>
    <m/>
    <n v="174"/>
    <x v="0"/>
  </r>
  <r>
    <n v="990"/>
    <s v="Donors Capital Fund_Georgia Center for Opportunity201624000"/>
    <s v="Donors Capital Fund"/>
    <x v="69"/>
    <n v="24000"/>
    <x v="0"/>
    <x v="0"/>
    <x v="1"/>
    <m/>
    <n v="175"/>
    <x v="0"/>
  </r>
  <r>
    <n v="990"/>
    <s v="Donors Capital Fund_Georgia Center for Opportunity20166000"/>
    <s v="Donors Capital Fund"/>
    <x v="69"/>
    <n v="6000"/>
    <x v="0"/>
    <x v="0"/>
    <x v="1"/>
    <m/>
    <n v="176"/>
    <x v="0"/>
  </r>
  <r>
    <n v="990"/>
    <s v="Donors Capital Fund_Georgia Center for Opportunity201630000"/>
    <s v="Donors Capital Fund"/>
    <x v="69"/>
    <n v="30000"/>
    <x v="0"/>
    <x v="0"/>
    <x v="1"/>
    <m/>
    <n v="177"/>
    <x v="0"/>
  </r>
  <r>
    <n v="990"/>
    <s v="Donors Capital Fund_Georgia Center for Opportunity201615000"/>
    <s v="Donors Capital Fund"/>
    <x v="69"/>
    <n v="15000"/>
    <x v="0"/>
    <x v="0"/>
    <x v="1"/>
    <m/>
    <n v="178"/>
    <x v="0"/>
  </r>
  <r>
    <n v="990"/>
    <s v="Donors Capital Fund_Georgia Center for Opportunity20167500"/>
    <s v="Donors Capital Fund"/>
    <x v="69"/>
    <n v="7500"/>
    <x v="0"/>
    <x v="0"/>
    <x v="1"/>
    <m/>
    <n v="179"/>
    <x v="0"/>
  </r>
  <r>
    <n v="990"/>
    <s v="Donors Capital Fund_Georgia Center for Opportunity20161500"/>
    <s v="Donors Capital Fund"/>
    <x v="69"/>
    <n v="1500"/>
    <x v="0"/>
    <x v="0"/>
    <x v="1"/>
    <m/>
    <n v="180"/>
    <x v="0"/>
  </r>
  <r>
    <n v="990"/>
    <s v="Donors Capital Fund_Georgia Center for Opportunity201615000"/>
    <s v="Donors Capital Fund"/>
    <x v="69"/>
    <n v="15000"/>
    <x v="0"/>
    <x v="0"/>
    <x v="1"/>
    <m/>
    <n v="181"/>
    <x v="0"/>
  </r>
  <r>
    <n v="990"/>
    <s v="Donors Capital Fund_Goldwater Institute201619000"/>
    <s v="Donors Capital Fund"/>
    <x v="70"/>
    <n v="19000"/>
    <x v="0"/>
    <x v="0"/>
    <x v="1"/>
    <m/>
    <n v="182"/>
    <x v="0"/>
  </r>
  <r>
    <n v="990"/>
    <s v="Donors Capital Fund_Goldwater Institute20164000"/>
    <s v="Donors Capital Fund"/>
    <x v="70"/>
    <n v="4000"/>
    <x v="0"/>
    <x v="0"/>
    <x v="1"/>
    <m/>
    <n v="183"/>
    <x v="0"/>
  </r>
  <r>
    <n v="990"/>
    <s v="Donors Capital Fund_Goldwater Institute201610000"/>
    <s v="Donors Capital Fund"/>
    <x v="70"/>
    <n v="10000"/>
    <x v="0"/>
    <x v="0"/>
    <x v="1"/>
    <m/>
    <n v="184"/>
    <x v="0"/>
  </r>
  <r>
    <n v="990"/>
    <s v="Donors Capital Fund_Heartland Institute20161800000"/>
    <s v="Donors Capital Fund"/>
    <x v="71"/>
    <n v="1800000"/>
    <x v="0"/>
    <x v="0"/>
    <x v="0"/>
    <m/>
    <n v="185"/>
    <x v="0"/>
  </r>
  <r>
    <n v="990"/>
    <s v="Donors Capital Fund_Heartland Institute2016125500"/>
    <s v="Donors Capital Fund"/>
    <x v="71"/>
    <n v="125500"/>
    <x v="0"/>
    <x v="0"/>
    <x v="0"/>
    <m/>
    <n v="186"/>
    <x v="0"/>
  </r>
  <r>
    <n v="990"/>
    <s v="Donors Capital Fund_Heartland Institute2016250000"/>
    <s v="Donors Capital Fund"/>
    <x v="71"/>
    <n v="250000"/>
    <x v="0"/>
    <x v="0"/>
    <x v="0"/>
    <m/>
    <n v="187"/>
    <x v="0"/>
  </r>
  <r>
    <n v="990"/>
    <s v="Donors Capital Fund_Heritage Foundation201640000"/>
    <s v="Donors Capital Fund"/>
    <x v="72"/>
    <n v="40000"/>
    <x v="0"/>
    <x v="0"/>
    <x v="0"/>
    <m/>
    <n v="188"/>
    <x v="0"/>
  </r>
  <r>
    <n v="990"/>
    <s v="Donors Capital Fund_Human Rights Foundation2016500000"/>
    <s v="Donors Capital Fund"/>
    <x v="73"/>
    <n v="500000"/>
    <x v="0"/>
    <x v="0"/>
    <x v="1"/>
    <m/>
    <n v="189"/>
    <x v="0"/>
  </r>
  <r>
    <n v="990"/>
    <s v="Donors Capital Fund_Idaho Freedom Foundation20161500"/>
    <s v="Donors Capital Fund"/>
    <x v="74"/>
    <n v="1500"/>
    <x v="0"/>
    <x v="0"/>
    <x v="1"/>
    <m/>
    <n v="190"/>
    <x v="0"/>
  </r>
  <r>
    <n v="990"/>
    <s v="Donors Capital Fund_Idaho Freedom Foundation20163500"/>
    <s v="Donors Capital Fund"/>
    <x v="74"/>
    <n v="3500"/>
    <x v="0"/>
    <x v="0"/>
    <x v="1"/>
    <m/>
    <n v="191"/>
    <x v="0"/>
  </r>
  <r>
    <n v="990"/>
    <s v="Donors Capital Fund_Idaho Freedom Foundation20165000"/>
    <s v="Donors Capital Fund"/>
    <x v="74"/>
    <n v="5000"/>
    <x v="0"/>
    <x v="0"/>
    <x v="1"/>
    <m/>
    <n v="192"/>
    <x v="0"/>
  </r>
  <r>
    <n v="990"/>
    <s v="Donors Capital Fund_Idaho Freedom Foundation20162700"/>
    <s v="Donors Capital Fund"/>
    <x v="74"/>
    <n v="2700"/>
    <x v="0"/>
    <x v="0"/>
    <x v="1"/>
    <m/>
    <n v="193"/>
    <x v="0"/>
  </r>
  <r>
    <n v="990"/>
    <s v="Donors Capital Fund_Idaho Freedom Foundation201610000"/>
    <s v="Donors Capital Fund"/>
    <x v="74"/>
    <n v="10000"/>
    <x v="0"/>
    <x v="0"/>
    <x v="1"/>
    <m/>
    <n v="194"/>
    <x v="0"/>
  </r>
  <r>
    <n v="990"/>
    <s v="Donors Capital Fund_Idaho Freedom Foundation201620000"/>
    <s v="Donors Capital Fund"/>
    <x v="74"/>
    <n v="20000"/>
    <x v="0"/>
    <x v="0"/>
    <x v="1"/>
    <m/>
    <n v="195"/>
    <x v="0"/>
  </r>
  <r>
    <n v="990"/>
    <s v="Donors Capital Fund_Idaho Freedom Foundation20162000"/>
    <s v="Donors Capital Fund"/>
    <x v="74"/>
    <n v="2000"/>
    <x v="0"/>
    <x v="0"/>
    <x v="1"/>
    <m/>
    <n v="196"/>
    <x v="0"/>
  </r>
  <r>
    <n v="990"/>
    <s v="Donors Capital Fund_Idaho Freedom Foundation20163500"/>
    <s v="Donors Capital Fund"/>
    <x v="74"/>
    <n v="3500"/>
    <x v="0"/>
    <x v="0"/>
    <x v="1"/>
    <m/>
    <n v="197"/>
    <x v="0"/>
  </r>
  <r>
    <n v="990"/>
    <s v="Donors Capital Fund_Idaho Freedom Foundation20162000"/>
    <s v="Donors Capital Fund"/>
    <x v="74"/>
    <n v="2000"/>
    <x v="0"/>
    <x v="0"/>
    <x v="1"/>
    <m/>
    <n v="198"/>
    <x v="0"/>
  </r>
  <r>
    <n v="990"/>
    <s v="Donors Capital Fund_Idaho Freedom Foundation20165000"/>
    <s v="Donors Capital Fund"/>
    <x v="74"/>
    <n v="5000"/>
    <x v="0"/>
    <x v="0"/>
    <x v="1"/>
    <m/>
    <n v="199"/>
    <x v="0"/>
  </r>
  <r>
    <n v="990"/>
    <s v="Donors Capital Fund_Idaho Freedom Foundation20167500"/>
    <s v="Donors Capital Fund"/>
    <x v="74"/>
    <n v="7500"/>
    <x v="0"/>
    <x v="0"/>
    <x v="1"/>
    <m/>
    <n v="200"/>
    <x v="0"/>
  </r>
  <r>
    <n v="990"/>
    <s v="Donors Capital Fund_Illinois Policy Institute20161000"/>
    <s v="Donors Capital Fund"/>
    <x v="75"/>
    <n v="1000"/>
    <x v="0"/>
    <x v="0"/>
    <x v="0"/>
    <m/>
    <n v="201"/>
    <x v="0"/>
  </r>
  <r>
    <n v="990"/>
    <s v="Donors Capital Fund_Illinois Policy Institute20161700"/>
    <s v="Donors Capital Fund"/>
    <x v="75"/>
    <n v="1700"/>
    <x v="0"/>
    <x v="0"/>
    <x v="0"/>
    <m/>
    <n v="202"/>
    <x v="0"/>
  </r>
  <r>
    <n v="990"/>
    <s v="Donors Capital Fund_Illinois Policy Institute201640900"/>
    <s v="Donors Capital Fund"/>
    <x v="75"/>
    <n v="40900"/>
    <x v="0"/>
    <x v="0"/>
    <x v="0"/>
    <m/>
    <n v="203"/>
    <x v="0"/>
  </r>
  <r>
    <n v="990"/>
    <s v="Donors Capital Fund_Illinois Policy Institute20162000"/>
    <s v="Donors Capital Fund"/>
    <x v="75"/>
    <n v="2000"/>
    <x v="0"/>
    <x v="0"/>
    <x v="0"/>
    <m/>
    <n v="204"/>
    <x v="0"/>
  </r>
  <r>
    <n v="990"/>
    <s v="Donors Capital Fund_Illinois Policy Institute201680000"/>
    <s v="Donors Capital Fund"/>
    <x v="75"/>
    <n v="80000"/>
    <x v="0"/>
    <x v="0"/>
    <x v="0"/>
    <m/>
    <n v="205"/>
    <x v="0"/>
  </r>
  <r>
    <n v="990"/>
    <s v="Donors Capital Fund_Illinois Policy Institute201615000"/>
    <s v="Donors Capital Fund"/>
    <x v="75"/>
    <n v="15000"/>
    <x v="0"/>
    <x v="0"/>
    <x v="0"/>
    <m/>
    <n v="206"/>
    <x v="0"/>
  </r>
  <r>
    <n v="990"/>
    <s v="Donors Capital Fund_Independence Institute20165000"/>
    <s v="Donors Capital Fund"/>
    <x v="76"/>
    <n v="5000"/>
    <x v="0"/>
    <x v="0"/>
    <x v="1"/>
    <m/>
    <n v="207"/>
    <x v="0"/>
  </r>
  <r>
    <n v="990"/>
    <s v="Donors Capital Fund_Independence Institute20163500"/>
    <s v="Donors Capital Fund"/>
    <x v="76"/>
    <n v="3500"/>
    <x v="0"/>
    <x v="0"/>
    <x v="1"/>
    <m/>
    <n v="208"/>
    <x v="0"/>
  </r>
  <r>
    <n v="990"/>
    <s v="Donors Capital Fund_Independence Institute20168000"/>
    <s v="Donors Capital Fund"/>
    <x v="76"/>
    <n v="8000"/>
    <x v="0"/>
    <x v="0"/>
    <x v="1"/>
    <m/>
    <n v="209"/>
    <x v="0"/>
  </r>
  <r>
    <n v="990"/>
    <s v="Donors Capital Fund_Independent Women's Forum201625000"/>
    <s v="Donors Capital Fund"/>
    <x v="77"/>
    <n v="25000"/>
    <x v="0"/>
    <x v="0"/>
    <x v="0"/>
    <m/>
    <n v="210"/>
    <x v="0"/>
  </r>
  <r>
    <n v="990"/>
    <s v="Donors Capital Fund_Institute for Justice201640000"/>
    <s v="Donors Capital Fund"/>
    <x v="78"/>
    <n v="40000"/>
    <x v="0"/>
    <x v="0"/>
    <x v="1"/>
    <m/>
    <n v="211"/>
    <x v="0"/>
  </r>
  <r>
    <n v="990"/>
    <s v="Donors Capital Fund_Institute for Justice2016100000"/>
    <s v="Donors Capital Fund"/>
    <x v="78"/>
    <n v="100000"/>
    <x v="0"/>
    <x v="0"/>
    <x v="1"/>
    <m/>
    <n v="212"/>
    <x v="0"/>
  </r>
  <r>
    <n v="990"/>
    <s v="Donors Capital Fund_Institute on Religion and Democracy2016250000"/>
    <s v="Donors Capital Fund"/>
    <x v="79"/>
    <n v="250000"/>
    <x v="0"/>
    <x v="0"/>
    <x v="1"/>
    <m/>
    <n v="213"/>
    <x v="0"/>
  </r>
  <r>
    <n v="990"/>
    <s v="Donors Capital Fund_Institute on Religion and Democracy201640000"/>
    <s v="Donors Capital Fund"/>
    <x v="79"/>
    <n v="40000"/>
    <x v="0"/>
    <x v="0"/>
    <x v="1"/>
    <m/>
    <n v="214"/>
    <x v="0"/>
  </r>
  <r>
    <n v="990"/>
    <s v="Donors Capital Fund_International Policy Network2016150000"/>
    <s v="Donors Capital Fund"/>
    <x v="80"/>
    <n v="150000"/>
    <x v="0"/>
    <x v="0"/>
    <x v="0"/>
    <m/>
    <n v="215"/>
    <x v="0"/>
  </r>
  <r>
    <n v="990"/>
    <s v="Donors Capital Fund_James Madison Institute201625000"/>
    <s v="Donors Capital Fund"/>
    <x v="81"/>
    <n v="25000"/>
    <x v="0"/>
    <x v="0"/>
    <x v="0"/>
    <m/>
    <n v="216"/>
    <x v="0"/>
  </r>
  <r>
    <n v="990"/>
    <s v="Donors Capital Fund_James Madison Institute201610500"/>
    <s v="Donors Capital Fund"/>
    <x v="81"/>
    <n v="10500"/>
    <x v="0"/>
    <x v="0"/>
    <x v="0"/>
    <m/>
    <n v="217"/>
    <x v="0"/>
  </r>
  <r>
    <n v="990"/>
    <s v="Donors Capital Fund_James Madison Institute20163500"/>
    <s v="Donors Capital Fund"/>
    <x v="81"/>
    <n v="3500"/>
    <x v="0"/>
    <x v="0"/>
    <x v="0"/>
    <m/>
    <n v="218"/>
    <x v="0"/>
  </r>
  <r>
    <n v="990"/>
    <s v="Donors Capital Fund_James Madison Institute20162700"/>
    <s v="Donors Capital Fund"/>
    <x v="81"/>
    <n v="2700"/>
    <x v="0"/>
    <x v="0"/>
    <x v="0"/>
    <m/>
    <n v="219"/>
    <x v="0"/>
  </r>
  <r>
    <n v="990"/>
    <s v="Donors Capital Fund_James Madison Institute201615000"/>
    <s v="Donors Capital Fund"/>
    <x v="81"/>
    <n v="15000"/>
    <x v="0"/>
    <x v="0"/>
    <x v="0"/>
    <m/>
    <n v="220"/>
    <x v="0"/>
  </r>
  <r>
    <n v="990"/>
    <s v="Donors Capital Fund_James Madison Institute20162500"/>
    <s v="Donors Capital Fund"/>
    <x v="81"/>
    <n v="2500"/>
    <x v="0"/>
    <x v="0"/>
    <x v="0"/>
    <m/>
    <n v="221"/>
    <x v="0"/>
  </r>
  <r>
    <n v="990"/>
    <s v="Donors Capital Fund_Jerusalem Institute for Market Studies201650000"/>
    <s v="Donors Capital Fund"/>
    <x v="82"/>
    <n v="50000"/>
    <x v="0"/>
    <x v="0"/>
    <x v="2"/>
    <m/>
    <n v="222"/>
    <x v="1"/>
  </r>
  <r>
    <n v="990"/>
    <s v="Donors Capital Fund_Jerusalem Institute for Market Studies2016300000"/>
    <s v="Donors Capital Fund"/>
    <x v="82"/>
    <n v="300000"/>
    <x v="0"/>
    <x v="0"/>
    <x v="2"/>
    <m/>
    <n v="223"/>
    <x v="1"/>
  </r>
  <r>
    <n v="990"/>
    <s v="Donors Capital Fund_John Hancock Committee for the States20161000000"/>
    <s v="Donors Capital Fund"/>
    <x v="83"/>
    <n v="1000000"/>
    <x v="0"/>
    <x v="0"/>
    <x v="2"/>
    <m/>
    <n v="224"/>
    <x v="1"/>
  </r>
  <r>
    <n v="990"/>
    <s v="Donors Capital Fund_John Locke Foundation20168500"/>
    <s v="Donors Capital Fund"/>
    <x v="84"/>
    <n v="8500"/>
    <x v="0"/>
    <x v="0"/>
    <x v="0"/>
    <m/>
    <n v="225"/>
    <x v="0"/>
  </r>
  <r>
    <n v="990"/>
    <s v="Donors Capital Fund_John Locke Foundation20166100"/>
    <s v="Donors Capital Fund"/>
    <x v="84"/>
    <n v="6100"/>
    <x v="0"/>
    <x v="0"/>
    <x v="0"/>
    <m/>
    <n v="226"/>
    <x v="0"/>
  </r>
  <r>
    <n v="990"/>
    <s v="Donors Capital Fund_John Locke Foundation20162500"/>
    <s v="Donors Capital Fund"/>
    <x v="84"/>
    <n v="2500"/>
    <x v="0"/>
    <x v="0"/>
    <x v="0"/>
    <m/>
    <n v="227"/>
    <x v="0"/>
  </r>
  <r>
    <n v="990"/>
    <s v="Donors Capital Fund_John W Pope Civitas Institute20163500"/>
    <s v="Donors Capital Fund"/>
    <x v="85"/>
    <n v="3500"/>
    <x v="0"/>
    <x v="0"/>
    <x v="1"/>
    <m/>
    <n v="228"/>
    <x v="0"/>
  </r>
  <r>
    <n v="990"/>
    <s v="Donors Capital Fund_John W Pope Civitas Institute20163000"/>
    <s v="Donors Capital Fund"/>
    <x v="85"/>
    <n v="3000"/>
    <x v="0"/>
    <x v="0"/>
    <x v="1"/>
    <m/>
    <n v="229"/>
    <x v="0"/>
  </r>
  <r>
    <n v="990"/>
    <s v="Donors Capital Fund_John W Pope Civitas Institute201620000"/>
    <s v="Donors Capital Fund"/>
    <x v="85"/>
    <n v="20000"/>
    <x v="0"/>
    <x v="0"/>
    <x v="1"/>
    <m/>
    <n v="230"/>
    <x v="0"/>
  </r>
  <r>
    <n v="990"/>
    <s v="Donors Capital Fund_John W Pope Civitas Institute201615000"/>
    <s v="Donors Capital Fund"/>
    <x v="85"/>
    <n v="15000"/>
    <x v="0"/>
    <x v="0"/>
    <x v="1"/>
    <m/>
    <n v="231"/>
    <x v="0"/>
  </r>
  <r>
    <n v="990"/>
    <s v="Donors Capital Fund_Judicial Education Project2016300000"/>
    <s v="Donors Capital Fund"/>
    <x v="86"/>
    <n v="300000"/>
    <x v="0"/>
    <x v="0"/>
    <x v="1"/>
    <m/>
    <n v="232"/>
    <x v="0"/>
  </r>
  <r>
    <n v="990"/>
    <s v="Donors Capital Fund_Judicial Education Project201650000"/>
    <s v="Donors Capital Fund"/>
    <x v="86"/>
    <n v="50000"/>
    <x v="0"/>
    <x v="0"/>
    <x v="1"/>
    <m/>
    <n v="233"/>
    <x v="0"/>
  </r>
  <r>
    <n v="990"/>
    <s v="Donors Capital Fund_Kansas Policy Institute20164500"/>
    <s v="Donors Capital Fund"/>
    <x v="87"/>
    <n v="4500"/>
    <x v="0"/>
    <x v="0"/>
    <x v="1"/>
    <m/>
    <n v="234"/>
    <x v="0"/>
  </r>
  <r>
    <n v="990"/>
    <s v="Donors Capital Fund_Kansas Policy Institute201638000"/>
    <s v="Donors Capital Fund"/>
    <x v="87"/>
    <n v="38000"/>
    <x v="0"/>
    <x v="0"/>
    <x v="1"/>
    <m/>
    <n v="235"/>
    <x v="0"/>
  </r>
  <r>
    <n v="990"/>
    <s v="Donors Capital Fund_Kansas Policy Institute201615000"/>
    <s v="Donors Capital Fund"/>
    <x v="87"/>
    <n v="15000"/>
    <x v="0"/>
    <x v="0"/>
    <x v="1"/>
    <m/>
    <n v="236"/>
    <x v="0"/>
  </r>
  <r>
    <n v="990"/>
    <s v="Donors Capital Fund_Leadership Institute201655000"/>
    <s v="Donors Capital Fund"/>
    <x v="88"/>
    <n v="55000"/>
    <x v="0"/>
    <x v="0"/>
    <x v="0"/>
    <m/>
    <n v="237"/>
    <x v="0"/>
  </r>
  <r>
    <n v="990"/>
    <s v="Donors Capital Fund_Libertas Institute20161500"/>
    <s v="Donors Capital Fund"/>
    <x v="89"/>
    <n v="1500"/>
    <x v="0"/>
    <x v="0"/>
    <x v="1"/>
    <m/>
    <n v="238"/>
    <x v="0"/>
  </r>
  <r>
    <n v="990"/>
    <s v="Donors Capital Fund_Libertas Institute201640000"/>
    <s v="Donors Capital Fund"/>
    <x v="89"/>
    <n v="40000"/>
    <x v="0"/>
    <x v="0"/>
    <x v="1"/>
    <m/>
    <n v="239"/>
    <x v="0"/>
  </r>
  <r>
    <n v="990"/>
    <s v="Donors Capital Fund_Lucy Burns Institute20161396000"/>
    <s v="Donors Capital Fund"/>
    <x v="90"/>
    <n v="1396000"/>
    <x v="0"/>
    <x v="0"/>
    <x v="1"/>
    <m/>
    <n v="240"/>
    <x v="0"/>
  </r>
  <r>
    <n v="990"/>
    <s v="Donors Capital Fund_Lucy Burns Institute20161000000"/>
    <s v="Donors Capital Fund"/>
    <x v="90"/>
    <n v="1000000"/>
    <x v="0"/>
    <x v="0"/>
    <x v="1"/>
    <m/>
    <n v="241"/>
    <x v="0"/>
  </r>
  <r>
    <n v="990"/>
    <s v="Donors Capital Fund_Lucy Burns Institute2016850000"/>
    <s v="Donors Capital Fund"/>
    <x v="90"/>
    <n v="850000"/>
    <x v="0"/>
    <x v="0"/>
    <x v="1"/>
    <m/>
    <n v="242"/>
    <x v="0"/>
  </r>
  <r>
    <n v="990"/>
    <s v="Donors Capital Fund_Mackinac Center for Public Policy20162000"/>
    <s v="Donors Capital Fund"/>
    <x v="91"/>
    <n v="2000"/>
    <x v="0"/>
    <x v="0"/>
    <x v="0"/>
    <m/>
    <n v="243"/>
    <x v="0"/>
  </r>
  <r>
    <n v="990"/>
    <s v="Donors Capital Fund_Mackinac Center for Public Policy20167000"/>
    <s v="Donors Capital Fund"/>
    <x v="91"/>
    <n v="7000"/>
    <x v="0"/>
    <x v="0"/>
    <x v="0"/>
    <m/>
    <n v="244"/>
    <x v="0"/>
  </r>
  <r>
    <n v="990"/>
    <s v="Donors Capital Fund_Mackinac Center for Public Policy20161500"/>
    <s v="Donors Capital Fund"/>
    <x v="91"/>
    <n v="1500"/>
    <x v="0"/>
    <x v="0"/>
    <x v="0"/>
    <m/>
    <n v="245"/>
    <x v="0"/>
  </r>
  <r>
    <n v="990"/>
    <s v="Donors Capital Fund_Mackinac Center for Public Policy2016300000"/>
    <s v="Donors Capital Fund"/>
    <x v="91"/>
    <n v="300000"/>
    <x v="0"/>
    <x v="0"/>
    <x v="0"/>
    <m/>
    <n v="246"/>
    <x v="0"/>
  </r>
  <r>
    <n v="990"/>
    <s v="Donors Capital Fund_Mackinac Center for Public Policy20162000"/>
    <s v="Donors Capital Fund"/>
    <x v="91"/>
    <n v="2000"/>
    <x v="0"/>
    <x v="0"/>
    <x v="0"/>
    <m/>
    <n v="247"/>
    <x v="0"/>
  </r>
  <r>
    <n v="990"/>
    <s v="Donors Capital Fund_Mackinac Center for Public Policy20163500"/>
    <s v="Donors Capital Fund"/>
    <x v="91"/>
    <n v="3500"/>
    <x v="0"/>
    <x v="0"/>
    <x v="0"/>
    <m/>
    <n v="248"/>
    <x v="0"/>
  </r>
  <r>
    <n v="990"/>
    <s v="Donors Capital Fund_Mackinac Center for Public Policy20162500"/>
    <s v="Donors Capital Fund"/>
    <x v="91"/>
    <n v="2500"/>
    <x v="0"/>
    <x v="0"/>
    <x v="0"/>
    <m/>
    <n v="249"/>
    <x v="0"/>
  </r>
  <r>
    <n v="990"/>
    <s v="Donors Capital Fund_Mackinac Center for Public Policy201615000"/>
    <s v="Donors Capital Fund"/>
    <x v="91"/>
    <n v="15000"/>
    <x v="0"/>
    <x v="0"/>
    <x v="0"/>
    <m/>
    <n v="250"/>
    <x v="0"/>
  </r>
  <r>
    <n v="990"/>
    <s v="Donors Capital Fund_Mackinac Center for Public Policy20163000"/>
    <s v="Donors Capital Fund"/>
    <x v="91"/>
    <n v="3000"/>
    <x v="0"/>
    <x v="0"/>
    <x v="0"/>
    <m/>
    <n v="251"/>
    <x v="0"/>
  </r>
  <r>
    <n v="990"/>
    <s v="Donors Capital Fund_Mackinac Center for Public Policy201620000"/>
    <s v="Donors Capital Fund"/>
    <x v="91"/>
    <n v="20000"/>
    <x v="0"/>
    <x v="0"/>
    <x v="0"/>
    <m/>
    <n v="252"/>
    <x v="0"/>
  </r>
  <r>
    <n v="990"/>
    <s v="Donors Capital Fund_Mackinac Center for Public Policy20163500"/>
    <s v="Donors Capital Fund"/>
    <x v="91"/>
    <n v="3500"/>
    <x v="0"/>
    <x v="0"/>
    <x v="0"/>
    <m/>
    <n v="253"/>
    <x v="0"/>
  </r>
  <r>
    <n v="990"/>
    <s v="Donors Capital Fund_Maine Heritage Policy Center201615000"/>
    <s v="Donors Capital Fund"/>
    <x v="92"/>
    <n v="15000"/>
    <x v="0"/>
    <x v="0"/>
    <x v="1"/>
    <m/>
    <n v="254"/>
    <x v="0"/>
  </r>
  <r>
    <n v="990"/>
    <s v="Donors Capital Fund_Market Research Foundation20161125000"/>
    <s v="Donors Capital Fund"/>
    <x v="93"/>
    <n v="1125000"/>
    <x v="0"/>
    <x v="0"/>
    <x v="2"/>
    <m/>
    <n v="255"/>
    <x v="0"/>
  </r>
  <r>
    <n v="990"/>
    <s v="Donors Capital Fund_Market Research Foundation201612000"/>
    <s v="Donors Capital Fund"/>
    <x v="93"/>
    <n v="12000"/>
    <x v="0"/>
    <x v="0"/>
    <x v="2"/>
    <m/>
    <n v="256"/>
    <x v="0"/>
  </r>
  <r>
    <n v="990"/>
    <s v="Donors Capital Fund_Market Research Foundation20161300000"/>
    <s v="Donors Capital Fund"/>
    <x v="93"/>
    <n v="1300000"/>
    <x v="0"/>
    <x v="0"/>
    <x v="2"/>
    <m/>
    <n v="257"/>
    <x v="0"/>
  </r>
  <r>
    <n v="990"/>
    <s v="Donors Capital Fund_Market Research Foundation20161250000"/>
    <s v="Donors Capital Fund"/>
    <x v="93"/>
    <n v="1250000"/>
    <x v="0"/>
    <x v="0"/>
    <x v="2"/>
    <m/>
    <n v="258"/>
    <x v="0"/>
  </r>
  <r>
    <n v="990"/>
    <s v="Donors Capital Fund_Maryland Public Policy Institute201625000"/>
    <s v="Donors Capital Fund"/>
    <x v="94"/>
    <n v="25000"/>
    <x v="0"/>
    <x v="0"/>
    <x v="1"/>
    <m/>
    <n v="259"/>
    <x v="0"/>
  </r>
  <r>
    <n v="990"/>
    <s v="Donors Capital Fund_Maryland Public Policy Institute20166500"/>
    <s v="Donors Capital Fund"/>
    <x v="94"/>
    <n v="6500"/>
    <x v="0"/>
    <x v="0"/>
    <x v="1"/>
    <m/>
    <n v="260"/>
    <x v="0"/>
  </r>
  <r>
    <n v="990"/>
    <s v="Donors Capital Fund_Mercatus Center201615000"/>
    <s v="Donors Capital Fund"/>
    <x v="95"/>
    <n v="15000"/>
    <x v="0"/>
    <x v="0"/>
    <x v="0"/>
    <m/>
    <n v="261"/>
    <x v="0"/>
  </r>
  <r>
    <n v="990"/>
    <s v="Donors Capital Fund_Mercatus Center201680000"/>
    <s v="Donors Capital Fund"/>
    <x v="95"/>
    <n v="80000"/>
    <x v="0"/>
    <x v="0"/>
    <x v="0"/>
    <m/>
    <n v="262"/>
    <x v="0"/>
  </r>
  <r>
    <n v="990"/>
    <s v="Donors Capital Fund_Middle East Forum2016625000"/>
    <s v="Donors Capital Fund"/>
    <x v="96"/>
    <n v="625000"/>
    <x v="0"/>
    <x v="0"/>
    <x v="1"/>
    <m/>
    <n v="263"/>
    <x v="0"/>
  </r>
  <r>
    <n v="990"/>
    <s v="Donors Capital Fund_Middle East Forum2016500000"/>
    <s v="Donors Capital Fund"/>
    <x v="96"/>
    <n v="500000"/>
    <x v="0"/>
    <x v="0"/>
    <x v="1"/>
    <m/>
    <n v="264"/>
    <x v="0"/>
  </r>
  <r>
    <n v="990"/>
    <s v="Donors Capital Fund_Middle East Forum2016500000"/>
    <s v="Donors Capital Fund"/>
    <x v="96"/>
    <n v="500000"/>
    <x v="0"/>
    <x v="0"/>
    <x v="1"/>
    <m/>
    <n v="265"/>
    <x v="0"/>
  </r>
  <r>
    <n v="990"/>
    <s v="Donors Capital Fund_Middle East Forum2016500000"/>
    <s v="Donors Capital Fund"/>
    <x v="96"/>
    <n v="500000"/>
    <x v="0"/>
    <x v="0"/>
    <x v="1"/>
    <m/>
    <n v="266"/>
    <x v="0"/>
  </r>
  <r>
    <n v="990"/>
    <s v="Donors Capital Fund_Midland Community Theatre20161200"/>
    <s v="Donors Capital Fund"/>
    <x v="97"/>
    <n v="1200"/>
    <x v="0"/>
    <x v="0"/>
    <x v="2"/>
    <m/>
    <n v="267"/>
    <x v="1"/>
  </r>
  <r>
    <n v="990"/>
    <s v="Donors Capital Fund_Midland-Odessa Symphony &amp; Chorale20163625"/>
    <s v="Donors Capital Fund"/>
    <x v="98"/>
    <n v="3625"/>
    <x v="0"/>
    <x v="0"/>
    <x v="2"/>
    <m/>
    <n v="268"/>
    <x v="1"/>
  </r>
  <r>
    <n v="990"/>
    <s v="Donors Capital Fund_Mississippi Center for Public Policy20163500"/>
    <s v="Donors Capital Fund"/>
    <x v="99"/>
    <n v="3500"/>
    <x v="0"/>
    <x v="0"/>
    <x v="1"/>
    <m/>
    <n v="269"/>
    <x v="0"/>
  </r>
  <r>
    <n v="990"/>
    <s v="Donors Capital Fund_Mississippi Center for Public Policy20167500"/>
    <s v="Donors Capital Fund"/>
    <x v="99"/>
    <n v="7500"/>
    <x v="0"/>
    <x v="0"/>
    <x v="1"/>
    <m/>
    <n v="270"/>
    <x v="0"/>
  </r>
  <r>
    <n v="990"/>
    <s v="Donors Capital Fund_Mississippi Center for Public Policy201610000"/>
    <s v="Donors Capital Fund"/>
    <x v="99"/>
    <n v="10000"/>
    <x v="0"/>
    <x v="0"/>
    <x v="1"/>
    <m/>
    <n v="271"/>
    <x v="0"/>
  </r>
  <r>
    <n v="990"/>
    <s v="Donors Capital Fund_Mississippi Center for Public Policy20161500"/>
    <s v="Donors Capital Fund"/>
    <x v="99"/>
    <n v="1500"/>
    <x v="0"/>
    <x v="0"/>
    <x v="1"/>
    <m/>
    <n v="272"/>
    <x v="0"/>
  </r>
  <r>
    <n v="990"/>
    <s v="Donors Capital Fund_Mississippi Center for Public Policy20163500"/>
    <s v="Donors Capital Fund"/>
    <x v="99"/>
    <n v="3500"/>
    <x v="0"/>
    <x v="0"/>
    <x v="1"/>
    <m/>
    <n v="273"/>
    <x v="0"/>
  </r>
  <r>
    <n v="990"/>
    <s v="Donors Capital Fund_Montana Policy Institute201618900"/>
    <s v="Donors Capital Fund"/>
    <x v="100"/>
    <n v="18900"/>
    <x v="0"/>
    <x v="0"/>
    <x v="1"/>
    <m/>
    <n v="274"/>
    <x v="0"/>
  </r>
  <r>
    <n v="990"/>
    <s v="Donors Capital Fund_Mountain States Legal Foundation201655000"/>
    <s v="Donors Capital Fund"/>
    <x v="101"/>
    <n v="55000"/>
    <x v="0"/>
    <x v="0"/>
    <x v="1"/>
    <m/>
    <n v="275"/>
    <x v="0"/>
  </r>
  <r>
    <n v="990"/>
    <s v="Donors Capital Fund_Moving Picture Institute201625000"/>
    <s v="Donors Capital Fund"/>
    <x v="102"/>
    <n v="25000"/>
    <x v="0"/>
    <x v="0"/>
    <x v="1"/>
    <m/>
    <n v="276"/>
    <x v="0"/>
  </r>
  <r>
    <n v="990"/>
    <s v="Donors Capital Fund_National Center for Public Policy Research201645000"/>
    <s v="Donors Capital Fund"/>
    <x v="103"/>
    <n v="45000"/>
    <x v="0"/>
    <x v="0"/>
    <x v="0"/>
    <m/>
    <n v="277"/>
    <x v="0"/>
  </r>
  <r>
    <n v="990"/>
    <s v="Donors Capital Fund_National Legal and Policy Center201615000"/>
    <s v="Donors Capital Fund"/>
    <x v="104"/>
    <n v="15000"/>
    <x v="0"/>
    <x v="0"/>
    <x v="1"/>
    <m/>
    <n v="278"/>
    <x v="0"/>
  </r>
  <r>
    <n v="990"/>
    <s v="Donors Capital Fund_National Legal and Policy Center201640000"/>
    <s v="Donors Capital Fund"/>
    <x v="104"/>
    <n v="40000"/>
    <x v="0"/>
    <x v="0"/>
    <x v="1"/>
    <m/>
    <n v="279"/>
    <x v="0"/>
  </r>
  <r>
    <n v="990"/>
    <s v="Donors Capital Fund_National Review Institute2016200000"/>
    <s v="Donors Capital Fund"/>
    <x v="105"/>
    <n v="200000"/>
    <x v="0"/>
    <x v="0"/>
    <x v="1"/>
    <m/>
    <n v="280"/>
    <x v="0"/>
  </r>
  <r>
    <n v="990"/>
    <s v="Donors Capital Fund_Nevada Policy Research Institute20163500"/>
    <s v="Donors Capital Fund"/>
    <x v="106"/>
    <n v="3500"/>
    <x v="0"/>
    <x v="0"/>
    <x v="0"/>
    <m/>
    <n v="281"/>
    <x v="0"/>
  </r>
  <r>
    <n v="990"/>
    <s v="Donors Capital Fund_New Hampshire Center for Economic Policy20165900"/>
    <s v="Donors Capital Fund"/>
    <x v="107"/>
    <n v="5900"/>
    <x v="0"/>
    <x v="0"/>
    <x v="2"/>
    <m/>
    <n v="282"/>
    <x v="1"/>
  </r>
  <r>
    <n v="990"/>
    <s v="Donors Capital Fund_Oklahoma Council of Public Affairs20162500"/>
    <s v="Donors Capital Fund"/>
    <x v="108"/>
    <n v="2500"/>
    <x v="0"/>
    <x v="0"/>
    <x v="1"/>
    <m/>
    <n v="283"/>
    <x v="0"/>
  </r>
  <r>
    <n v="990"/>
    <s v="Donors Capital Fund_Oklahoma Council of Public Affairs201622500"/>
    <s v="Donors Capital Fund"/>
    <x v="108"/>
    <n v="22500"/>
    <x v="0"/>
    <x v="0"/>
    <x v="1"/>
    <m/>
    <n v="284"/>
    <x v="0"/>
  </r>
  <r>
    <n v="990"/>
    <s v="Donors Capital Fund_Oklahoma Council of Public Affairs20167500"/>
    <s v="Donors Capital Fund"/>
    <x v="108"/>
    <n v="7500"/>
    <x v="0"/>
    <x v="0"/>
    <x v="1"/>
    <m/>
    <n v="285"/>
    <x v="0"/>
  </r>
  <r>
    <n v="990"/>
    <s v="Donors Capital Fund_Oklahoma Council of Public Affairs201612000"/>
    <s v="Donors Capital Fund"/>
    <x v="108"/>
    <n v="12000"/>
    <x v="0"/>
    <x v="0"/>
    <x v="1"/>
    <m/>
    <n v="286"/>
    <x v="0"/>
  </r>
  <r>
    <n v="990"/>
    <s v="Donors Capital Fund_Oklahoma Council of Public Affairs20165000"/>
    <s v="Donors Capital Fund"/>
    <x v="108"/>
    <n v="5000"/>
    <x v="0"/>
    <x v="0"/>
    <x v="1"/>
    <m/>
    <n v="287"/>
    <x v="0"/>
  </r>
  <r>
    <n v="990"/>
    <s v="Donors Capital Fund_Oklahoma Council of Public Affairs20161200"/>
    <s v="Donors Capital Fund"/>
    <x v="108"/>
    <n v="1200"/>
    <x v="0"/>
    <x v="0"/>
    <x v="1"/>
    <m/>
    <n v="288"/>
    <x v="0"/>
  </r>
  <r>
    <n v="990"/>
    <s v="Donors Capital Fund_Oklahoma Council of Public Affairs20162700"/>
    <s v="Donors Capital Fund"/>
    <x v="108"/>
    <n v="2700"/>
    <x v="0"/>
    <x v="0"/>
    <x v="1"/>
    <m/>
    <n v="289"/>
    <x v="0"/>
  </r>
  <r>
    <n v="990"/>
    <s v="Donors Capital Fund_Oklahoma Council of Public Affairs20162500"/>
    <s v="Donors Capital Fund"/>
    <x v="108"/>
    <n v="2500"/>
    <x v="0"/>
    <x v="0"/>
    <x v="1"/>
    <m/>
    <n v="290"/>
    <x v="0"/>
  </r>
  <r>
    <n v="990"/>
    <s v="Donors Capital Fund_Oklahoma Council of Public Affairs20163500"/>
    <s v="Donors Capital Fund"/>
    <x v="108"/>
    <n v="3500"/>
    <x v="0"/>
    <x v="0"/>
    <x v="1"/>
    <m/>
    <n v="291"/>
    <x v="0"/>
  </r>
  <r>
    <n v="990"/>
    <s v="Donors Capital Fund_Oklahoma Council of Public Affairs201620000"/>
    <s v="Donors Capital Fund"/>
    <x v="108"/>
    <n v="20000"/>
    <x v="0"/>
    <x v="0"/>
    <x v="1"/>
    <m/>
    <n v="292"/>
    <x v="0"/>
  </r>
  <r>
    <n v="990"/>
    <s v="Donors Capital Fund_Oklahoma Council of Public Affairs201615000"/>
    <s v="Donors Capital Fund"/>
    <x v="108"/>
    <n v="15000"/>
    <x v="0"/>
    <x v="0"/>
    <x v="1"/>
    <m/>
    <n v="293"/>
    <x v="0"/>
  </r>
  <r>
    <n v="990"/>
    <s v="Donors Capital Fund_Oklahoma Council of Public Affairs201615000"/>
    <s v="Donors Capital Fund"/>
    <x v="108"/>
    <n v="15000"/>
    <x v="0"/>
    <x v="0"/>
    <x v="1"/>
    <m/>
    <n v="294"/>
    <x v="0"/>
  </r>
  <r>
    <n v="990"/>
    <s v="Donors Capital Fund_Oklahoma Council of Public Affairs20167500"/>
    <s v="Donors Capital Fund"/>
    <x v="108"/>
    <n v="7500"/>
    <x v="0"/>
    <x v="0"/>
    <x v="1"/>
    <m/>
    <n v="295"/>
    <x v="0"/>
  </r>
  <r>
    <n v="990"/>
    <s v="Donors Capital Fund_Oklahoma Council of Public Affairs20162000"/>
    <s v="Donors Capital Fund"/>
    <x v="108"/>
    <n v="2000"/>
    <x v="0"/>
    <x v="0"/>
    <x v="1"/>
    <m/>
    <n v="296"/>
    <x v="0"/>
  </r>
  <r>
    <n v="990"/>
    <s v="Donors Capital Fund_One Nation Under God Foundation2016120000"/>
    <s v="Donors Capital Fund"/>
    <x v="109"/>
    <n v="120000"/>
    <x v="0"/>
    <x v="0"/>
    <x v="2"/>
    <m/>
    <n v="297"/>
    <x v="1"/>
  </r>
  <r>
    <n v="990"/>
    <s v="Donors Capital Fund_One Nation Under God Foundation201625000"/>
    <s v="Donors Capital Fund"/>
    <x v="109"/>
    <n v="25000"/>
    <x v="0"/>
    <x v="0"/>
    <x v="2"/>
    <m/>
    <n v="298"/>
    <x v="1"/>
  </r>
  <r>
    <n v="990"/>
    <s v="Donors Capital Fund_Pacific Legal Foundation201670000"/>
    <s v="Donors Capital Fund"/>
    <x v="110"/>
    <n v="70000"/>
    <x v="0"/>
    <x v="0"/>
    <x v="1"/>
    <m/>
    <n v="299"/>
    <x v="0"/>
  </r>
  <r>
    <n v="990"/>
    <s v="Donors Capital Fund_Palmetto Promise Institute20161300"/>
    <s v="Donors Capital Fund"/>
    <x v="111"/>
    <n v="1300"/>
    <x v="0"/>
    <x v="0"/>
    <x v="1"/>
    <m/>
    <n v="300"/>
    <x v="0"/>
  </r>
  <r>
    <n v="990"/>
    <s v="Donors Capital Fund_Palmetto Promise Institute201625000"/>
    <s v="Donors Capital Fund"/>
    <x v="111"/>
    <n v="25000"/>
    <x v="0"/>
    <x v="0"/>
    <x v="1"/>
    <m/>
    <n v="301"/>
    <x v="0"/>
  </r>
  <r>
    <n v="990"/>
    <s v="Donors Capital Fund_Palmetto Promise Institute20167500"/>
    <s v="Donors Capital Fund"/>
    <x v="111"/>
    <n v="7500"/>
    <x v="0"/>
    <x v="0"/>
    <x v="1"/>
    <m/>
    <n v="302"/>
    <x v="0"/>
  </r>
  <r>
    <n v="990"/>
    <s v="Donors Capital Fund_Palmetto Promise Institute20161100"/>
    <s v="Donors Capital Fund"/>
    <x v="111"/>
    <n v="1100"/>
    <x v="0"/>
    <x v="0"/>
    <x v="1"/>
    <m/>
    <n v="303"/>
    <x v="0"/>
  </r>
  <r>
    <n v="990"/>
    <s v="Donors Capital Fund_Palmetto Promise Institute201610000"/>
    <s v="Donors Capital Fund"/>
    <x v="111"/>
    <n v="10000"/>
    <x v="0"/>
    <x v="0"/>
    <x v="1"/>
    <m/>
    <n v="304"/>
    <x v="0"/>
  </r>
  <r>
    <n v="990"/>
    <s v="Donors Capital Fund_Palmetto Promise Institute201615000"/>
    <s v="Donors Capital Fund"/>
    <x v="111"/>
    <n v="15000"/>
    <x v="0"/>
    <x v="0"/>
    <x v="1"/>
    <m/>
    <n v="305"/>
    <x v="0"/>
  </r>
  <r>
    <n v="990"/>
    <s v="Donors Capital Fund_Palmetto Promise Institute201640000"/>
    <s v="Donors Capital Fund"/>
    <x v="111"/>
    <n v="40000"/>
    <x v="0"/>
    <x v="0"/>
    <x v="1"/>
    <m/>
    <n v="306"/>
    <x v="0"/>
  </r>
  <r>
    <n v="990"/>
    <s v="Donors Capital Fund_Palmetto Promise Institute201610000"/>
    <s v="Donors Capital Fund"/>
    <x v="111"/>
    <n v="10000"/>
    <x v="0"/>
    <x v="0"/>
    <x v="1"/>
    <m/>
    <n v="307"/>
    <x v="0"/>
  </r>
  <r>
    <n v="990"/>
    <s v="Donors Capital Fund_Palmetto Promise Institute201615000"/>
    <s v="Donors Capital Fund"/>
    <x v="111"/>
    <n v="15000"/>
    <x v="0"/>
    <x v="0"/>
    <x v="1"/>
    <m/>
    <n v="308"/>
    <x v="0"/>
  </r>
  <r>
    <n v="990"/>
    <s v="Donors Capital Fund_Palmetto Promise Institute20162000"/>
    <s v="Donors Capital Fund"/>
    <x v="111"/>
    <n v="2000"/>
    <x v="0"/>
    <x v="0"/>
    <x v="1"/>
    <m/>
    <n v="309"/>
    <x v="0"/>
  </r>
  <r>
    <n v="990"/>
    <s v="Donors Capital Fund_Palmetto Promise Institute20167500"/>
    <s v="Donors Capital Fund"/>
    <x v="111"/>
    <n v="7500"/>
    <x v="0"/>
    <x v="0"/>
    <x v="1"/>
    <m/>
    <n v="310"/>
    <x v="0"/>
  </r>
  <r>
    <n v="990"/>
    <s v="Donors Capital Fund_Palmetto Promise Institute201610000"/>
    <s v="Donors Capital Fund"/>
    <x v="111"/>
    <n v="10000"/>
    <x v="0"/>
    <x v="0"/>
    <x v="1"/>
    <m/>
    <n v="311"/>
    <x v="0"/>
  </r>
  <r>
    <n v="990"/>
    <s v="Donors Capital Fund_Palmetto Promise Institute201625000"/>
    <s v="Donors Capital Fund"/>
    <x v="111"/>
    <n v="25000"/>
    <x v="0"/>
    <x v="0"/>
    <x v="1"/>
    <m/>
    <n v="312"/>
    <x v="0"/>
  </r>
  <r>
    <n v="990"/>
    <s v="Donors Capital Fund_Partners Relief and Development20161200"/>
    <s v="Donors Capital Fund"/>
    <x v="112"/>
    <n v="1200"/>
    <x v="0"/>
    <x v="0"/>
    <x v="2"/>
    <m/>
    <n v="313"/>
    <x v="1"/>
  </r>
  <r>
    <n v="990"/>
    <s v="Donors Capital Fund_Pelican Institute for Public Policy201620000"/>
    <s v="Donors Capital Fund"/>
    <x v="113"/>
    <n v="20000"/>
    <x v="0"/>
    <x v="0"/>
    <x v="1"/>
    <m/>
    <n v="314"/>
    <x v="0"/>
  </r>
  <r>
    <n v="990"/>
    <s v="Donors Capital Fund_Philanthropy Roundtable201684250"/>
    <s v="Donors Capital Fund"/>
    <x v="114"/>
    <n v="84250"/>
    <x v="0"/>
    <x v="0"/>
    <x v="1"/>
    <m/>
    <n v="315"/>
    <x v="0"/>
  </r>
  <r>
    <n v="990"/>
    <s v="Donors Capital Fund_Philanthropy Roundtable2016200000"/>
    <s v="Donors Capital Fund"/>
    <x v="114"/>
    <n v="200000"/>
    <x v="0"/>
    <x v="0"/>
    <x v="1"/>
    <m/>
    <n v="316"/>
    <x v="0"/>
  </r>
  <r>
    <n v="990"/>
    <s v="Donors Capital Fund_Pioneer Institute for Public Policy Research20162700"/>
    <s v="Donors Capital Fund"/>
    <x v="115"/>
    <n v="2700"/>
    <x v="0"/>
    <x v="0"/>
    <x v="1"/>
    <m/>
    <n v="317"/>
    <x v="0"/>
  </r>
  <r>
    <n v="990"/>
    <s v="Donors Capital Fund_Pioneer Institute for Public Policy Research20162500"/>
    <s v="Donors Capital Fund"/>
    <x v="115"/>
    <n v="2500"/>
    <x v="0"/>
    <x v="0"/>
    <x v="1"/>
    <m/>
    <n v="318"/>
    <x v="0"/>
  </r>
  <r>
    <n v="990"/>
    <s v="Donors Capital Fund_Platte Institute for Economic Research201641200"/>
    <s v="Donors Capital Fund"/>
    <x v="116"/>
    <n v="41200"/>
    <x v="0"/>
    <x v="0"/>
    <x v="1"/>
    <m/>
    <n v="319"/>
    <x v="0"/>
  </r>
  <r>
    <n v="990"/>
    <s v="Donors Capital Fund_Platte Institute for Economic Research20162700"/>
    <s v="Donors Capital Fund"/>
    <x v="116"/>
    <n v="2700"/>
    <x v="0"/>
    <x v="0"/>
    <x v="1"/>
    <m/>
    <n v="320"/>
    <x v="0"/>
  </r>
  <r>
    <n v="990"/>
    <s v="Donors Capital Fund_Platte Institute for Economic Research201620000"/>
    <s v="Donors Capital Fund"/>
    <x v="116"/>
    <n v="20000"/>
    <x v="0"/>
    <x v="0"/>
    <x v="1"/>
    <s v="Totals column lists &quot;New River Education Fund&quot; with same ein as Real Clear, at 52-2128875. Assuming this is Real Clear Foundation"/>
    <n v="321"/>
    <x v="0"/>
  </r>
  <r>
    <n v="990"/>
    <s v="Donors Capital Fund_Platte Institute for Economic Research201610000"/>
    <s v="Donors Capital Fund"/>
    <x v="116"/>
    <n v="10000"/>
    <x v="0"/>
    <x v="0"/>
    <x v="1"/>
    <m/>
    <n v="322"/>
    <x v="0"/>
  </r>
  <r>
    <n v="990"/>
    <s v="Donors Capital Fund_Platte Institute for Economic Research20163500"/>
    <s v="Donors Capital Fund"/>
    <x v="116"/>
    <n v="3500"/>
    <x v="0"/>
    <x v="0"/>
    <x v="1"/>
    <m/>
    <n v="323"/>
    <x v="0"/>
  </r>
  <r>
    <n v="990"/>
    <s v="Donors Capital Fund_Polwarth Ministries20161200"/>
    <s v="Donors Capital Fund"/>
    <x v="117"/>
    <n v="1200"/>
    <x v="0"/>
    <x v="0"/>
    <x v="2"/>
    <m/>
    <n v="324"/>
    <x v="1"/>
  </r>
  <r>
    <n v="990"/>
    <s v="Donors Capital Fund_Real Clear Foundation20161000000"/>
    <s v="Donors Capital Fund"/>
    <x v="118"/>
    <n v="1000000"/>
    <x v="0"/>
    <x v="0"/>
    <x v="2"/>
    <m/>
    <n v="325"/>
    <x v="1"/>
  </r>
  <r>
    <n v="990"/>
    <s v="Donors Capital Fund_Reason, Individualism, Freedom Institute201630000"/>
    <s v="Donors Capital Fund"/>
    <x v="119"/>
    <n v="30000"/>
    <x v="0"/>
    <x v="0"/>
    <x v="2"/>
    <m/>
    <n v="326"/>
    <x v="1"/>
  </r>
  <r>
    <n v="990"/>
    <s v="Donors Capital Fund_Redeem the Vote2016350000"/>
    <s v="Donors Capital Fund"/>
    <x v="120"/>
    <n v="350000"/>
    <x v="0"/>
    <x v="0"/>
    <x v="2"/>
    <m/>
    <n v="327"/>
    <x v="1"/>
  </r>
  <r>
    <n v="990"/>
    <s v="Donors Capital Fund_Rhode Island Center for Freedom and Prosperity20162500"/>
    <s v="Donors Capital Fund"/>
    <x v="121"/>
    <n v="2500"/>
    <x v="0"/>
    <x v="0"/>
    <x v="1"/>
    <m/>
    <n v="328"/>
    <x v="0"/>
  </r>
  <r>
    <n v="990"/>
    <s v="Donors Capital Fund_Rio Grande Foundation20162000"/>
    <s v="Donors Capital Fund"/>
    <x v="122"/>
    <n v="2000"/>
    <x v="0"/>
    <x v="0"/>
    <x v="1"/>
    <m/>
    <n v="329"/>
    <x v="0"/>
  </r>
  <r>
    <n v="990"/>
    <s v="Donors Capital Fund_Show-Me Institute201625000"/>
    <s v="Donors Capital Fund"/>
    <x v="123"/>
    <n v="25000"/>
    <x v="0"/>
    <x v="0"/>
    <x v="1"/>
    <m/>
    <n v="330"/>
    <x v="0"/>
  </r>
  <r>
    <n v="990"/>
    <s v="Donors Capital Fund_Show-Me Institute20163000"/>
    <s v="Donors Capital Fund"/>
    <x v="123"/>
    <n v="3000"/>
    <x v="0"/>
    <x v="0"/>
    <x v="1"/>
    <m/>
    <n v="331"/>
    <x v="0"/>
  </r>
  <r>
    <n v="990"/>
    <s v="Donors Capital Fund_Spark Freedom201615000"/>
    <s v="Donors Capital Fund"/>
    <x v="124"/>
    <n v="15000"/>
    <x v="0"/>
    <x v="0"/>
    <x v="1"/>
    <m/>
    <n v="332"/>
    <x v="0"/>
  </r>
  <r>
    <n v="990"/>
    <s v="Donors Capital Fund_Spark Freedom20165000"/>
    <s v="Donors Capital Fund"/>
    <x v="124"/>
    <n v="5000"/>
    <x v="0"/>
    <x v="0"/>
    <x v="1"/>
    <m/>
    <n v="333"/>
    <x v="0"/>
  </r>
  <r>
    <n v="990"/>
    <s v="Donors Capital Fund_Spark Freedom201620000"/>
    <s v="Donors Capital Fund"/>
    <x v="124"/>
    <n v="20000"/>
    <x v="0"/>
    <x v="0"/>
    <x v="1"/>
    <m/>
    <n v="334"/>
    <x v="0"/>
  </r>
  <r>
    <n v="990"/>
    <s v="Donors Capital Fund_Spark Freedom201638000"/>
    <s v="Donors Capital Fund"/>
    <x v="124"/>
    <n v="38000"/>
    <x v="0"/>
    <x v="0"/>
    <x v="1"/>
    <m/>
    <n v="335"/>
    <x v="0"/>
  </r>
  <r>
    <n v="990"/>
    <s v="Donors Capital Fund_Spark Freedom201644500"/>
    <s v="Donors Capital Fund"/>
    <x v="124"/>
    <n v="44500"/>
    <x v="0"/>
    <x v="0"/>
    <x v="1"/>
    <m/>
    <n v="336"/>
    <x v="0"/>
  </r>
  <r>
    <n v="990"/>
    <s v="Donors Capital Fund_Spark Freedom201648550"/>
    <s v="Donors Capital Fund"/>
    <x v="124"/>
    <n v="48550"/>
    <x v="0"/>
    <x v="0"/>
    <x v="1"/>
    <m/>
    <n v="337"/>
    <x v="0"/>
  </r>
  <r>
    <n v="990"/>
    <s v="Donors Capital Fund_St. Johnsbury Athenaeum20165000"/>
    <s v="Donors Capital Fund"/>
    <x v="125"/>
    <n v="5000"/>
    <x v="0"/>
    <x v="0"/>
    <x v="2"/>
    <m/>
    <n v="338"/>
    <x v="1"/>
  </r>
  <r>
    <n v="990"/>
    <s v="Donors Capital Fund_State Policy Network2016180000"/>
    <s v="Donors Capital Fund"/>
    <x v="126"/>
    <n v="180000"/>
    <x v="0"/>
    <x v="0"/>
    <x v="1"/>
    <m/>
    <n v="339"/>
    <x v="0"/>
  </r>
  <r>
    <n v="990"/>
    <s v="Donors Capital Fund_State Policy Network201621500"/>
    <s v="Donors Capital Fund"/>
    <x v="126"/>
    <n v="21500"/>
    <x v="0"/>
    <x v="0"/>
    <x v="1"/>
    <m/>
    <n v="340"/>
    <x v="0"/>
  </r>
  <r>
    <n v="990"/>
    <s v="Donors Capital Fund_State Policy Network2016717500"/>
    <s v="Donors Capital Fund"/>
    <x v="126"/>
    <n v="717500"/>
    <x v="0"/>
    <x v="0"/>
    <x v="1"/>
    <m/>
    <n v="341"/>
    <x v="0"/>
  </r>
  <r>
    <n v="990"/>
    <s v="Donors Capital Fund_State Policy Network2016304700"/>
    <s v="Donors Capital Fund"/>
    <x v="126"/>
    <n v="304700"/>
    <x v="0"/>
    <x v="0"/>
    <x v="1"/>
    <m/>
    <n v="342"/>
    <x v="0"/>
  </r>
  <r>
    <n v="990"/>
    <s v="Donors Capital Fund_State Policy Network2016326000"/>
    <s v="Donors Capital Fund"/>
    <x v="126"/>
    <n v="326000"/>
    <x v="0"/>
    <x v="0"/>
    <x v="1"/>
    <m/>
    <n v="343"/>
    <x v="0"/>
  </r>
  <r>
    <n v="990"/>
    <s v="Donors Capital Fund_State Policy Network2016390200"/>
    <s v="Donors Capital Fund"/>
    <x v="126"/>
    <n v="390200"/>
    <x v="0"/>
    <x v="0"/>
    <x v="1"/>
    <m/>
    <n v="344"/>
    <x v="0"/>
  </r>
  <r>
    <n v="990"/>
    <s v="Donors Capital Fund_State Policy Network201640000"/>
    <s v="Donors Capital Fund"/>
    <x v="126"/>
    <n v="40000"/>
    <x v="0"/>
    <x v="0"/>
    <x v="1"/>
    <m/>
    <n v="345"/>
    <x v="0"/>
  </r>
  <r>
    <n v="990"/>
    <s v="Donors Capital Fund_State Policy Network20167200"/>
    <s v="Donors Capital Fund"/>
    <x v="126"/>
    <n v="7200"/>
    <x v="0"/>
    <x v="0"/>
    <x v="1"/>
    <m/>
    <n v="346"/>
    <x v="0"/>
  </r>
  <r>
    <n v="990"/>
    <s v="Donors Capital Fund_State Policy Network2016165400"/>
    <s v="Donors Capital Fund"/>
    <x v="126"/>
    <n v="165400"/>
    <x v="0"/>
    <x v="0"/>
    <x v="1"/>
    <m/>
    <n v="347"/>
    <x v="0"/>
  </r>
  <r>
    <n v="990"/>
    <s v="Donors Capital Fund_State Policy Network2016205000"/>
    <s v="Donors Capital Fund"/>
    <x v="126"/>
    <n v="205000"/>
    <x v="0"/>
    <x v="0"/>
    <x v="1"/>
    <m/>
    <n v="348"/>
    <x v="0"/>
  </r>
  <r>
    <n v="990"/>
    <s v="Donors Capital Fund_State Policy Network2016104500"/>
    <s v="Donors Capital Fund"/>
    <x v="126"/>
    <n v="104500"/>
    <x v="0"/>
    <x v="0"/>
    <x v="1"/>
    <m/>
    <n v="349"/>
    <x v="0"/>
  </r>
  <r>
    <n v="990"/>
    <s v="Donors Capital Fund_State Policy Network2016552000"/>
    <s v="Donors Capital Fund"/>
    <x v="126"/>
    <n v="552000"/>
    <x v="0"/>
    <x v="0"/>
    <x v="1"/>
    <m/>
    <n v="350"/>
    <x v="0"/>
  </r>
  <r>
    <n v="990"/>
    <s v="Donors Capital Fund_State Policy Network2016170000"/>
    <s v="Donors Capital Fund"/>
    <x v="126"/>
    <n v="170000"/>
    <x v="0"/>
    <x v="0"/>
    <x v="1"/>
    <m/>
    <n v="351"/>
    <x v="0"/>
  </r>
  <r>
    <n v="990"/>
    <s v="Donors Capital Fund_State Policy Network201645000"/>
    <s v="Donors Capital Fund"/>
    <x v="126"/>
    <n v="45000"/>
    <x v="0"/>
    <x v="0"/>
    <x v="1"/>
    <m/>
    <n v="352"/>
    <x v="0"/>
  </r>
  <r>
    <n v="990"/>
    <s v="Donors Capital Fund_State Policy Network2016153300"/>
    <s v="Donors Capital Fund"/>
    <x v="126"/>
    <n v="153300"/>
    <x v="0"/>
    <x v="0"/>
    <x v="1"/>
    <m/>
    <n v="353"/>
    <x v="0"/>
  </r>
  <r>
    <n v="990"/>
    <s v="Donors Capital Fund_State Policy Network20161744000"/>
    <s v="Donors Capital Fund"/>
    <x v="126"/>
    <n v="1744000"/>
    <x v="0"/>
    <x v="0"/>
    <x v="1"/>
    <m/>
    <n v="354"/>
    <x v="0"/>
  </r>
  <r>
    <n v="990"/>
    <s v="Donors Capital Fund_State Policy Network201675000"/>
    <s v="Donors Capital Fund"/>
    <x v="126"/>
    <n v="75000"/>
    <x v="0"/>
    <x v="0"/>
    <x v="1"/>
    <m/>
    <n v="355"/>
    <x v="0"/>
  </r>
  <r>
    <n v="990"/>
    <s v="Donors Capital Fund_Student Free Press Association2016100000"/>
    <s v="Donors Capital Fund"/>
    <x v="127"/>
    <n v="100000"/>
    <x v="0"/>
    <x v="0"/>
    <x v="2"/>
    <m/>
    <n v="356"/>
    <x v="1"/>
  </r>
  <r>
    <n v="990"/>
    <s v="Donors Capital Fund_StudentNewsDaily.com201630000"/>
    <s v="Donors Capital Fund"/>
    <x v="128"/>
    <n v="30000"/>
    <x v="0"/>
    <x v="0"/>
    <x v="2"/>
    <m/>
    <n v="357"/>
    <x v="0"/>
  </r>
  <r>
    <n v="990"/>
    <s v="Donors Capital Fund_Sutherland Institute20162700"/>
    <s v="Donors Capital Fund"/>
    <x v="129"/>
    <n v="2700"/>
    <x v="0"/>
    <x v="0"/>
    <x v="1"/>
    <m/>
    <n v="358"/>
    <x v="0"/>
  </r>
  <r>
    <n v="990"/>
    <s v="Donors Capital Fund_Sutherland Institute20161000"/>
    <s v="Donors Capital Fund"/>
    <x v="129"/>
    <n v="1000"/>
    <x v="0"/>
    <x v="0"/>
    <x v="1"/>
    <m/>
    <n v="359"/>
    <x v="0"/>
  </r>
  <r>
    <n v="990"/>
    <s v="Donors Capital Fund_Sutherland Institute20163000"/>
    <s v="Donors Capital Fund"/>
    <x v="129"/>
    <n v="3000"/>
    <x v="0"/>
    <x v="0"/>
    <x v="1"/>
    <m/>
    <n v="360"/>
    <x v="0"/>
  </r>
  <r>
    <n v="990"/>
    <s v="Donors Capital Fund_Sutherland Institute20161000"/>
    <s v="Donors Capital Fund"/>
    <x v="129"/>
    <n v="1000"/>
    <x v="0"/>
    <x v="0"/>
    <x v="1"/>
    <m/>
    <n v="361"/>
    <x v="0"/>
  </r>
  <r>
    <n v="990"/>
    <s v="Donors Capital Fund_Sutherland Institute20166000"/>
    <s v="Donors Capital Fund"/>
    <x v="129"/>
    <n v="6000"/>
    <x v="0"/>
    <x v="0"/>
    <x v="1"/>
    <m/>
    <n v="362"/>
    <x v="0"/>
  </r>
  <r>
    <n v="990"/>
    <s v="Donors Capital Fund_Teen FLOW Youth ministries2016600"/>
    <s v="Donors Capital Fund"/>
    <x v="130"/>
    <n v="600"/>
    <x v="0"/>
    <x v="0"/>
    <x v="2"/>
    <m/>
    <n v="363"/>
    <x v="1"/>
  </r>
  <r>
    <n v="990"/>
    <s v="Donors Capital Fund_Teen FLOW Youth ministries2016600"/>
    <s v="Donors Capital Fund"/>
    <x v="130"/>
    <n v="600"/>
    <x v="0"/>
    <x v="0"/>
    <x v="2"/>
    <m/>
    <n v="364"/>
    <x v="1"/>
  </r>
  <r>
    <n v="990"/>
    <s v="Donors Capital Fund_Texas Public Policy Foundation201626000"/>
    <s v="Donors Capital Fund"/>
    <x v="131"/>
    <n v="26000"/>
    <x v="0"/>
    <x v="0"/>
    <x v="0"/>
    <m/>
    <n v="365"/>
    <x v="0"/>
  </r>
  <r>
    <n v="990"/>
    <s v="Donors Capital Fund_Texas Public Policy Foundation2016250000"/>
    <s v="Donors Capital Fund"/>
    <x v="131"/>
    <n v="250000"/>
    <x v="0"/>
    <x v="0"/>
    <x v="0"/>
    <m/>
    <n v="366"/>
    <x v="0"/>
  </r>
  <r>
    <n v="990"/>
    <s v="Donors Capital Fund_Texas Public Policy Foundation20162000"/>
    <s v="Donors Capital Fund"/>
    <x v="131"/>
    <n v="2000"/>
    <x v="0"/>
    <x v="0"/>
    <x v="0"/>
    <m/>
    <n v="367"/>
    <x v="0"/>
  </r>
  <r>
    <n v="990"/>
    <s v="Donors Capital Fund_Texas Public Policy Foundation201630000"/>
    <s v="Donors Capital Fund"/>
    <x v="131"/>
    <n v="30000"/>
    <x v="0"/>
    <x v="0"/>
    <x v="0"/>
    <m/>
    <n v="368"/>
    <x v="0"/>
  </r>
  <r>
    <n v="990"/>
    <s v="Donors Capital Fund_Texas Public Policy Foundation201610000"/>
    <s v="Donors Capital Fund"/>
    <x v="131"/>
    <n v="10000"/>
    <x v="0"/>
    <x v="0"/>
    <x v="0"/>
    <m/>
    <n v="369"/>
    <x v="0"/>
  </r>
  <r>
    <n v="990"/>
    <s v="Donors Capital Fund_Trinity School of Midland201616666.66"/>
    <s v="Donors Capital Fund"/>
    <x v="132"/>
    <n v="16666.66"/>
    <x v="0"/>
    <x v="0"/>
    <x v="2"/>
    <m/>
    <n v="370"/>
    <x v="1"/>
  </r>
  <r>
    <n v="990"/>
    <s v="Donors Capital Fund_Trinity School of Midland20162000"/>
    <s v="Donors Capital Fund"/>
    <x v="132"/>
    <n v="2000"/>
    <x v="0"/>
    <x v="0"/>
    <x v="2"/>
    <m/>
    <n v="371"/>
    <x v="1"/>
  </r>
  <r>
    <n v="990"/>
    <s v="Donors Capital Fund_Turning Point USA2016100000"/>
    <s v="Donors Capital Fund"/>
    <x v="133"/>
    <n v="100000"/>
    <x v="0"/>
    <x v="0"/>
    <x v="0"/>
    <m/>
    <n v="372"/>
    <x v="0"/>
  </r>
  <r>
    <n v="990"/>
    <s v="Donors Capital Fund_UJA Federation of New York2016500000"/>
    <s v="Donors Capital Fund"/>
    <x v="134"/>
    <n v="500000"/>
    <x v="0"/>
    <x v="0"/>
    <x v="2"/>
    <m/>
    <n v="373"/>
    <x v="1"/>
  </r>
  <r>
    <n v="990"/>
    <s v="Donors Capital Fund_UJA Federation of New York2016300000"/>
    <s v="Donors Capital Fund"/>
    <x v="134"/>
    <n v="300000"/>
    <x v="0"/>
    <x v="0"/>
    <x v="2"/>
    <m/>
    <n v="374"/>
    <x v="1"/>
  </r>
  <r>
    <n v="990"/>
    <s v="Donors Capital Fund_Ulysses S Grant Association201625000"/>
    <s v="Donors Capital Fund"/>
    <x v="135"/>
    <n v="25000"/>
    <x v="0"/>
    <x v="0"/>
    <x v="2"/>
    <m/>
    <n v="375"/>
    <x v="1"/>
  </r>
  <r>
    <n v="990"/>
    <s v="Donors Capital Fund_University of Colorado Foundation201625000"/>
    <s v="Donors Capital Fund"/>
    <x v="136"/>
    <n v="25000"/>
    <x v="0"/>
    <x v="0"/>
    <x v="2"/>
    <m/>
    <n v="376"/>
    <x v="1"/>
  </r>
  <r>
    <n v="990"/>
    <s v="Donors Capital Fund_US English Foundation201650000"/>
    <s v="Donors Capital Fund"/>
    <x v="137"/>
    <n v="50000"/>
    <x v="0"/>
    <x v="0"/>
    <x v="1"/>
    <m/>
    <n v="377"/>
    <x v="0"/>
  </r>
  <r>
    <n v="990"/>
    <s v="Donors Capital Fund_Vanguard Charitable Endowment Program2016300000"/>
    <s v="Donors Capital Fund"/>
    <x v="138"/>
    <n v="300000"/>
    <x v="0"/>
    <x v="0"/>
    <x v="2"/>
    <m/>
    <n v="378"/>
    <x v="1"/>
  </r>
  <r>
    <n v="990"/>
    <s v="Donors Capital Fund_Vanguard Charitable Endowment Program2016500000"/>
    <s v="Donors Capital Fund"/>
    <x v="138"/>
    <n v="500000"/>
    <x v="0"/>
    <x v="0"/>
    <x v="2"/>
    <m/>
    <n v="379"/>
    <x v="1"/>
  </r>
  <r>
    <n v="990"/>
    <s v="Donors Capital Fund_Vanguard Charitable Endowment Program201650000"/>
    <s v="Donors Capital Fund"/>
    <x v="138"/>
    <n v="50000"/>
    <x v="0"/>
    <x v="0"/>
    <x v="2"/>
    <m/>
    <n v="380"/>
    <x v="1"/>
  </r>
  <r>
    <n v="990"/>
    <s v="Donors Capital Fund_Virginia Institute for Public Policy20161000"/>
    <s v="Donors Capital Fund"/>
    <x v="139"/>
    <n v="1000"/>
    <x v="0"/>
    <x v="0"/>
    <x v="0"/>
    <m/>
    <n v="381"/>
    <x v="0"/>
  </r>
  <r>
    <n v="990"/>
    <s v="Donors Capital Fund_Virginia Institute for Public Policy201620000"/>
    <s v="Donors Capital Fund"/>
    <x v="139"/>
    <n v="20000"/>
    <x v="0"/>
    <x v="0"/>
    <x v="0"/>
    <m/>
    <n v="382"/>
    <x v="0"/>
  </r>
  <r>
    <n v="990"/>
    <s v="Donors Capital Fund_Virginia Institute for Public Policy201610000"/>
    <s v="Donors Capital Fund"/>
    <x v="139"/>
    <n v="10000"/>
    <x v="0"/>
    <x v="0"/>
    <x v="0"/>
    <m/>
    <n v="383"/>
    <x v="0"/>
  </r>
  <r>
    <n v="990"/>
    <s v="Donors Capital Fund_Washington Legal Foundation201640000"/>
    <s v="Donors Capital Fund"/>
    <x v="140"/>
    <n v="40000"/>
    <x v="0"/>
    <x v="0"/>
    <x v="0"/>
    <m/>
    <n v="384"/>
    <x v="0"/>
  </r>
  <r>
    <n v="990"/>
    <s v="Donors Capital Fund_Washington Policy Center20166000"/>
    <s v="Donors Capital Fund"/>
    <x v="141"/>
    <n v="6000"/>
    <x v="0"/>
    <x v="0"/>
    <x v="0"/>
    <m/>
    <n v="385"/>
    <x v="0"/>
  </r>
  <r>
    <n v="990"/>
    <s v="Donors Capital Fund_Washington Policy Center201625000"/>
    <s v="Donors Capital Fund"/>
    <x v="141"/>
    <n v="25000"/>
    <x v="0"/>
    <x v="0"/>
    <x v="0"/>
    <m/>
    <n v="386"/>
    <x v="0"/>
  </r>
  <r>
    <n v="990"/>
    <s v="Donors Capital Fund_Washington Policy Center201620000"/>
    <s v="Donors Capital Fund"/>
    <x v="141"/>
    <n v="20000"/>
    <x v="0"/>
    <x v="0"/>
    <x v="0"/>
    <m/>
    <n v="387"/>
    <x v="0"/>
  </r>
  <r>
    <n v="990"/>
    <s v="Donors Capital Fund_Washington Policy Center20161500"/>
    <s v="Donors Capital Fund"/>
    <x v="141"/>
    <n v="1500"/>
    <x v="0"/>
    <x v="0"/>
    <x v="0"/>
    <m/>
    <n v="388"/>
    <x v="0"/>
  </r>
  <r>
    <n v="990"/>
    <s v="Donors Capital Fund_Washington Policy Center20162700"/>
    <s v="Donors Capital Fund"/>
    <x v="141"/>
    <n v="2700"/>
    <x v="0"/>
    <x v="0"/>
    <x v="0"/>
    <m/>
    <n v="389"/>
    <x v="0"/>
  </r>
  <r>
    <n v="990"/>
    <s v="Donors Capital Fund_Wilderstein Preservation20165000"/>
    <s v="Donors Capital Fund"/>
    <x v="142"/>
    <n v="5000"/>
    <x v="0"/>
    <x v="0"/>
    <x v="2"/>
    <m/>
    <n v="390"/>
    <x v="1"/>
  </r>
  <r>
    <n v="990"/>
    <s v="Donors Capital Fund_Yankee Institute for Public Policy20161000"/>
    <s v="Donors Capital Fund"/>
    <x v="143"/>
    <n v="1000"/>
    <x v="0"/>
    <x v="0"/>
    <x v="1"/>
    <m/>
    <n v="391"/>
    <x v="0"/>
  </r>
  <r>
    <n v="990"/>
    <s v="Donors Capital Fund_Yankee Institute for Public Policy20163300"/>
    <s v="Donors Capital Fund"/>
    <x v="143"/>
    <n v="3300"/>
    <x v="0"/>
    <x v="0"/>
    <x v="1"/>
    <m/>
    <n v="392"/>
    <x v="0"/>
  </r>
  <r>
    <n v="990"/>
    <s v="Donors Capital Fund_Yankee Institute for Public Policy20162000"/>
    <s v="Donors Capital Fund"/>
    <x v="143"/>
    <n v="2000"/>
    <x v="0"/>
    <x v="0"/>
    <x v="1"/>
    <m/>
    <n v="393"/>
    <x v="0"/>
  </r>
  <r>
    <n v="990"/>
    <s v="Donors Capital Fund_Yankee Institute for Public Policy201656200"/>
    <s v="Donors Capital Fund"/>
    <x v="143"/>
    <n v="56200"/>
    <x v="0"/>
    <x v="0"/>
    <x v="1"/>
    <m/>
    <n v="394"/>
    <x v="0"/>
  </r>
  <r>
    <n v="990"/>
    <s v="Donors Capital Fund_Yankee Institute for Public Policy20162700"/>
    <s v="Donors Capital Fund"/>
    <x v="143"/>
    <n v="2700"/>
    <x v="0"/>
    <x v="0"/>
    <x v="1"/>
    <m/>
    <n v="395"/>
    <x v="0"/>
  </r>
  <r>
    <n v="990"/>
    <s v="Donors Capital Fund_Yankee Institute for Public Policy20163500"/>
    <s v="Donors Capital Fund"/>
    <x v="143"/>
    <n v="3500"/>
    <x v="0"/>
    <x v="0"/>
    <x v="1"/>
    <m/>
    <n v="396"/>
    <x v="0"/>
  </r>
  <r>
    <n v="990"/>
    <s v="Donors Capital Fund_Yankee Institute for Public Policy201615000"/>
    <s v="Donors Capital Fund"/>
    <x v="143"/>
    <n v="15000"/>
    <x v="0"/>
    <x v="0"/>
    <x v="1"/>
    <m/>
    <n v="397"/>
    <x v="0"/>
  </r>
  <r>
    <n v="990"/>
    <s v="Donors Capital Fund_Yankee Institute for Public Policy201615500"/>
    <s v="Donors Capital Fund"/>
    <x v="143"/>
    <n v="15500"/>
    <x v="0"/>
    <x v="0"/>
    <x v="1"/>
    <m/>
    <n v="398"/>
    <x v="0"/>
  </r>
  <r>
    <n v="990"/>
    <s v="Donors Capital Fund_Yankee Institute for Public Policy201614000"/>
    <s v="Donors Capital Fund"/>
    <x v="143"/>
    <n v="14000"/>
    <x v="0"/>
    <x v="0"/>
    <x v="1"/>
    <m/>
    <n v="399"/>
    <x v="0"/>
  </r>
  <r>
    <n v="990"/>
    <s v="Donors Capital Fund_Yankee Institute for Public Policy20162000"/>
    <s v="Donors Capital Fund"/>
    <x v="143"/>
    <n v="2000"/>
    <x v="0"/>
    <x v="0"/>
    <x v="1"/>
    <m/>
    <n v="400"/>
    <x v="0"/>
  </r>
  <r>
    <n v="990"/>
    <s v="Donors Capital Fund_Young America's Foundation201670000"/>
    <s v="Donors Capital Fund"/>
    <x v="144"/>
    <n v="70000"/>
    <x v="0"/>
    <x v="0"/>
    <x v="1"/>
    <m/>
    <n v="401"/>
    <x v="0"/>
  </r>
  <r>
    <n v="990"/>
    <s v="Donors Capital Fund_Young Life2016600"/>
    <s v="Donors Capital Fund"/>
    <x v="145"/>
    <n v="600"/>
    <x v="0"/>
    <x v="0"/>
    <x v="1"/>
    <m/>
    <n v="402"/>
    <x v="0"/>
  </r>
  <r>
    <n v="990"/>
    <s v="Donors Capital Fund_Young Life2016600"/>
    <s v="Donors Capital Fund"/>
    <x v="145"/>
    <n v="600"/>
    <x v="0"/>
    <x v="0"/>
    <x v="1"/>
    <m/>
    <n v="403"/>
    <x v="0"/>
  </r>
  <r>
    <n v="990"/>
    <s v="Donors Capital Fund_Young Life20161200"/>
    <s v="Donors Capital Fund"/>
    <x v="145"/>
    <n v="1200"/>
    <x v="0"/>
    <x v="0"/>
    <x v="1"/>
    <m/>
    <n v="404"/>
    <x v="0"/>
  </r>
  <r>
    <s v="CT2017"/>
    <s v="Donors Capital Fund_Acton Institute for the Study of Religion and Liberty2014250000"/>
    <s v="Donors Capital Fund"/>
    <x v="0"/>
    <n v="250000"/>
    <x v="1"/>
    <x v="1"/>
    <x v="0"/>
    <m/>
    <m/>
    <x v="0"/>
  </r>
  <r>
    <s v="CT2017"/>
    <s v="Donors Capital Fund_Acton Institute for the Study of Religion and Liberty2014850000"/>
    <s v="Donors Capital Fund"/>
    <x v="0"/>
    <n v="850000"/>
    <x v="1"/>
    <x v="1"/>
    <x v="0"/>
    <m/>
    <m/>
    <x v="0"/>
  </r>
  <r>
    <s v="CT2017"/>
    <s v="Donors Capital Fund_Advance Arkansas Institute201425000"/>
    <s v="Donors Capital Fund"/>
    <x v="1"/>
    <n v="25000"/>
    <x v="1"/>
    <x v="1"/>
    <x v="1"/>
    <m/>
    <m/>
    <x v="0"/>
  </r>
  <r>
    <s v="CT2017"/>
    <s v="Donors Capital Fund_Advance Arkansas Institute20143500"/>
    <s v="Donors Capital Fund"/>
    <x v="1"/>
    <n v="3500"/>
    <x v="1"/>
    <x v="1"/>
    <x v="1"/>
    <m/>
    <m/>
    <x v="0"/>
  </r>
  <r>
    <s v="CT2017"/>
    <s v="Donors Capital Fund_Advance Arkansas Institute201415000"/>
    <s v="Donors Capital Fund"/>
    <x v="1"/>
    <n v="15000"/>
    <x v="1"/>
    <x v="1"/>
    <x v="1"/>
    <m/>
    <m/>
    <x v="0"/>
  </r>
  <r>
    <s v="CT2017"/>
    <s v="Donors Capital Fund_Alabama Policy Institute20143500"/>
    <s v="Donors Capital Fund"/>
    <x v="2"/>
    <n v="3500"/>
    <x v="1"/>
    <x v="1"/>
    <x v="1"/>
    <m/>
    <m/>
    <x v="0"/>
  </r>
  <r>
    <s v="CT2017"/>
    <s v="Donors Capital Fund_Alabama Policy Institute201410000"/>
    <s v="Donors Capital Fund"/>
    <x v="2"/>
    <n v="10000"/>
    <x v="1"/>
    <x v="1"/>
    <x v="1"/>
    <m/>
    <m/>
    <x v="0"/>
  </r>
  <r>
    <s v="CT2017"/>
    <s v="Donors Capital Fund_Alabama Policy Institute201440000"/>
    <s v="Donors Capital Fund"/>
    <x v="2"/>
    <n v="40000"/>
    <x v="1"/>
    <x v="1"/>
    <x v="1"/>
    <m/>
    <m/>
    <x v="0"/>
  </r>
  <r>
    <s v="CT2017"/>
    <s v="Donors Capital Fund_America's Future Foundation201480000"/>
    <s v="Donors Capital Fund"/>
    <x v="4"/>
    <n v="80000"/>
    <x v="1"/>
    <x v="1"/>
    <x v="1"/>
    <m/>
    <m/>
    <x v="0"/>
  </r>
  <r>
    <s v="CT2017"/>
    <s v="Donors Capital Fund_American Council of Trustees and Alumni20141075000"/>
    <s v="Donors Capital Fund"/>
    <x v="5"/>
    <n v="1075000"/>
    <x v="1"/>
    <x v="1"/>
    <x v="2"/>
    <m/>
    <m/>
    <x v="1"/>
  </r>
  <r>
    <s v="CT2017"/>
    <s v="Donors Capital Fund_American Council of Trustees and Alumni2014300000"/>
    <s v="Donors Capital Fund"/>
    <x v="5"/>
    <n v="300000"/>
    <x v="1"/>
    <x v="1"/>
    <x v="2"/>
    <m/>
    <m/>
    <x v="1"/>
  </r>
  <r>
    <s v="CT2017"/>
    <s v="Donors Capital Fund_American Enterprise Institute for Public Policy Research2014476970"/>
    <s v="Donors Capital Fund"/>
    <x v="6"/>
    <n v="476970"/>
    <x v="1"/>
    <x v="1"/>
    <x v="0"/>
    <m/>
    <m/>
    <x v="0"/>
  </r>
  <r>
    <s v="CT2017"/>
    <s v="Donors Capital Fund_American Enterprise Institute for Public Policy Research20141300000"/>
    <s v="Donors Capital Fund"/>
    <x v="6"/>
    <n v="1300000"/>
    <x v="1"/>
    <x v="1"/>
    <x v="0"/>
    <m/>
    <m/>
    <x v="0"/>
  </r>
  <r>
    <s v="CT2017"/>
    <s v="Donors Capital Fund_American Enterprise Institute for Public Policy Research201440000"/>
    <s v="Donors Capital Fund"/>
    <x v="6"/>
    <n v="40000"/>
    <x v="1"/>
    <x v="1"/>
    <x v="0"/>
    <m/>
    <m/>
    <x v="0"/>
  </r>
  <r>
    <s v="CT2017"/>
    <s v="Donors Capital Fund_American Islamic Congress201425000"/>
    <s v="Donors Capital Fund"/>
    <x v="8"/>
    <n v="25000"/>
    <x v="1"/>
    <x v="1"/>
    <x v="1"/>
    <m/>
    <m/>
    <x v="0"/>
  </r>
  <r>
    <s v="CT2017"/>
    <s v="Donors Capital Fund_American Legislative Exchange Council201411000"/>
    <s v="Donors Capital Fund"/>
    <x v="9"/>
    <n v="11000"/>
    <x v="1"/>
    <x v="1"/>
    <x v="0"/>
    <m/>
    <m/>
    <x v="0"/>
  </r>
  <r>
    <s v="CT2017"/>
    <s v="Donors Capital Fund_American Legislative Exchange Council201470000"/>
    <s v="Donors Capital Fund"/>
    <x v="9"/>
    <n v="70000"/>
    <x v="1"/>
    <x v="1"/>
    <x v="0"/>
    <m/>
    <m/>
    <x v="0"/>
  </r>
  <r>
    <s v="CT2017"/>
    <s v="Donors Capital Fund_American Legislative Exchange Council201418000"/>
    <s v="Donors Capital Fund"/>
    <x v="9"/>
    <n v="18000"/>
    <x v="1"/>
    <x v="1"/>
    <x v="0"/>
    <m/>
    <m/>
    <x v="0"/>
  </r>
  <r>
    <s v="CT2017"/>
    <s v="Donors Capital Fund_American Legislative Exchange Council201425000"/>
    <s v="Donors Capital Fund"/>
    <x v="9"/>
    <n v="25000"/>
    <x v="1"/>
    <x v="1"/>
    <x v="0"/>
    <m/>
    <m/>
    <x v="0"/>
  </r>
  <r>
    <s v="CT2017"/>
    <s v="Donors Capital Fund_American Legislative Exchange Council201420000"/>
    <s v="Donors Capital Fund"/>
    <x v="9"/>
    <n v="20000"/>
    <x v="1"/>
    <x v="1"/>
    <x v="0"/>
    <m/>
    <m/>
    <x v="0"/>
  </r>
  <r>
    <s v="CT2017"/>
    <s v="Donors Capital Fund_American Media Institute201475000"/>
    <s v="Donors Capital Fund"/>
    <x v="11"/>
    <n v="75000"/>
    <x v="1"/>
    <x v="1"/>
    <x v="2"/>
    <m/>
    <m/>
    <x v="0"/>
  </r>
  <r>
    <s v="CT2017"/>
    <s v="Donors Capital Fund_American Media Institute2014125000"/>
    <s v="Donors Capital Fund"/>
    <x v="11"/>
    <n v="125000"/>
    <x v="1"/>
    <x v="1"/>
    <x v="2"/>
    <m/>
    <m/>
    <x v="0"/>
  </r>
  <r>
    <s v="CT2017"/>
    <s v="Donors Capital Fund_American Spectator Foundation201415000"/>
    <s v="Donors Capital Fund"/>
    <x v="146"/>
    <n v="15000"/>
    <x v="1"/>
    <x v="1"/>
    <x v="1"/>
    <m/>
    <m/>
    <x v="0"/>
  </r>
  <r>
    <s v="CT2017"/>
    <s v="Donors Capital Fund_American Transparency2014300000"/>
    <s v="Donors Capital Fund"/>
    <x v="13"/>
    <n v="300000"/>
    <x v="1"/>
    <x v="1"/>
    <x v="2"/>
    <m/>
    <m/>
    <x v="0"/>
  </r>
  <r>
    <s v="CT2017"/>
    <s v="Donors Capital Fund_Americans for Limited Government Foundation2014125000"/>
    <s v="Donors Capital Fund"/>
    <x v="14"/>
    <n v="125000"/>
    <x v="1"/>
    <x v="1"/>
    <x v="1"/>
    <m/>
    <m/>
    <x v="0"/>
  </r>
  <r>
    <s v="CT2017"/>
    <s v="Donors Capital Fund_AmeriCares Foundation20145000"/>
    <s v="Donors Capital Fund"/>
    <x v="16"/>
    <n v="5000"/>
    <x v="1"/>
    <x v="1"/>
    <x v="2"/>
    <m/>
    <m/>
    <x v="1"/>
  </r>
  <r>
    <s v="CT2017"/>
    <s v="Donors Capital Fund_Arendell Parrott Academy201425000"/>
    <s v="Donors Capital Fund"/>
    <x v="147"/>
    <n v="25000"/>
    <x v="1"/>
    <x v="1"/>
    <x v="2"/>
    <m/>
    <m/>
    <x v="1"/>
  </r>
  <r>
    <s v="CT2017"/>
    <s v="Donors Capital Fund_Ashland University201410000"/>
    <s v="Donors Capital Fund"/>
    <x v="18"/>
    <n v="10000"/>
    <x v="1"/>
    <x v="1"/>
    <x v="2"/>
    <m/>
    <m/>
    <x v="1"/>
  </r>
  <r>
    <s v="CT2017"/>
    <s v="Donors Capital Fund_Atlas Economic Research Foundation201440000"/>
    <s v="Donors Capital Fund"/>
    <x v="19"/>
    <n v="40000"/>
    <x v="1"/>
    <x v="1"/>
    <x v="0"/>
    <m/>
    <m/>
    <x v="0"/>
  </r>
  <r>
    <s v="CT2017"/>
    <s v="Donors Capital Fund_Atlas Economic Research Foundation20145000"/>
    <s v="Donors Capital Fund"/>
    <x v="19"/>
    <n v="5000"/>
    <x v="1"/>
    <x v="1"/>
    <x v="0"/>
    <m/>
    <m/>
    <x v="0"/>
  </r>
  <r>
    <s v="CT2017"/>
    <s v="Donors Capital Fund_Ayn Rand Institute201450000"/>
    <s v="Donors Capital Fund"/>
    <x v="20"/>
    <n v="50000"/>
    <x v="1"/>
    <x v="1"/>
    <x v="0"/>
    <m/>
    <m/>
    <x v="0"/>
  </r>
  <r>
    <s v="CT2017"/>
    <s v="Donors Capital Fund_Ayn Rand Institute20146000"/>
    <s v="Donors Capital Fund"/>
    <x v="20"/>
    <n v="6000"/>
    <x v="1"/>
    <x v="1"/>
    <x v="0"/>
    <m/>
    <m/>
    <x v="0"/>
  </r>
  <r>
    <s v="CT2017"/>
    <s v="Donors Capital Fund_Beacon Center of Tennessee20143500"/>
    <s v="Donors Capital Fund"/>
    <x v="22"/>
    <n v="3500"/>
    <x v="1"/>
    <x v="1"/>
    <x v="1"/>
    <m/>
    <m/>
    <x v="0"/>
  </r>
  <r>
    <s v="CT2017"/>
    <s v="Donors Capital Fund_Beacon Center of Tennessee20143500"/>
    <s v="Donors Capital Fund"/>
    <x v="22"/>
    <n v="3500"/>
    <x v="1"/>
    <x v="1"/>
    <x v="1"/>
    <m/>
    <m/>
    <x v="0"/>
  </r>
  <r>
    <s v="CT2017"/>
    <s v="Donors Capital Fund_Beacon Center of Tennessee201430000"/>
    <s v="Donors Capital Fund"/>
    <x v="22"/>
    <n v="30000"/>
    <x v="1"/>
    <x v="1"/>
    <x v="1"/>
    <m/>
    <m/>
    <x v="0"/>
  </r>
  <r>
    <s v="CT2017"/>
    <s v="Donors Capital Fund_Beacon Center of Tennessee20144250"/>
    <s v="Donors Capital Fund"/>
    <x v="22"/>
    <n v="4250"/>
    <x v="1"/>
    <x v="1"/>
    <x v="1"/>
    <m/>
    <m/>
    <x v="0"/>
  </r>
  <r>
    <s v="CT2017"/>
    <s v="Donors Capital Fund_Beacon Center of Tennessee20141000"/>
    <s v="Donors Capital Fund"/>
    <x v="22"/>
    <n v="1000"/>
    <x v="1"/>
    <x v="1"/>
    <x v="1"/>
    <m/>
    <m/>
    <x v="0"/>
  </r>
  <r>
    <s v="CT2017"/>
    <s v="Donors Capital Fund_Bethany Baptist Church20142500"/>
    <s v="Donors Capital Fund"/>
    <x v="148"/>
    <n v="2500"/>
    <x v="1"/>
    <x v="1"/>
    <x v="2"/>
    <m/>
    <m/>
    <x v="1"/>
  </r>
  <r>
    <s v="CT2017"/>
    <s v="Donors Capital Fund_Bill of Rights Institute201420000"/>
    <s v="Donors Capital Fund"/>
    <x v="24"/>
    <n v="20000"/>
    <x v="1"/>
    <x v="1"/>
    <x v="1"/>
    <m/>
    <m/>
    <x v="0"/>
  </r>
  <r>
    <s v="CT2017"/>
    <s v="Donors Capital Fund_Bluegrass Institute201425000"/>
    <s v="Donors Capital Fund"/>
    <x v="25"/>
    <n v="25000"/>
    <x v="1"/>
    <x v="1"/>
    <x v="1"/>
    <m/>
    <m/>
    <x v="0"/>
  </r>
  <r>
    <s v="CT2017"/>
    <s v="Donors Capital Fund_Brotherhood Organization of a New Destiny20145000"/>
    <s v="Donors Capital Fund"/>
    <x v="149"/>
    <n v="5000"/>
    <x v="1"/>
    <x v="1"/>
    <x v="2"/>
    <m/>
    <m/>
    <x v="1"/>
  </r>
  <r>
    <s v="CT2017"/>
    <s v="Donors Capital Fund_Buckeye Institute for Public Policy Solutions20141100"/>
    <s v="Donors Capital Fund"/>
    <x v="26"/>
    <n v="1100"/>
    <x v="1"/>
    <x v="1"/>
    <x v="1"/>
    <m/>
    <m/>
    <x v="0"/>
  </r>
  <r>
    <s v="CT2017"/>
    <s v="Donors Capital Fund_Buckeye Institute for Public Policy Solutions20147000"/>
    <s v="Donors Capital Fund"/>
    <x v="26"/>
    <n v="7000"/>
    <x v="1"/>
    <x v="1"/>
    <x v="1"/>
    <m/>
    <m/>
    <x v="0"/>
  </r>
  <r>
    <s v="CT2017"/>
    <s v="Donors Capital Fund_Buckeye Institute for Public Policy Solutions20144500"/>
    <s v="Donors Capital Fund"/>
    <x v="26"/>
    <n v="4500"/>
    <x v="1"/>
    <x v="1"/>
    <x v="1"/>
    <m/>
    <m/>
    <x v="0"/>
  </r>
  <r>
    <s v="CT2017"/>
    <s v="Donors Capital Fund_Buckeye Institute for Public Policy Solutions201475000"/>
    <s v="Donors Capital Fund"/>
    <x v="26"/>
    <n v="75000"/>
    <x v="1"/>
    <x v="1"/>
    <x v="1"/>
    <m/>
    <m/>
    <x v="0"/>
  </r>
  <r>
    <s v="CT2017"/>
    <s v="Donors Capital Fund_Buckeye Institute for Public Policy Solutions20141250"/>
    <s v="Donors Capital Fund"/>
    <x v="26"/>
    <n v="1250"/>
    <x v="1"/>
    <x v="1"/>
    <x v="1"/>
    <m/>
    <m/>
    <x v="0"/>
  </r>
  <r>
    <s v="CT2017"/>
    <s v="Donors Capital Fund_Buckeye Institute for Public Policy Solutions201410000"/>
    <s v="Donors Capital Fund"/>
    <x v="26"/>
    <n v="10000"/>
    <x v="1"/>
    <x v="1"/>
    <x v="1"/>
    <m/>
    <m/>
    <x v="0"/>
  </r>
  <r>
    <s v="CT2017"/>
    <s v="Donors Capital Fund_Buckeye Institute for Public Policy Solutions20148000"/>
    <s v="Donors Capital Fund"/>
    <x v="26"/>
    <n v="8000"/>
    <x v="1"/>
    <x v="1"/>
    <x v="1"/>
    <m/>
    <m/>
    <x v="0"/>
  </r>
  <r>
    <s v="CT2017"/>
    <s v="Donors Capital Fund_Buckeye Institute for Public Policy Solutions20145000"/>
    <s v="Donors Capital Fund"/>
    <x v="26"/>
    <n v="5000"/>
    <x v="1"/>
    <x v="1"/>
    <x v="1"/>
    <m/>
    <m/>
    <x v="0"/>
  </r>
  <r>
    <s v="CT2017"/>
    <s v="Donors Capital Fund_Buckeye Institute for Public Policy Solutions201440000"/>
    <s v="Donors Capital Fund"/>
    <x v="26"/>
    <n v="40000"/>
    <x v="1"/>
    <x v="1"/>
    <x v="1"/>
    <m/>
    <m/>
    <x v="0"/>
  </r>
  <r>
    <s v="CT2017"/>
    <s v="Donors Capital Fund_California Public Policy Center2014800"/>
    <s v="Donors Capital Fund"/>
    <x v="27"/>
    <n v="800"/>
    <x v="1"/>
    <x v="1"/>
    <x v="1"/>
    <m/>
    <m/>
    <x v="0"/>
  </r>
  <r>
    <s v="CT2017"/>
    <s v="Donors Capital Fund_California Public Policy Center2014800"/>
    <s v="Donors Capital Fund"/>
    <x v="27"/>
    <n v="800"/>
    <x v="1"/>
    <x v="1"/>
    <x v="1"/>
    <m/>
    <m/>
    <x v="0"/>
  </r>
  <r>
    <s v="CT2017"/>
    <s v="Donors Capital Fund_California Public Policy Center201410000"/>
    <s v="Donors Capital Fund"/>
    <x v="27"/>
    <n v="10000"/>
    <x v="1"/>
    <x v="1"/>
    <x v="1"/>
    <m/>
    <m/>
    <x v="0"/>
  </r>
  <r>
    <s v="CT2017"/>
    <s v="Donors Capital Fund_California Public Policy Center20141250"/>
    <s v="Donors Capital Fund"/>
    <x v="27"/>
    <n v="1250"/>
    <x v="1"/>
    <x v="1"/>
    <x v="1"/>
    <m/>
    <m/>
    <x v="0"/>
  </r>
  <r>
    <s v="CT2017"/>
    <s v="Donors Capital Fund_California Public Policy Center20142200"/>
    <s v="Donors Capital Fund"/>
    <x v="27"/>
    <n v="2200"/>
    <x v="1"/>
    <x v="1"/>
    <x v="1"/>
    <m/>
    <m/>
    <x v="0"/>
  </r>
  <r>
    <s v="CT2017"/>
    <s v="Donors Capital Fund_California Public Policy Center201414000"/>
    <s v="Donors Capital Fund"/>
    <x v="27"/>
    <n v="14000"/>
    <x v="1"/>
    <x v="1"/>
    <x v="1"/>
    <m/>
    <m/>
    <x v="0"/>
  </r>
  <r>
    <s v="CT2017"/>
    <s v="Donors Capital Fund_California Public Policy Center20141700"/>
    <s v="Donors Capital Fund"/>
    <x v="27"/>
    <n v="1700"/>
    <x v="1"/>
    <x v="1"/>
    <x v="1"/>
    <m/>
    <m/>
    <x v="0"/>
  </r>
  <r>
    <s v="CT2017"/>
    <s v="Donors Capital Fund_California Public Policy Center20143500"/>
    <s v="Donors Capital Fund"/>
    <x v="27"/>
    <n v="3500"/>
    <x v="1"/>
    <x v="1"/>
    <x v="1"/>
    <m/>
    <m/>
    <x v="0"/>
  </r>
  <r>
    <s v="CT2017"/>
    <s v="Donors Capital Fund_Capital Research Center201440000"/>
    <s v="Donors Capital Fund"/>
    <x v="28"/>
    <n v="40000"/>
    <x v="1"/>
    <x v="1"/>
    <x v="0"/>
    <m/>
    <m/>
    <x v="0"/>
  </r>
  <r>
    <s v="CT2017"/>
    <s v="Donors Capital Fund_Cascade Policy Institute201420000"/>
    <s v="Donors Capital Fund"/>
    <x v="150"/>
    <n v="20000"/>
    <x v="1"/>
    <x v="1"/>
    <x v="0"/>
    <m/>
    <m/>
    <x v="0"/>
  </r>
  <r>
    <s v="CT2017"/>
    <s v="Donors Capital Fund_Catholic Association Foundation201490000"/>
    <s v="Donors Capital Fund"/>
    <x v="30"/>
    <n v="90000"/>
    <x v="1"/>
    <x v="1"/>
    <x v="2"/>
    <m/>
    <m/>
    <x v="1"/>
  </r>
  <r>
    <s v="CT2017"/>
    <s v="Donors Capital Fund_Cato Institute201450000"/>
    <s v="Donors Capital Fund"/>
    <x v="32"/>
    <n v="50000"/>
    <x v="1"/>
    <x v="1"/>
    <x v="0"/>
    <m/>
    <m/>
    <x v="0"/>
  </r>
  <r>
    <s v="CT2017"/>
    <s v="Donors Capital Fund_Cato Institute201450000"/>
    <s v="Donors Capital Fund"/>
    <x v="32"/>
    <n v="50000"/>
    <x v="1"/>
    <x v="1"/>
    <x v="0"/>
    <m/>
    <m/>
    <x v="0"/>
  </r>
  <r>
    <s v="CT2017"/>
    <s v="Donors Capital Fund_Center for America20141000000"/>
    <s v="Donors Capital Fund"/>
    <x v="151"/>
    <n v="1000000"/>
    <x v="1"/>
    <x v="1"/>
    <x v="2"/>
    <m/>
    <m/>
    <x v="1"/>
  </r>
  <r>
    <s v="CT2017"/>
    <s v="Donors Capital Fund_Center for Class Action Fairness2014150000"/>
    <s v="Donors Capital Fund"/>
    <x v="152"/>
    <n v="150000"/>
    <x v="1"/>
    <x v="1"/>
    <x v="2"/>
    <m/>
    <m/>
    <x v="0"/>
  </r>
  <r>
    <s v="CT2017"/>
    <s v="Donors Capital Fund_Center for Competitive Politics2014170000"/>
    <s v="Donors Capital Fund"/>
    <x v="33"/>
    <n v="170000"/>
    <x v="1"/>
    <x v="1"/>
    <x v="1"/>
    <m/>
    <m/>
    <x v="0"/>
  </r>
  <r>
    <s v="CT2017"/>
    <s v="Donors Capital Fund_Center for Competitive Politics2014500000"/>
    <s v="Donors Capital Fund"/>
    <x v="33"/>
    <n v="500000"/>
    <x v="1"/>
    <x v="1"/>
    <x v="1"/>
    <m/>
    <m/>
    <x v="0"/>
  </r>
  <r>
    <s v="CT2017"/>
    <s v="Donors Capital Fund_Center for Competitive Politics20145000"/>
    <s v="Donors Capital Fund"/>
    <x v="33"/>
    <n v="5000"/>
    <x v="1"/>
    <x v="1"/>
    <x v="1"/>
    <m/>
    <m/>
    <x v="0"/>
  </r>
  <r>
    <s v="CT2017"/>
    <s v="Donors Capital Fund_Center for Education Reform201420000"/>
    <s v="Donors Capital Fund"/>
    <x v="34"/>
    <n v="20000"/>
    <x v="1"/>
    <x v="1"/>
    <x v="1"/>
    <m/>
    <m/>
    <x v="0"/>
  </r>
  <r>
    <s v="CT2017"/>
    <s v="Donors Capital Fund_Center for Independent Thought2014100000"/>
    <s v="Donors Capital Fund"/>
    <x v="153"/>
    <n v="100000"/>
    <x v="1"/>
    <x v="1"/>
    <x v="2"/>
    <m/>
    <m/>
    <x v="0"/>
  </r>
  <r>
    <s v="CT2017"/>
    <s v="Donors Capital Fund_Center for Individual Rights201430000"/>
    <s v="Donors Capital Fund"/>
    <x v="35"/>
    <n v="30000"/>
    <x v="1"/>
    <x v="1"/>
    <x v="1"/>
    <m/>
    <m/>
    <x v="0"/>
  </r>
  <r>
    <s v="CT2017"/>
    <s v="Donors Capital Fund_Center for Organizational Research and Education201416000"/>
    <s v="Donors Capital Fund"/>
    <x v="154"/>
    <n v="16000"/>
    <x v="1"/>
    <x v="1"/>
    <x v="0"/>
    <m/>
    <m/>
    <x v="0"/>
  </r>
  <r>
    <s v="CT2017"/>
    <s v="Donors Capital Fund_Center for Organizational Research and Education20146000"/>
    <s v="Donors Capital Fund"/>
    <x v="154"/>
    <n v="6000"/>
    <x v="1"/>
    <x v="1"/>
    <x v="0"/>
    <m/>
    <m/>
    <x v="0"/>
  </r>
  <r>
    <s v="CT2017"/>
    <s v="Donors Capital Fund_Center for Organizational Research and Education20143000"/>
    <s v="Donors Capital Fund"/>
    <x v="154"/>
    <n v="3000"/>
    <x v="1"/>
    <x v="1"/>
    <x v="0"/>
    <m/>
    <m/>
    <x v="0"/>
  </r>
  <r>
    <s v="CT2017"/>
    <s v="Donors Capital Fund_Center for Organizational Research and Education20145000"/>
    <s v="Donors Capital Fund"/>
    <x v="154"/>
    <n v="5000"/>
    <x v="1"/>
    <x v="1"/>
    <x v="0"/>
    <m/>
    <m/>
    <x v="0"/>
  </r>
  <r>
    <s v="CT2017"/>
    <s v="Donors Capital Fund_Center for Security Policy2014150000"/>
    <s v="Donors Capital Fund"/>
    <x v="155"/>
    <n v="150000"/>
    <x v="1"/>
    <x v="1"/>
    <x v="1"/>
    <m/>
    <m/>
    <x v="0"/>
  </r>
  <r>
    <s v="CT2017"/>
    <s v="Donors Capital Fund_Central Fund of Israel20141000000"/>
    <s v="Donors Capital Fund"/>
    <x v="156"/>
    <n v="1000000"/>
    <x v="1"/>
    <x v="1"/>
    <x v="2"/>
    <m/>
    <m/>
    <x v="1"/>
  </r>
  <r>
    <s v="CT2017"/>
    <s v="Donors Capital Fund_Cerge EI Foundation20141700000"/>
    <s v="Donors Capital Fund"/>
    <x v="37"/>
    <n v="1700000"/>
    <x v="1"/>
    <x v="1"/>
    <x v="2"/>
    <m/>
    <m/>
    <x v="1"/>
  </r>
  <r>
    <s v="CT2017"/>
    <s v="Donors Capital Fund_Children's Scholarship Fund2014175000"/>
    <s v="Donors Capital Fund"/>
    <x v="38"/>
    <n v="175000"/>
    <x v="1"/>
    <x v="1"/>
    <x v="2"/>
    <m/>
    <m/>
    <x v="1"/>
  </r>
  <r>
    <s v="CT2017"/>
    <s v="Donors Capital Fund_Civil War Trust201440000"/>
    <s v="Donors Capital Fund"/>
    <x v="40"/>
    <n v="40000"/>
    <x v="1"/>
    <x v="1"/>
    <x v="2"/>
    <m/>
    <m/>
    <x v="1"/>
  </r>
  <r>
    <s v="CT2017"/>
    <s v="Donors Capital Fund_Clare Boothe Luce Policy Institute201440000"/>
    <s v="Donors Capital Fund"/>
    <x v="41"/>
    <n v="40000"/>
    <x v="1"/>
    <x v="1"/>
    <x v="2"/>
    <m/>
    <m/>
    <x v="0"/>
  </r>
  <r>
    <s v="CT2017"/>
    <s v="Donors Capital Fund_Claremont Institute201449593"/>
    <s v="Donors Capital Fund"/>
    <x v="42"/>
    <n v="49593"/>
    <x v="1"/>
    <x v="1"/>
    <x v="1"/>
    <m/>
    <m/>
    <x v="0"/>
  </r>
  <r>
    <s v="CT2017"/>
    <s v="Donors Capital Fund_Claremont Institute201410000"/>
    <s v="Donors Capital Fund"/>
    <x v="42"/>
    <n v="10000"/>
    <x v="1"/>
    <x v="1"/>
    <x v="1"/>
    <m/>
    <m/>
    <x v="0"/>
  </r>
  <r>
    <s v="CT2017"/>
    <s v="Donors Capital Fund_Commonwealth Foundation for Public Policy Alternatives20143000"/>
    <s v="Donors Capital Fund"/>
    <x v="43"/>
    <n v="3000"/>
    <x v="1"/>
    <x v="1"/>
    <x v="1"/>
    <m/>
    <m/>
    <x v="0"/>
  </r>
  <r>
    <s v="CT2017"/>
    <s v="Donors Capital Fund_Commonwealth Foundation for Public Policy Alternatives20143500"/>
    <s v="Donors Capital Fund"/>
    <x v="43"/>
    <n v="3500"/>
    <x v="1"/>
    <x v="1"/>
    <x v="1"/>
    <m/>
    <m/>
    <x v="0"/>
  </r>
  <r>
    <s v="CT2017"/>
    <s v="Donors Capital Fund_Commonwealth Foundation for Public Policy Alternatives20141250"/>
    <s v="Donors Capital Fund"/>
    <x v="43"/>
    <n v="1250"/>
    <x v="1"/>
    <x v="1"/>
    <x v="1"/>
    <m/>
    <m/>
    <x v="0"/>
  </r>
  <r>
    <s v="CT2017"/>
    <s v="Donors Capital Fund_Commonwealth Foundation for Public Policy Alternatives20144300"/>
    <s v="Donors Capital Fund"/>
    <x v="43"/>
    <n v="4300"/>
    <x v="1"/>
    <x v="1"/>
    <x v="1"/>
    <m/>
    <m/>
    <x v="0"/>
  </r>
  <r>
    <s v="CT2017"/>
    <s v="Donors Capital Fund_Commonwealth Foundation for Public Policy Alternatives201410000"/>
    <s v="Donors Capital Fund"/>
    <x v="43"/>
    <n v="10000"/>
    <x v="1"/>
    <x v="1"/>
    <x v="1"/>
    <m/>
    <m/>
    <x v="0"/>
  </r>
  <r>
    <s v="CT2017"/>
    <s v="Donors Capital Fund_Commonwealth Foundation for Public Policy Alternatives201415000"/>
    <s v="Donors Capital Fund"/>
    <x v="43"/>
    <n v="15000"/>
    <x v="1"/>
    <x v="1"/>
    <x v="1"/>
    <m/>
    <m/>
    <x v="0"/>
  </r>
  <r>
    <s v="CT2017"/>
    <s v="Donors Capital Fund_Competitive Enterprise Institute2014100000"/>
    <s v="Donors Capital Fund"/>
    <x v="44"/>
    <n v="100000"/>
    <x v="1"/>
    <x v="1"/>
    <x v="0"/>
    <m/>
    <m/>
    <x v="0"/>
  </r>
  <r>
    <s v="CT2017"/>
    <s v="Donors Capital Fund_Competitive Enterprise Institute2014100000"/>
    <s v="Donors Capital Fund"/>
    <x v="44"/>
    <n v="100000"/>
    <x v="1"/>
    <x v="1"/>
    <x v="0"/>
    <m/>
    <m/>
    <x v="0"/>
  </r>
  <r>
    <s v="CT2017"/>
    <s v="Donors Capital Fund_Cru20141500"/>
    <s v="Donors Capital Fund"/>
    <x v="45"/>
    <n v="1500"/>
    <x v="1"/>
    <x v="1"/>
    <x v="2"/>
    <m/>
    <m/>
    <x v="1"/>
  </r>
  <r>
    <s v="CT2017"/>
    <s v="Donors Capital Fund_Cru20141500"/>
    <s v="Donors Capital Fund"/>
    <x v="45"/>
    <n v="1500"/>
    <x v="1"/>
    <x v="1"/>
    <x v="2"/>
    <m/>
    <m/>
    <x v="1"/>
  </r>
  <r>
    <s v="CT2017"/>
    <s v="DonorsTrust_Donors Capital Fund201424044"/>
    <s v="DonorsTrust"/>
    <x v="157"/>
    <n v="24044"/>
    <x v="1"/>
    <x v="1"/>
    <x v="0"/>
    <m/>
    <m/>
    <x v="0"/>
  </r>
  <r>
    <s v="CT2017"/>
    <s v="DonorsTrust_Donors Capital Fund201424044"/>
    <s v="DonorsTrust"/>
    <x v="157"/>
    <n v="24044"/>
    <x v="1"/>
    <x v="1"/>
    <x v="0"/>
    <m/>
    <m/>
    <x v="0"/>
  </r>
  <r>
    <s v="CT2017"/>
    <s v="Donors Capital Fund_DonorsTrust20141000000"/>
    <s v="Donors Capital Fund"/>
    <x v="48"/>
    <n v="1000000"/>
    <x v="1"/>
    <x v="1"/>
    <x v="0"/>
    <m/>
    <m/>
    <x v="0"/>
  </r>
  <r>
    <s v="CT2017"/>
    <s v="Donors Capital Fund_DonorsTrust20145000000"/>
    <s v="Donors Capital Fund"/>
    <x v="48"/>
    <n v="5000000"/>
    <x v="1"/>
    <x v="1"/>
    <x v="0"/>
    <m/>
    <m/>
    <x v="0"/>
  </r>
  <r>
    <s v="CT2017"/>
    <s v="Donors Capital Fund_DonorsTrust20141000000"/>
    <s v="Donors Capital Fund"/>
    <x v="48"/>
    <n v="1000000"/>
    <x v="1"/>
    <x v="1"/>
    <x v="0"/>
    <m/>
    <m/>
    <x v="0"/>
  </r>
  <r>
    <s v="CT2017"/>
    <s v="Donors Capital Fund_DonorsTrust201460000"/>
    <s v="Donors Capital Fund"/>
    <x v="48"/>
    <n v="60000"/>
    <x v="1"/>
    <x v="1"/>
    <x v="0"/>
    <m/>
    <m/>
    <x v="0"/>
  </r>
  <r>
    <s v="CT2017"/>
    <s v="Donors Capital Fund_DonorsTrust20147000"/>
    <s v="Donors Capital Fund"/>
    <x v="48"/>
    <n v="7000"/>
    <x v="1"/>
    <x v="1"/>
    <x v="0"/>
    <m/>
    <m/>
    <x v="0"/>
  </r>
  <r>
    <s v="CT2017"/>
    <s v="Donors Capital Fund_DonorsTrust2014350000"/>
    <s v="Donors Capital Fund"/>
    <x v="48"/>
    <n v="350000"/>
    <x v="1"/>
    <x v="1"/>
    <x v="0"/>
    <m/>
    <m/>
    <x v="0"/>
  </r>
  <r>
    <s v="CT2017"/>
    <s v="Donors Capital Fund_DonorsTrust2014200000"/>
    <s v="Donors Capital Fund"/>
    <x v="48"/>
    <n v="200000"/>
    <x v="1"/>
    <x v="1"/>
    <x v="0"/>
    <m/>
    <m/>
    <x v="0"/>
  </r>
  <r>
    <s v="CT2017"/>
    <s v="Donors Capital Fund_East-West Ministries International20141200"/>
    <s v="Donors Capital Fund"/>
    <x v="49"/>
    <n v="1200"/>
    <x v="1"/>
    <x v="1"/>
    <x v="2"/>
    <m/>
    <m/>
    <x v="1"/>
  </r>
  <r>
    <s v="CT2017"/>
    <s v="Donors Capital Fund_East-West Ministries International20141200"/>
    <s v="Donors Capital Fund"/>
    <x v="49"/>
    <n v="1200"/>
    <x v="1"/>
    <x v="1"/>
    <x v="2"/>
    <m/>
    <m/>
    <x v="1"/>
  </r>
  <r>
    <s v="CT2017"/>
    <s v="Donors Capital Fund_Empire Center for Public Policy201425000"/>
    <s v="Donors Capital Fund"/>
    <x v="50"/>
    <n v="25000"/>
    <x v="1"/>
    <x v="1"/>
    <x v="1"/>
    <m/>
    <m/>
    <x v="0"/>
  </r>
  <r>
    <s v="CT2017"/>
    <s v="Donors Capital Fund_Empire Center for Public Policy20144500"/>
    <s v="Donors Capital Fund"/>
    <x v="50"/>
    <n v="4500"/>
    <x v="1"/>
    <x v="1"/>
    <x v="1"/>
    <m/>
    <m/>
    <x v="0"/>
  </r>
  <r>
    <s v="CT2017"/>
    <s v="Donors Capital Fund_Empire Center for Public Policy2014332"/>
    <s v="Donors Capital Fund"/>
    <x v="50"/>
    <n v="332"/>
    <x v="1"/>
    <x v="1"/>
    <x v="1"/>
    <m/>
    <m/>
    <x v="0"/>
  </r>
  <r>
    <s v="CT2017"/>
    <s v="Donors Capital Fund_Empire Center for Public Policy20143000"/>
    <s v="Donors Capital Fund"/>
    <x v="50"/>
    <n v="3000"/>
    <x v="1"/>
    <x v="1"/>
    <x v="1"/>
    <m/>
    <m/>
    <x v="0"/>
  </r>
  <r>
    <s v="CT2017"/>
    <s v="Donors Capital Fund_Empire Center for Public Policy201410000"/>
    <s v="Donors Capital Fund"/>
    <x v="50"/>
    <n v="10000"/>
    <x v="1"/>
    <x v="1"/>
    <x v="1"/>
    <m/>
    <m/>
    <x v="0"/>
  </r>
  <r>
    <s v="CT2017"/>
    <s v="Donors Capital Fund_Empire Center for Public Policy201415000"/>
    <s v="Donors Capital Fund"/>
    <x v="50"/>
    <n v="15000"/>
    <x v="1"/>
    <x v="1"/>
    <x v="1"/>
    <m/>
    <m/>
    <x v="0"/>
  </r>
  <r>
    <s v="CT2017"/>
    <s v="Donors Capital Fund_Empire Center for Public Policy20143500"/>
    <s v="Donors Capital Fund"/>
    <x v="50"/>
    <n v="3500"/>
    <x v="1"/>
    <x v="1"/>
    <x v="1"/>
    <m/>
    <m/>
    <x v="0"/>
  </r>
  <r>
    <s v="CT2017"/>
    <s v="Donors Capital Fund_Empire Center for Public Policy20141200"/>
    <s v="Donors Capital Fund"/>
    <x v="50"/>
    <n v="1200"/>
    <x v="1"/>
    <x v="1"/>
    <x v="1"/>
    <m/>
    <m/>
    <x v="0"/>
  </r>
  <r>
    <s v="CT2017"/>
    <s v="Donors Capital Fund_Empire Center for Public Policy201440000"/>
    <s v="Donors Capital Fund"/>
    <x v="50"/>
    <n v="40000"/>
    <x v="1"/>
    <x v="1"/>
    <x v="1"/>
    <m/>
    <m/>
    <x v="0"/>
  </r>
  <r>
    <s v="CT2017"/>
    <s v="Donors Capital Fund_Empower Mississippi Foundation20146250"/>
    <s v="Donors Capital Fund"/>
    <x v="52"/>
    <n v="6250"/>
    <x v="1"/>
    <x v="1"/>
    <x v="1"/>
    <m/>
    <m/>
    <x v="0"/>
  </r>
  <r>
    <s v="CT2017"/>
    <s v="Donors Capital Fund_Equal Voting Rights Institute2014150000"/>
    <s v="Donors Capital Fund"/>
    <x v="158"/>
    <n v="150000"/>
    <x v="1"/>
    <x v="1"/>
    <x v="2"/>
    <m/>
    <m/>
    <x v="1"/>
  </r>
  <r>
    <s v="CT2017"/>
    <s v="Donors Capital Fund_Ethics and Public Policy Center201415000"/>
    <s v="Donors Capital Fund"/>
    <x v="159"/>
    <n v="15000"/>
    <x v="1"/>
    <x v="1"/>
    <x v="1"/>
    <m/>
    <m/>
    <x v="0"/>
  </r>
  <r>
    <s v="CT2017"/>
    <s v="Donors Capital Fund_Ethics and Public Policy Center201490000"/>
    <s v="Donors Capital Fund"/>
    <x v="159"/>
    <n v="90000"/>
    <x v="1"/>
    <x v="1"/>
    <x v="1"/>
    <m/>
    <m/>
    <x v="0"/>
  </r>
  <r>
    <s v="CT2017"/>
    <s v="Donors Capital Fund_Evangelical Development Ministry201410000"/>
    <s v="Donors Capital Fund"/>
    <x v="160"/>
    <n v="10000"/>
    <x v="1"/>
    <x v="1"/>
    <x v="2"/>
    <m/>
    <m/>
    <x v="0"/>
  </r>
  <r>
    <s v="CT2017"/>
    <s v="Donors Capital Fund_Evangelical Development Ministry201410000"/>
    <s v="Donors Capital Fund"/>
    <x v="160"/>
    <n v="10000"/>
    <x v="1"/>
    <x v="1"/>
    <x v="2"/>
    <m/>
    <m/>
    <x v="0"/>
  </r>
  <r>
    <s v="CT2017"/>
    <s v="Donors Capital Fund_Evangelical Development Ministry20144000"/>
    <s v="Donors Capital Fund"/>
    <x v="160"/>
    <n v="4000"/>
    <x v="1"/>
    <x v="1"/>
    <x v="2"/>
    <m/>
    <m/>
    <x v="0"/>
  </r>
  <r>
    <s v="CT2017"/>
    <s v="Donors Capital Fund_Evangelical Development Ministry20141300"/>
    <s v="Donors Capital Fund"/>
    <x v="160"/>
    <n v="1300"/>
    <x v="1"/>
    <x v="1"/>
    <x v="2"/>
    <m/>
    <m/>
    <x v="0"/>
  </r>
  <r>
    <s v="CT2017"/>
    <s v="Donors Capital Fund_Federalist Society for Law and Public Policy Studies20141336500"/>
    <s v="Donors Capital Fund"/>
    <x v="55"/>
    <n v="1336500"/>
    <x v="1"/>
    <x v="1"/>
    <x v="1"/>
    <m/>
    <m/>
    <x v="0"/>
  </r>
  <r>
    <s v="CT2017"/>
    <s v="Donors Capital Fund_First Book201410000"/>
    <s v="Donors Capital Fund"/>
    <x v="56"/>
    <n v="10000"/>
    <x v="1"/>
    <x v="1"/>
    <x v="2"/>
    <m/>
    <m/>
    <x v="1"/>
  </r>
  <r>
    <s v="CT2017"/>
    <s v="Donors Capital Fund_First Presbyterian Church Midland20144500"/>
    <s v="Donors Capital Fund"/>
    <x v="57"/>
    <n v="4500"/>
    <x v="1"/>
    <x v="1"/>
    <x v="2"/>
    <m/>
    <m/>
    <x v="1"/>
  </r>
  <r>
    <s v="CT2017"/>
    <s v="Donors Capital Fund_First Presbyterian Church Midland20141247"/>
    <s v="Donors Capital Fund"/>
    <x v="57"/>
    <n v="1247"/>
    <x v="1"/>
    <x v="1"/>
    <x v="2"/>
    <m/>
    <m/>
    <x v="1"/>
  </r>
  <r>
    <s v="CT2017"/>
    <s v="Donors Capital Fund_First Presbyterian Church Midland20144500"/>
    <s v="Donors Capital Fund"/>
    <x v="57"/>
    <n v="4500"/>
    <x v="1"/>
    <x v="1"/>
    <x v="2"/>
    <m/>
    <m/>
    <x v="1"/>
  </r>
  <r>
    <s v="CT2017"/>
    <s v="Donors Capital Fund_Florida State University Foundation2014439500"/>
    <s v="Donors Capital Fund"/>
    <x v="161"/>
    <n v="439500"/>
    <x v="1"/>
    <x v="1"/>
    <x v="2"/>
    <m/>
    <m/>
    <x v="1"/>
  </r>
  <r>
    <s v="CT2017"/>
    <s v="Donors Capital Fund_Focus on the Family2014600"/>
    <s v="Donors Capital Fund"/>
    <x v="162"/>
    <n v="600"/>
    <x v="1"/>
    <x v="1"/>
    <x v="1"/>
    <m/>
    <m/>
    <x v="0"/>
  </r>
  <r>
    <s v="CT2017"/>
    <s v="Donors Capital Fund_Focus on the Family2014600"/>
    <s v="Donors Capital Fund"/>
    <x v="162"/>
    <n v="600"/>
    <x v="1"/>
    <x v="1"/>
    <x v="1"/>
    <m/>
    <m/>
    <x v="0"/>
  </r>
  <r>
    <s v="CT2017"/>
    <s v="Donors Capital Fund_Foundation for Economic Education2014100000"/>
    <s v="Donors Capital Fund"/>
    <x v="58"/>
    <n v="100000"/>
    <x v="1"/>
    <x v="1"/>
    <x v="0"/>
    <m/>
    <m/>
    <x v="0"/>
  </r>
  <r>
    <s v="CT2017"/>
    <s v="Donors Capital Fund_Foundation for Government Accountability2014800000"/>
    <s v="Donors Capital Fund"/>
    <x v="59"/>
    <n v="800000"/>
    <x v="1"/>
    <x v="1"/>
    <x v="1"/>
    <m/>
    <m/>
    <x v="0"/>
  </r>
  <r>
    <s v="CT2017"/>
    <s v="Donors Capital Fund_Foundation for Government Accountability20142400"/>
    <s v="Donors Capital Fund"/>
    <x v="59"/>
    <n v="2400"/>
    <x v="1"/>
    <x v="1"/>
    <x v="1"/>
    <m/>
    <m/>
    <x v="0"/>
  </r>
  <r>
    <s v="CT2017"/>
    <s v="Donors Capital Fund_Foundation for Government Accountability20149500"/>
    <s v="Donors Capital Fund"/>
    <x v="59"/>
    <n v="9500"/>
    <x v="1"/>
    <x v="1"/>
    <x v="1"/>
    <m/>
    <m/>
    <x v="0"/>
  </r>
  <r>
    <s v="CT2017"/>
    <s v="Donors Capital Fund_Foundation for Government Accountability201425000"/>
    <s v="Donors Capital Fund"/>
    <x v="59"/>
    <n v="25000"/>
    <x v="1"/>
    <x v="1"/>
    <x v="1"/>
    <m/>
    <m/>
    <x v="0"/>
  </r>
  <r>
    <s v="CT2017"/>
    <s v="Donors Capital Fund_Foundation for Government Accountability2014600000"/>
    <s v="Donors Capital Fund"/>
    <x v="59"/>
    <n v="600000"/>
    <x v="1"/>
    <x v="1"/>
    <x v="1"/>
    <m/>
    <m/>
    <x v="0"/>
  </r>
  <r>
    <s v="CT2017"/>
    <s v="Donors Capital Fund_Foundation for Government Accountability201415000"/>
    <s v="Donors Capital Fund"/>
    <x v="59"/>
    <n v="15000"/>
    <x v="1"/>
    <x v="1"/>
    <x v="1"/>
    <m/>
    <m/>
    <x v="0"/>
  </r>
  <r>
    <s v="CT2017"/>
    <s v="Donors Capital Fund_Foundation for Individual Rights in Education2014350000"/>
    <s v="Donors Capital Fund"/>
    <x v="60"/>
    <n v="350000"/>
    <x v="1"/>
    <x v="1"/>
    <x v="1"/>
    <m/>
    <m/>
    <x v="0"/>
  </r>
  <r>
    <s v="CT2017"/>
    <s v="Donors Capital Fund_Foundation for Teaching Economics201410000"/>
    <s v="Donors Capital Fund"/>
    <x v="163"/>
    <n v="10000"/>
    <x v="1"/>
    <x v="1"/>
    <x v="2"/>
    <m/>
    <m/>
    <x v="0"/>
  </r>
  <r>
    <s v="CT2017"/>
    <s v="Donors Capital Fund_Foundation for Teaching Economics201425000"/>
    <s v="Donors Capital Fund"/>
    <x v="163"/>
    <n v="25000"/>
    <x v="1"/>
    <x v="1"/>
    <x v="2"/>
    <m/>
    <m/>
    <x v="0"/>
  </r>
  <r>
    <s v="CT2017"/>
    <s v="Donors Capital Fund_Franklin Center for Government &amp; Public Integrity20142009900"/>
    <s v="Donors Capital Fund"/>
    <x v="61"/>
    <n v="20099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50000"/>
    <s v="Donors Capital Fund"/>
    <x v="61"/>
    <n v="500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100000"/>
    <s v="Donors Capital Fund"/>
    <x v="61"/>
    <n v="100000"/>
    <x v="1"/>
    <x v="1"/>
    <x v="0"/>
    <m/>
    <m/>
    <x v="0"/>
  </r>
  <r>
    <s v="CT2017"/>
    <s v="Donors Capital Fund_Franklin Center for Government &amp; Public Integrity201489100"/>
    <s v="Donors Capital Fund"/>
    <x v="61"/>
    <n v="89100"/>
    <x v="1"/>
    <x v="1"/>
    <x v="0"/>
    <m/>
    <m/>
    <x v="0"/>
  </r>
  <r>
    <s v="CT2017"/>
    <s v="Donors Capital Fund_Franklin Center for Government &amp; Public Integrity20141750000"/>
    <s v="Donors Capital Fund"/>
    <x v="61"/>
    <n v="17500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60000"/>
    <s v="Donors Capital Fund"/>
    <x v="61"/>
    <n v="600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1000000"/>
    <s v="Donors Capital Fund"/>
    <x v="61"/>
    <n v="1000000"/>
    <x v="1"/>
    <x v="1"/>
    <x v="0"/>
    <m/>
    <m/>
    <x v="0"/>
  </r>
  <r>
    <s v="CT2017"/>
    <s v="Donors Capital Fund_Franklin Center for Government &amp; Public Integrity2014150000"/>
    <s v="Donors Capital Fund"/>
    <x v="61"/>
    <n v="150000"/>
    <x v="1"/>
    <x v="1"/>
    <x v="0"/>
    <m/>
    <m/>
    <x v="0"/>
  </r>
  <r>
    <s v="CT2017"/>
    <s v="Donors Capital Fund_Franklin Center for Government &amp; Public Integrity201430000"/>
    <s v="Donors Capital Fund"/>
    <x v="61"/>
    <n v="30000"/>
    <x v="1"/>
    <x v="1"/>
    <x v="0"/>
    <m/>
    <m/>
    <x v="0"/>
  </r>
  <r>
    <s v="CT2017"/>
    <s v="Donors Capital Fund_Franklin Center for Government &amp; Public Integrity201410000"/>
    <s v="Donors Capital Fund"/>
    <x v="61"/>
    <n v="10000"/>
    <x v="1"/>
    <x v="1"/>
    <x v="0"/>
    <m/>
    <m/>
    <x v="0"/>
  </r>
  <r>
    <s v="CT2017"/>
    <s v="Donors Capital Fund_Franklin Center for Government &amp; Public Integrity2014250000"/>
    <s v="Donors Capital Fund"/>
    <x v="61"/>
    <n v="250000"/>
    <x v="1"/>
    <x v="1"/>
    <x v="0"/>
    <m/>
    <m/>
    <x v="0"/>
  </r>
  <r>
    <s v="CT2017"/>
    <s v="Donors Capital Fund_Franklin Center for Government &amp; Public Integrity2014125000"/>
    <s v="Donors Capital Fund"/>
    <x v="61"/>
    <n v="125000"/>
    <x v="1"/>
    <x v="1"/>
    <x v="0"/>
    <m/>
    <m/>
    <x v="0"/>
  </r>
  <r>
    <s v="CT2017"/>
    <s v="Donors Capital Fund_Free To Choose Network2014524541"/>
    <s v="Donors Capital Fund"/>
    <x v="62"/>
    <n v="524541"/>
    <x v="1"/>
    <x v="1"/>
    <x v="0"/>
    <m/>
    <m/>
    <x v="0"/>
  </r>
  <r>
    <s v="CT2017"/>
    <s v="Donors Capital Fund_Free To Choose Network201425000"/>
    <s v="Donors Capital Fund"/>
    <x v="62"/>
    <n v="25000"/>
    <x v="1"/>
    <x v="1"/>
    <x v="0"/>
    <m/>
    <m/>
    <x v="0"/>
  </r>
  <r>
    <s v="CT2017"/>
    <s v="Donors Capital Fund_Free To Choose Network2014333675"/>
    <s v="Donors Capital Fund"/>
    <x v="62"/>
    <n v="333675"/>
    <x v="1"/>
    <x v="1"/>
    <x v="0"/>
    <m/>
    <m/>
    <x v="0"/>
  </r>
  <r>
    <s v="CT2017"/>
    <s v="Donors Capital Fund_Free To Choose Network2014287600"/>
    <s v="Donors Capital Fund"/>
    <x v="62"/>
    <n v="287600"/>
    <x v="1"/>
    <x v="1"/>
    <x v="0"/>
    <m/>
    <m/>
    <x v="0"/>
  </r>
  <r>
    <s v="CT2017"/>
    <s v="Donors Capital Fund_Freedom Foundation2014600"/>
    <s v="Donors Capital Fund"/>
    <x v="63"/>
    <n v="600"/>
    <x v="1"/>
    <x v="1"/>
    <x v="1"/>
    <m/>
    <m/>
    <x v="0"/>
  </r>
  <r>
    <s v="CT2017"/>
    <s v="Donors Capital Fund_Freedom Foundation20142100"/>
    <s v="Donors Capital Fund"/>
    <x v="63"/>
    <n v="2100"/>
    <x v="1"/>
    <x v="1"/>
    <x v="1"/>
    <m/>
    <m/>
    <x v="0"/>
  </r>
  <r>
    <s v="CT2017"/>
    <s v="Donors Capital Fund_Freedom Foundation201420000"/>
    <s v="Donors Capital Fund"/>
    <x v="63"/>
    <n v="20000"/>
    <x v="1"/>
    <x v="1"/>
    <x v="1"/>
    <m/>
    <m/>
    <x v="0"/>
  </r>
  <r>
    <s v="CT2017"/>
    <s v="Donors Capital Fund_Freedom Foundation of Minnesota2014600"/>
    <s v="Donors Capital Fund"/>
    <x v="64"/>
    <n v="600"/>
    <x v="1"/>
    <x v="1"/>
    <x v="0"/>
    <m/>
    <m/>
    <x v="0"/>
  </r>
  <r>
    <s v="CT2017"/>
    <s v="Donors Capital Fund_Freedom Foundation of Minnesota20143500"/>
    <s v="Donors Capital Fund"/>
    <x v="64"/>
    <n v="3500"/>
    <x v="1"/>
    <x v="1"/>
    <x v="0"/>
    <m/>
    <m/>
    <x v="0"/>
  </r>
  <r>
    <s v="CT2017"/>
    <s v="Donors Capital Fund_Freedom Foundation of Minnesota201420000"/>
    <s v="Donors Capital Fund"/>
    <x v="64"/>
    <n v="20000"/>
    <x v="1"/>
    <x v="1"/>
    <x v="0"/>
    <m/>
    <m/>
    <x v="0"/>
  </r>
  <r>
    <s v="CT2017"/>
    <s v="Donors Capital Fund_FreedomWorks Foundation201420000"/>
    <s v="Donors Capital Fund"/>
    <x v="65"/>
    <n v="20000"/>
    <x v="1"/>
    <x v="1"/>
    <x v="0"/>
    <m/>
    <m/>
    <x v="0"/>
  </r>
  <r>
    <s v="CT2017"/>
    <s v="Donors Capital Fund_Friends of Westchester County Parks2014100000"/>
    <s v="Donors Capital Fund"/>
    <x v="164"/>
    <n v="100000"/>
    <x v="1"/>
    <x v="1"/>
    <x v="2"/>
    <m/>
    <m/>
    <x v="1"/>
  </r>
  <r>
    <s v="CT2017"/>
    <s v="Donors Capital Fund_Frontier Lab201450000"/>
    <s v="Donors Capital Fund"/>
    <x v="66"/>
    <n v="50000"/>
    <x v="1"/>
    <x v="1"/>
    <x v="2"/>
    <m/>
    <m/>
    <x v="1"/>
  </r>
  <r>
    <s v="CT2017"/>
    <s v="Donors Capital Fund_George Mark Children's Fund201425000"/>
    <s v="Donors Capital Fund"/>
    <x v="67"/>
    <n v="25000"/>
    <x v="1"/>
    <x v="1"/>
    <x v="2"/>
    <m/>
    <m/>
    <x v="1"/>
  </r>
  <r>
    <s v="CT2017"/>
    <s v="Donors Capital Fund_George Mason University Foundation20142465000"/>
    <s v="Donors Capital Fund"/>
    <x v="68"/>
    <n v="2465000"/>
    <x v="1"/>
    <x v="1"/>
    <x v="0"/>
    <m/>
    <m/>
    <x v="0"/>
  </r>
  <r>
    <s v="CT2017"/>
    <s v="Donors Capital Fund_Georgia Center for Opportunity20142400"/>
    <s v="Donors Capital Fund"/>
    <x v="69"/>
    <n v="2400"/>
    <x v="1"/>
    <x v="1"/>
    <x v="1"/>
    <m/>
    <m/>
    <x v="0"/>
  </r>
  <r>
    <s v="CT2017"/>
    <s v="Donors Capital Fund_Georgia Center for Opportunity201410000"/>
    <s v="Donors Capital Fund"/>
    <x v="69"/>
    <n v="10000"/>
    <x v="1"/>
    <x v="1"/>
    <x v="1"/>
    <m/>
    <m/>
    <x v="0"/>
  </r>
  <r>
    <s v="CT2017"/>
    <s v="Donors Capital Fund_Georgia Center for Opportunity201440000"/>
    <s v="Donors Capital Fund"/>
    <x v="69"/>
    <n v="40000"/>
    <x v="1"/>
    <x v="1"/>
    <x v="1"/>
    <m/>
    <m/>
    <x v="0"/>
  </r>
  <r>
    <s v="CT2017"/>
    <s v="Donors Capital Fund_Georgia Center for Opportunity201440000"/>
    <s v="Donors Capital Fund"/>
    <x v="69"/>
    <n v="40000"/>
    <x v="1"/>
    <x v="1"/>
    <x v="1"/>
    <m/>
    <m/>
    <x v="0"/>
  </r>
  <r>
    <s v="CT2017"/>
    <s v="Donors Capital Fund_Goldwater Institute201420000"/>
    <s v="Donors Capital Fund"/>
    <x v="70"/>
    <n v="20000"/>
    <x v="1"/>
    <x v="1"/>
    <x v="1"/>
    <m/>
    <m/>
    <x v="0"/>
  </r>
  <r>
    <s v="CT2017"/>
    <s v="Donors Capital Fund_Goldwater Institute201465000"/>
    <s v="Donors Capital Fund"/>
    <x v="70"/>
    <n v="65000"/>
    <x v="1"/>
    <x v="1"/>
    <x v="1"/>
    <m/>
    <m/>
    <x v="0"/>
  </r>
  <r>
    <s v="CT2017"/>
    <s v="Donors Capital Fund_Greater Houston Community Foundation2014320000"/>
    <s v="Donors Capital Fund"/>
    <x v="165"/>
    <n v="320000"/>
    <x v="1"/>
    <x v="1"/>
    <x v="2"/>
    <m/>
    <m/>
    <x v="1"/>
  </r>
  <r>
    <s v="CT2017"/>
    <s v="Donors Capital Fund_Heartland Institute20141500000"/>
    <s v="Donors Capital Fund"/>
    <x v="71"/>
    <n v="1500000"/>
    <x v="1"/>
    <x v="1"/>
    <x v="0"/>
    <m/>
    <m/>
    <x v="0"/>
  </r>
  <r>
    <s v="CT2017"/>
    <s v="Donors Capital Fund_Heartland Institute2014400000"/>
    <s v="Donors Capital Fund"/>
    <x v="71"/>
    <n v="400000"/>
    <x v="1"/>
    <x v="1"/>
    <x v="0"/>
    <m/>
    <m/>
    <x v="0"/>
  </r>
  <r>
    <s v="CT2017"/>
    <s v="Donors Capital Fund_Heritage Foundation201440000"/>
    <s v="Donors Capital Fund"/>
    <x v="72"/>
    <n v="40000"/>
    <x v="1"/>
    <x v="1"/>
    <x v="0"/>
    <m/>
    <m/>
    <x v="0"/>
  </r>
  <r>
    <s v="CT2017"/>
    <s v="Donors Capital Fund_Hudson Institute2014200000"/>
    <s v="Donors Capital Fund"/>
    <x v="166"/>
    <n v="200000"/>
    <x v="1"/>
    <x v="1"/>
    <x v="0"/>
    <m/>
    <m/>
    <x v="0"/>
  </r>
  <r>
    <s v="CT2017"/>
    <s v="Donors Capital Fund_Human Rights Foundation2014300000"/>
    <s v="Donors Capital Fund"/>
    <x v="73"/>
    <n v="300000"/>
    <x v="1"/>
    <x v="1"/>
    <x v="1"/>
    <m/>
    <m/>
    <x v="0"/>
  </r>
  <r>
    <s v="CT2017"/>
    <s v="Donors Capital Fund_Idaho Freedom Foundation2014500"/>
    <s v="Donors Capital Fund"/>
    <x v="74"/>
    <n v="500"/>
    <x v="1"/>
    <x v="1"/>
    <x v="1"/>
    <m/>
    <m/>
    <x v="0"/>
  </r>
  <r>
    <s v="CT2017"/>
    <s v="Donors Capital Fund_Idaho Freedom Foundation201415000"/>
    <s v="Donors Capital Fund"/>
    <x v="74"/>
    <n v="15000"/>
    <x v="1"/>
    <x v="1"/>
    <x v="1"/>
    <m/>
    <m/>
    <x v="0"/>
  </r>
  <r>
    <s v="CT2017"/>
    <s v="Donors Capital Fund_Idaho Freedom Foundation201415000"/>
    <s v="Donors Capital Fund"/>
    <x v="74"/>
    <n v="15000"/>
    <x v="1"/>
    <x v="1"/>
    <x v="1"/>
    <m/>
    <m/>
    <x v="0"/>
  </r>
  <r>
    <s v="CT2017"/>
    <s v="Donors Capital Fund_Idaho Freedom Foundation20141000"/>
    <s v="Donors Capital Fund"/>
    <x v="74"/>
    <n v="1000"/>
    <x v="1"/>
    <x v="1"/>
    <x v="1"/>
    <m/>
    <m/>
    <x v="0"/>
  </r>
  <r>
    <s v="CT2017"/>
    <s v="Donors Capital Fund_Idaho Freedom Foundation201430000"/>
    <s v="Donors Capital Fund"/>
    <x v="74"/>
    <n v="30000"/>
    <x v="1"/>
    <x v="1"/>
    <x v="1"/>
    <m/>
    <m/>
    <x v="0"/>
  </r>
  <r>
    <s v="CT2017"/>
    <s v="Donors Capital Fund_Illinois Policy Institute20143000"/>
    <s v="Donors Capital Fund"/>
    <x v="75"/>
    <n v="3000"/>
    <x v="1"/>
    <x v="1"/>
    <x v="0"/>
    <m/>
    <m/>
    <x v="0"/>
  </r>
  <r>
    <s v="CT2017"/>
    <s v="Donors Capital Fund_Illinois Policy Institute201410000"/>
    <s v="Donors Capital Fund"/>
    <x v="75"/>
    <n v="10000"/>
    <x v="1"/>
    <x v="1"/>
    <x v="0"/>
    <m/>
    <m/>
    <x v="0"/>
  </r>
  <r>
    <s v="CT2017"/>
    <s v="Donors Capital Fund_Illinois Policy Institute201425000"/>
    <s v="Donors Capital Fund"/>
    <x v="75"/>
    <n v="25000"/>
    <x v="1"/>
    <x v="1"/>
    <x v="0"/>
    <m/>
    <m/>
    <x v="0"/>
  </r>
  <r>
    <s v="CT2017"/>
    <s v="Donors Capital Fund_Illinois Policy Institute20141250"/>
    <s v="Donors Capital Fund"/>
    <x v="75"/>
    <n v="1250"/>
    <x v="1"/>
    <x v="1"/>
    <x v="0"/>
    <m/>
    <m/>
    <x v="0"/>
  </r>
  <r>
    <s v="CT2017"/>
    <s v="Donors Capital Fund_Illinois Policy Institute2014200000"/>
    <s v="Donors Capital Fund"/>
    <x v="75"/>
    <n v="200000"/>
    <x v="1"/>
    <x v="1"/>
    <x v="0"/>
    <m/>
    <m/>
    <x v="0"/>
  </r>
  <r>
    <s v="CT2017"/>
    <s v="Donors Capital Fund_Illinois Policy Institute20141000"/>
    <s v="Donors Capital Fund"/>
    <x v="75"/>
    <n v="1000"/>
    <x v="1"/>
    <x v="1"/>
    <x v="0"/>
    <m/>
    <m/>
    <x v="0"/>
  </r>
  <r>
    <s v="CT2017"/>
    <s v="Donors Capital Fund_Illinois Policy Institute20143000"/>
    <s v="Donors Capital Fund"/>
    <x v="75"/>
    <n v="3000"/>
    <x v="1"/>
    <x v="1"/>
    <x v="0"/>
    <m/>
    <m/>
    <x v="0"/>
  </r>
  <r>
    <s v="CT2017"/>
    <s v="Donors Capital Fund_Illinois Taxpayer Education Foundation201425000"/>
    <s v="Donors Capital Fund"/>
    <x v="167"/>
    <n v="25000"/>
    <x v="1"/>
    <x v="1"/>
    <x v="2"/>
    <m/>
    <m/>
    <x v="1"/>
  </r>
  <r>
    <s v="CT2017"/>
    <s v="Donors Capital Fund_Independence Institute20142400"/>
    <s v="Donors Capital Fund"/>
    <x v="76"/>
    <n v="2400"/>
    <x v="1"/>
    <x v="1"/>
    <x v="1"/>
    <m/>
    <m/>
    <x v="0"/>
  </r>
  <r>
    <s v="CT2017"/>
    <s v="Donors Capital Fund_Independence Institute20143500"/>
    <s v="Donors Capital Fund"/>
    <x v="76"/>
    <n v="3500"/>
    <x v="1"/>
    <x v="1"/>
    <x v="1"/>
    <m/>
    <m/>
    <x v="0"/>
  </r>
  <r>
    <s v="CT2017"/>
    <s v="Donors Capital Fund_Independence Institute201410000"/>
    <s v="Donors Capital Fund"/>
    <x v="76"/>
    <n v="10000"/>
    <x v="1"/>
    <x v="1"/>
    <x v="1"/>
    <m/>
    <m/>
    <x v="0"/>
  </r>
  <r>
    <s v="CT2017"/>
    <s v="Donors Capital Fund_Independence Institute20141300"/>
    <s v="Donors Capital Fund"/>
    <x v="76"/>
    <n v="1300"/>
    <x v="1"/>
    <x v="1"/>
    <x v="1"/>
    <m/>
    <m/>
    <x v="0"/>
  </r>
  <r>
    <s v="CT2017"/>
    <s v="Donors Capital Fund_Independence Institute201415000"/>
    <s v="Donors Capital Fund"/>
    <x v="76"/>
    <n v="15000"/>
    <x v="1"/>
    <x v="1"/>
    <x v="1"/>
    <m/>
    <m/>
    <x v="0"/>
  </r>
  <r>
    <s v="CT2017"/>
    <s v="Donors Capital Fund_Institute for Humane Studies201450000"/>
    <s v="Donors Capital Fund"/>
    <x v="168"/>
    <n v="50000"/>
    <x v="1"/>
    <x v="1"/>
    <x v="0"/>
    <m/>
    <m/>
    <x v="0"/>
  </r>
  <r>
    <s v="CT2017"/>
    <s v="Donors Capital Fund_Institute for Humane Studies2014250000"/>
    <s v="Donors Capital Fund"/>
    <x v="168"/>
    <n v="250000"/>
    <x v="1"/>
    <x v="1"/>
    <x v="0"/>
    <m/>
    <m/>
    <x v="0"/>
  </r>
  <r>
    <s v="CT2017"/>
    <s v="Donors Capital Fund_Institute for Justice2014100000"/>
    <s v="Donors Capital Fund"/>
    <x v="78"/>
    <n v="100000"/>
    <x v="1"/>
    <x v="1"/>
    <x v="1"/>
    <m/>
    <m/>
    <x v="0"/>
  </r>
  <r>
    <s v="CT2017"/>
    <s v="Donors Capital Fund_Institute for Justice201440000"/>
    <s v="Donors Capital Fund"/>
    <x v="78"/>
    <n v="40000"/>
    <x v="1"/>
    <x v="1"/>
    <x v="1"/>
    <m/>
    <m/>
    <x v="0"/>
  </r>
  <r>
    <s v="CT2017"/>
    <s v="Donors Capital Fund_Institute for Policy Innovation20145000"/>
    <s v="Donors Capital Fund"/>
    <x v="169"/>
    <n v="5000"/>
    <x v="1"/>
    <x v="1"/>
    <x v="1"/>
    <m/>
    <m/>
    <x v="0"/>
  </r>
  <r>
    <s v="CT2017"/>
    <s v="Donors Capital Fund_Institute on Religion and Democracy2014250000"/>
    <s v="Donors Capital Fund"/>
    <x v="79"/>
    <n v="250000"/>
    <x v="1"/>
    <x v="1"/>
    <x v="1"/>
    <m/>
    <m/>
    <x v="0"/>
  </r>
  <r>
    <s v="CT2017"/>
    <s v="Donors Capital Fund_International Policy Network2014152000"/>
    <s v="Donors Capital Fund"/>
    <x v="80"/>
    <n v="152000"/>
    <x v="1"/>
    <x v="1"/>
    <x v="0"/>
    <m/>
    <m/>
    <x v="0"/>
  </r>
  <r>
    <s v="CT2017"/>
    <s v="Donors Capital Fund_Jack Miller Center for Teaching America's Founding Principles and History2014125000"/>
    <s v="Donors Capital Fund"/>
    <x v="170"/>
    <n v="125000"/>
    <x v="1"/>
    <x v="1"/>
    <x v="1"/>
    <m/>
    <m/>
    <x v="0"/>
  </r>
  <r>
    <s v="CT2017"/>
    <s v="Donors Capital Fund_James Madison Institute20143500"/>
    <s v="Donors Capital Fund"/>
    <x v="81"/>
    <n v="3500"/>
    <x v="1"/>
    <x v="1"/>
    <x v="0"/>
    <m/>
    <m/>
    <x v="0"/>
  </r>
  <r>
    <s v="CT2017"/>
    <s v="Donors Capital Fund_James Madison Institute201425000"/>
    <s v="Donors Capital Fund"/>
    <x v="81"/>
    <n v="25000"/>
    <x v="1"/>
    <x v="1"/>
    <x v="0"/>
    <m/>
    <m/>
    <x v="0"/>
  </r>
  <r>
    <s v="CT2017"/>
    <s v="Donors Capital Fund_James Madison Institute201410000"/>
    <s v="Donors Capital Fund"/>
    <x v="81"/>
    <n v="10000"/>
    <x v="1"/>
    <x v="1"/>
    <x v="0"/>
    <m/>
    <m/>
    <x v="0"/>
  </r>
  <r>
    <s v="CT2017"/>
    <s v="Donors Capital Fund_James Madison Institute20141000"/>
    <s v="Donors Capital Fund"/>
    <x v="81"/>
    <n v="1000"/>
    <x v="1"/>
    <x v="1"/>
    <x v="0"/>
    <m/>
    <m/>
    <x v="0"/>
  </r>
  <r>
    <s v="CT2017"/>
    <s v="Donors Capital Fund_Jerusalem Institute for Market Studies201450000"/>
    <s v="Donors Capital Fund"/>
    <x v="82"/>
    <n v="50000"/>
    <x v="1"/>
    <x v="1"/>
    <x v="2"/>
    <m/>
    <m/>
    <x v="1"/>
  </r>
  <r>
    <s v="CT2017"/>
    <s v="Donors Capital Fund_Jewish Philosophy Fund20141000000"/>
    <s v="Donors Capital Fund"/>
    <x v="171"/>
    <n v="1000000"/>
    <x v="1"/>
    <x v="1"/>
    <x v="2"/>
    <m/>
    <m/>
    <x v="1"/>
  </r>
  <r>
    <s v="CT2017"/>
    <s v="Donors Capital Fund_John Locke Foundation201410000"/>
    <s v="Donors Capital Fund"/>
    <x v="84"/>
    <n v="10000"/>
    <x v="1"/>
    <x v="1"/>
    <x v="0"/>
    <m/>
    <m/>
    <x v="0"/>
  </r>
  <r>
    <s v="CT2017"/>
    <s v="Donors Capital Fund_John W Pope Civitas Institute20145000"/>
    <s v="Donors Capital Fund"/>
    <x v="85"/>
    <n v="5000"/>
    <x v="1"/>
    <x v="1"/>
    <x v="1"/>
    <m/>
    <m/>
    <x v="0"/>
  </r>
  <r>
    <s v="CT2017"/>
    <s v="Donors Capital Fund_John W Pope Civitas Institute201415000"/>
    <s v="Donors Capital Fund"/>
    <x v="85"/>
    <n v="15000"/>
    <x v="1"/>
    <x v="1"/>
    <x v="1"/>
    <m/>
    <m/>
    <x v="0"/>
  </r>
  <r>
    <s v="CT2017"/>
    <s v="Donors Capital Fund_Judicial Education Project2014300000"/>
    <s v="Donors Capital Fund"/>
    <x v="86"/>
    <n v="300000"/>
    <x v="1"/>
    <x v="1"/>
    <x v="1"/>
    <m/>
    <m/>
    <x v="0"/>
  </r>
  <r>
    <s v="CT2017"/>
    <s v="Donors Capital Fund_Judicial Education Project2014250000"/>
    <s v="Donors Capital Fund"/>
    <x v="86"/>
    <n v="250000"/>
    <x v="1"/>
    <x v="1"/>
    <x v="1"/>
    <m/>
    <m/>
    <x v="0"/>
  </r>
  <r>
    <s v="CT2017"/>
    <s v="Donors Capital Fund_Judicial Education Project2014150000"/>
    <s v="Donors Capital Fund"/>
    <x v="86"/>
    <n v="150000"/>
    <x v="1"/>
    <x v="1"/>
    <x v="1"/>
    <m/>
    <m/>
    <x v="0"/>
  </r>
  <r>
    <s v="CT2017"/>
    <s v="Donors Capital Fund_Judicial Education Project201430000"/>
    <s v="Donors Capital Fund"/>
    <x v="86"/>
    <n v="30000"/>
    <x v="1"/>
    <x v="1"/>
    <x v="1"/>
    <m/>
    <m/>
    <x v="0"/>
  </r>
  <r>
    <s v="CT2017"/>
    <s v="Donors Capital Fund_Kanakuk Ministries (Branson MO)20141100"/>
    <s v="Donors Capital Fund"/>
    <x v="172"/>
    <n v="1100"/>
    <x v="1"/>
    <x v="1"/>
    <x v="2"/>
    <m/>
    <m/>
    <x v="1"/>
  </r>
  <r>
    <s v="CT2017"/>
    <s v="Donors Capital Fund_Kansas Policy Institute20142000"/>
    <s v="Donors Capital Fund"/>
    <x v="87"/>
    <n v="2000"/>
    <x v="1"/>
    <x v="1"/>
    <x v="1"/>
    <m/>
    <m/>
    <x v="0"/>
  </r>
  <r>
    <s v="CT2017"/>
    <s v="Donors Capital Fund_Kansas Policy Institute201420000"/>
    <s v="Donors Capital Fund"/>
    <x v="87"/>
    <n v="20000"/>
    <x v="1"/>
    <x v="1"/>
    <x v="1"/>
    <m/>
    <m/>
    <x v="0"/>
  </r>
  <r>
    <s v="CT2017"/>
    <s v="Donors Capital Fund_Leadership Institute201450000"/>
    <s v="Donors Capital Fund"/>
    <x v="88"/>
    <n v="50000"/>
    <x v="1"/>
    <x v="1"/>
    <x v="0"/>
    <m/>
    <m/>
    <x v="0"/>
  </r>
  <r>
    <s v="CT2017"/>
    <s v="Donors Capital Fund_Legacy Foundation201450000"/>
    <s v="Donors Capital Fund"/>
    <x v="173"/>
    <n v="50000"/>
    <x v="1"/>
    <x v="1"/>
    <x v="2"/>
    <m/>
    <m/>
    <x v="1"/>
  </r>
  <r>
    <s v="CT2017"/>
    <s v="Donors Capital Fund_Libertas Institute201423100"/>
    <s v="Donors Capital Fund"/>
    <x v="89"/>
    <n v="23100"/>
    <x v="1"/>
    <x v="1"/>
    <x v="1"/>
    <m/>
    <m/>
    <x v="0"/>
  </r>
  <r>
    <s v="CT2017"/>
    <s v="Donors Capital Fund_Libertas Institute20142500"/>
    <s v="Donors Capital Fund"/>
    <x v="89"/>
    <n v="2500"/>
    <x v="1"/>
    <x v="1"/>
    <x v="1"/>
    <m/>
    <m/>
    <x v="0"/>
  </r>
  <r>
    <s v="CT2017"/>
    <s v="Donors Capital Fund_Lincoln Institute of Public Opinion Research201420000"/>
    <s v="Donors Capital Fund"/>
    <x v="174"/>
    <n v="20000"/>
    <x v="1"/>
    <x v="1"/>
    <x v="2"/>
    <m/>
    <m/>
    <x v="1"/>
  </r>
  <r>
    <s v="CT2017"/>
    <s v="Donors Capital Fund_Lucy Burns Institute20141000000"/>
    <s v="Donors Capital Fund"/>
    <x v="90"/>
    <n v="1000000"/>
    <x v="1"/>
    <x v="1"/>
    <x v="1"/>
    <m/>
    <m/>
    <x v="0"/>
  </r>
  <r>
    <s v="CT2017"/>
    <s v="Donors Capital Fund_Lucy Burns Institute201441000"/>
    <s v="Donors Capital Fund"/>
    <x v="90"/>
    <n v="41000"/>
    <x v="1"/>
    <x v="1"/>
    <x v="1"/>
    <m/>
    <m/>
    <x v="0"/>
  </r>
  <r>
    <s v="CT2017"/>
    <s v="Donors Capital Fund_Lucy Burns Institute2014800000"/>
    <s v="Donors Capital Fund"/>
    <x v="90"/>
    <n v="800000"/>
    <x v="1"/>
    <x v="1"/>
    <x v="1"/>
    <m/>
    <m/>
    <x v="0"/>
  </r>
  <r>
    <s v="CT2017"/>
    <s v="Donors Capital Fund_Lucy Burns Institute2014500000"/>
    <s v="Donors Capital Fund"/>
    <x v="90"/>
    <n v="500000"/>
    <x v="1"/>
    <x v="1"/>
    <x v="1"/>
    <m/>
    <m/>
    <x v="0"/>
  </r>
  <r>
    <s v="CT2017"/>
    <s v="Donors Capital Fund_Mackinac Center for Public Policy20143000"/>
    <s v="Donors Capital Fund"/>
    <x v="91"/>
    <n v="3000"/>
    <x v="1"/>
    <x v="1"/>
    <x v="0"/>
    <m/>
    <m/>
    <x v="0"/>
  </r>
  <r>
    <s v="CT2017"/>
    <s v="Donors Capital Fund_Mackinac Center for Public Policy201416000"/>
    <s v="Donors Capital Fund"/>
    <x v="91"/>
    <n v="16000"/>
    <x v="1"/>
    <x v="1"/>
    <x v="0"/>
    <m/>
    <m/>
    <x v="0"/>
  </r>
  <r>
    <s v="CT2017"/>
    <s v="Donors Capital Fund_Mackinac Center for Public Policy20143000"/>
    <s v="Donors Capital Fund"/>
    <x v="91"/>
    <n v="3000"/>
    <x v="1"/>
    <x v="1"/>
    <x v="0"/>
    <m/>
    <m/>
    <x v="0"/>
  </r>
  <r>
    <s v="CT2017"/>
    <s v="Donors Capital Fund_Mackinac Center for Public Policy201415000"/>
    <s v="Donors Capital Fund"/>
    <x v="91"/>
    <n v="15000"/>
    <x v="1"/>
    <x v="1"/>
    <x v="0"/>
    <m/>
    <m/>
    <x v="0"/>
  </r>
  <r>
    <s v="CT2017"/>
    <s v="Donors Capital Fund_Mackinac Center for Public Policy2014150000"/>
    <s v="Donors Capital Fund"/>
    <x v="91"/>
    <n v="150000"/>
    <x v="1"/>
    <x v="1"/>
    <x v="0"/>
    <m/>
    <m/>
    <x v="0"/>
  </r>
  <r>
    <s v="CT2017"/>
    <s v="Donors Capital Fund_Maine Heritage Policy Center20143500"/>
    <s v="Donors Capital Fund"/>
    <x v="92"/>
    <n v="3500"/>
    <x v="1"/>
    <x v="1"/>
    <x v="1"/>
    <m/>
    <m/>
    <x v="0"/>
  </r>
  <r>
    <s v="CT2017"/>
    <s v="Donors Capital Fund_Maine Heritage Policy Center201425000"/>
    <s v="Donors Capital Fund"/>
    <x v="92"/>
    <n v="25000"/>
    <x v="1"/>
    <x v="1"/>
    <x v="1"/>
    <m/>
    <m/>
    <x v="0"/>
  </r>
  <r>
    <s v="CT2017"/>
    <s v="Donors Capital Fund_Market Research Foundation20141000000"/>
    <s v="Donors Capital Fund"/>
    <x v="93"/>
    <n v="1000000"/>
    <x v="1"/>
    <x v="1"/>
    <x v="2"/>
    <m/>
    <m/>
    <x v="0"/>
  </r>
  <r>
    <s v="CT2017"/>
    <s v="Donors Capital Fund_Market Research Foundation2014400000"/>
    <s v="Donors Capital Fund"/>
    <x v="93"/>
    <n v="400000"/>
    <x v="1"/>
    <x v="1"/>
    <x v="2"/>
    <m/>
    <m/>
    <x v="0"/>
  </r>
  <r>
    <s v="CT2017"/>
    <s v="Donors Capital Fund_Market Research Foundation2014250000"/>
    <s v="Donors Capital Fund"/>
    <x v="93"/>
    <n v="250000"/>
    <x v="1"/>
    <x v="1"/>
    <x v="2"/>
    <m/>
    <m/>
    <x v="0"/>
  </r>
  <r>
    <s v="CT2017"/>
    <s v="Donors Capital Fund_Maryland Public Policy Institute201440000"/>
    <s v="Donors Capital Fund"/>
    <x v="94"/>
    <n v="40000"/>
    <x v="1"/>
    <x v="1"/>
    <x v="1"/>
    <m/>
    <m/>
    <x v="0"/>
  </r>
  <r>
    <s v="CT2017"/>
    <s v="Donors Capital Fund_Maryland Public Policy Institute201425000"/>
    <s v="Donors Capital Fund"/>
    <x v="94"/>
    <n v="25000"/>
    <x v="1"/>
    <x v="1"/>
    <x v="1"/>
    <m/>
    <m/>
    <x v="0"/>
  </r>
  <r>
    <s v="CT2017"/>
    <s v="Donors Capital Fund_Mastermedia2014600"/>
    <s v="Donors Capital Fund"/>
    <x v="175"/>
    <n v="600"/>
    <x v="1"/>
    <x v="1"/>
    <x v="2"/>
    <m/>
    <m/>
    <x v="1"/>
  </r>
  <r>
    <s v="CT2017"/>
    <s v="Donors Capital Fund_Mastermedia2014600"/>
    <s v="Donors Capital Fund"/>
    <x v="175"/>
    <n v="600"/>
    <x v="1"/>
    <x v="1"/>
    <x v="2"/>
    <m/>
    <m/>
    <x v="1"/>
  </r>
  <r>
    <s v="CT2017"/>
    <s v="Donors Capital Fund_Mercatus Center201415000"/>
    <s v="Donors Capital Fund"/>
    <x v="95"/>
    <n v="15000"/>
    <x v="1"/>
    <x v="1"/>
    <x v="0"/>
    <m/>
    <m/>
    <x v="0"/>
  </r>
  <r>
    <s v="CT2017"/>
    <s v="Donors Capital Fund_Mercatus Center201420000"/>
    <s v="Donors Capital Fund"/>
    <x v="95"/>
    <n v="20000"/>
    <x v="1"/>
    <x v="1"/>
    <x v="0"/>
    <m/>
    <m/>
    <x v="0"/>
  </r>
  <r>
    <s v="CT2017"/>
    <s v="Donors Capital Fund_Mercatus Center201450000"/>
    <s v="Donors Capital Fund"/>
    <x v="95"/>
    <n v="50000"/>
    <x v="1"/>
    <x v="1"/>
    <x v="0"/>
    <m/>
    <m/>
    <x v="0"/>
  </r>
  <r>
    <s v="CT2017"/>
    <s v="Donors Capital Fund_Mercatus Center2014250000"/>
    <s v="Donors Capital Fund"/>
    <x v="95"/>
    <n v="250000"/>
    <x v="1"/>
    <x v="1"/>
    <x v="0"/>
    <m/>
    <m/>
    <x v="0"/>
  </r>
  <r>
    <s v="CT2017"/>
    <s v="Donors Capital Fund_Middle East Forum2014450000"/>
    <s v="Donors Capital Fund"/>
    <x v="96"/>
    <n v="450000"/>
    <x v="1"/>
    <x v="1"/>
    <x v="1"/>
    <m/>
    <m/>
    <x v="0"/>
  </r>
  <r>
    <s v="CT2017"/>
    <s v="Donors Capital Fund_Middle East Forum2014450000"/>
    <s v="Donors Capital Fund"/>
    <x v="96"/>
    <n v="450000"/>
    <x v="1"/>
    <x v="1"/>
    <x v="1"/>
    <m/>
    <m/>
    <x v="0"/>
  </r>
  <r>
    <s v="CT2017"/>
    <s v="Donors Capital Fund_Middle East Forum2014125000"/>
    <s v="Donors Capital Fund"/>
    <x v="96"/>
    <n v="125000"/>
    <x v="1"/>
    <x v="1"/>
    <x v="1"/>
    <m/>
    <m/>
    <x v="0"/>
  </r>
  <r>
    <s v="CT2017"/>
    <s v="Donors Capital Fund_Middle East Forum2014450000"/>
    <s v="Donors Capital Fund"/>
    <x v="96"/>
    <n v="450000"/>
    <x v="1"/>
    <x v="1"/>
    <x v="1"/>
    <m/>
    <m/>
    <x v="0"/>
  </r>
  <r>
    <s v="CT2017"/>
    <s v="Donors Capital Fund_Middle East Forum2014450000"/>
    <s v="Donors Capital Fund"/>
    <x v="96"/>
    <n v="450000"/>
    <x v="1"/>
    <x v="1"/>
    <x v="1"/>
    <m/>
    <m/>
    <x v="0"/>
  </r>
  <r>
    <s v="CT2017"/>
    <s v="Donors Capital Fund_Midland Community Theatre20142200"/>
    <s v="Donors Capital Fund"/>
    <x v="97"/>
    <n v="2200"/>
    <x v="1"/>
    <x v="1"/>
    <x v="2"/>
    <m/>
    <m/>
    <x v="1"/>
  </r>
  <r>
    <s v="CT2017"/>
    <s v="Donors Capital Fund_Midland-Odessa Symphony &amp; Chorale20145125"/>
    <s v="Donors Capital Fund"/>
    <x v="98"/>
    <n v="5125"/>
    <x v="1"/>
    <x v="1"/>
    <x v="2"/>
    <m/>
    <m/>
    <x v="1"/>
  </r>
  <r>
    <s v="CT2017"/>
    <s v="Donors Capital Fund_Mississippi Center for Public Policy20143500"/>
    <s v="Donors Capital Fund"/>
    <x v="99"/>
    <n v="3500"/>
    <x v="1"/>
    <x v="1"/>
    <x v="1"/>
    <m/>
    <m/>
    <x v="0"/>
  </r>
  <r>
    <s v="CT2017"/>
    <s v="Donors Capital Fund_Mississippi Center for Public Policy20146250"/>
    <s v="Donors Capital Fund"/>
    <x v="99"/>
    <n v="6250"/>
    <x v="1"/>
    <x v="1"/>
    <x v="1"/>
    <m/>
    <m/>
    <x v="0"/>
  </r>
  <r>
    <s v="CT2017"/>
    <s v="Donors Capital Fund_Mississippi Center for Public Policy20141000"/>
    <s v="Donors Capital Fund"/>
    <x v="99"/>
    <n v="1000"/>
    <x v="1"/>
    <x v="1"/>
    <x v="1"/>
    <m/>
    <m/>
    <x v="0"/>
  </r>
  <r>
    <s v="CT2017"/>
    <s v="Donors Capital Fund_Mississippi Center for Public Policy20142500"/>
    <s v="Donors Capital Fund"/>
    <x v="99"/>
    <n v="2500"/>
    <x v="1"/>
    <x v="1"/>
    <x v="1"/>
    <m/>
    <m/>
    <x v="0"/>
  </r>
  <r>
    <s v="CT2017"/>
    <s v="Donors Capital Fund_Mississippi Center for Public Policy20146500"/>
    <s v="Donors Capital Fund"/>
    <x v="99"/>
    <n v="6500"/>
    <x v="1"/>
    <x v="1"/>
    <x v="1"/>
    <m/>
    <m/>
    <x v="0"/>
  </r>
  <r>
    <s v="CT2017"/>
    <s v="Donors Capital Fund_Mississippi Center for Public Policy201430000"/>
    <s v="Donors Capital Fund"/>
    <x v="99"/>
    <n v="30000"/>
    <x v="1"/>
    <x v="1"/>
    <x v="1"/>
    <m/>
    <m/>
    <x v="0"/>
  </r>
  <r>
    <s v="CT2017"/>
    <s v="Donors Capital Fund_Mountain States Legal Foundation201450000"/>
    <s v="Donors Capital Fund"/>
    <x v="101"/>
    <n v="50000"/>
    <x v="1"/>
    <x v="1"/>
    <x v="1"/>
    <m/>
    <m/>
    <x v="0"/>
  </r>
  <r>
    <s v="CT2017"/>
    <s v="Donors Capital Fund_Moving Picture Institute201425000"/>
    <s v="Donors Capital Fund"/>
    <x v="102"/>
    <n v="25000"/>
    <x v="1"/>
    <x v="1"/>
    <x v="1"/>
    <m/>
    <m/>
    <x v="0"/>
  </r>
  <r>
    <s v="CT2017"/>
    <s v="Donors Capital Fund_National Center for Public Policy Research201440000"/>
    <s v="Donors Capital Fund"/>
    <x v="103"/>
    <n v="40000"/>
    <x v="1"/>
    <x v="1"/>
    <x v="0"/>
    <m/>
    <m/>
    <x v="0"/>
  </r>
  <r>
    <s v="CT2017"/>
    <s v="Donors Capital Fund_National Legal and Policy Center201430000"/>
    <s v="Donors Capital Fund"/>
    <x v="104"/>
    <n v="30000"/>
    <x v="1"/>
    <x v="1"/>
    <x v="1"/>
    <m/>
    <m/>
    <x v="0"/>
  </r>
  <r>
    <s v="CT2017"/>
    <s v="Donors Capital Fund_Nevada Policy Research Institute201410000"/>
    <s v="Donors Capital Fund"/>
    <x v="106"/>
    <n v="10000"/>
    <x v="1"/>
    <x v="1"/>
    <x v="0"/>
    <m/>
    <m/>
    <x v="0"/>
  </r>
  <r>
    <s v="CT2017"/>
    <s v="Donors Capital Fund_Nevada Policy Research Institute20143500"/>
    <s v="Donors Capital Fund"/>
    <x v="106"/>
    <n v="3500"/>
    <x v="1"/>
    <x v="1"/>
    <x v="0"/>
    <m/>
    <m/>
    <x v="0"/>
  </r>
  <r>
    <s v="CT2017"/>
    <s v="Donors Capital Fund_Nevada Policy Research Institute20143500"/>
    <s v="Donors Capital Fund"/>
    <x v="106"/>
    <n v="3500"/>
    <x v="1"/>
    <x v="1"/>
    <x v="0"/>
    <m/>
    <m/>
    <x v="0"/>
  </r>
  <r>
    <s v="CT2017"/>
    <s v="Donors Capital Fund_Nevada Policy Research Institute20141500"/>
    <s v="Donors Capital Fund"/>
    <x v="106"/>
    <n v="1500"/>
    <x v="1"/>
    <x v="1"/>
    <x v="0"/>
    <m/>
    <m/>
    <x v="0"/>
  </r>
  <r>
    <s v="CT2017"/>
    <s v="Donors Capital Fund_Nevada Policy Research Institute201425000"/>
    <s v="Donors Capital Fund"/>
    <x v="106"/>
    <n v="25000"/>
    <x v="1"/>
    <x v="1"/>
    <x v="0"/>
    <m/>
    <m/>
    <x v="0"/>
  </r>
  <r>
    <s v="CT2017"/>
    <s v="Donors Capital Fund_Oklahoma Council of Public Affairs201416500"/>
    <s v="Donors Capital Fund"/>
    <x v="108"/>
    <n v="16500"/>
    <x v="1"/>
    <x v="1"/>
    <x v="1"/>
    <m/>
    <m/>
    <x v="0"/>
  </r>
  <r>
    <s v="CT2017"/>
    <s v="Donors Capital Fund_Oklahoma Council of Public Affairs20141500"/>
    <s v="Donors Capital Fund"/>
    <x v="108"/>
    <n v="1500"/>
    <x v="1"/>
    <x v="1"/>
    <x v="1"/>
    <m/>
    <m/>
    <x v="0"/>
  </r>
  <r>
    <s v="CT2017"/>
    <s v="Donors Capital Fund_Oklahoma Council of Public Affairs20142700"/>
    <s v="Donors Capital Fund"/>
    <x v="108"/>
    <n v="2700"/>
    <x v="1"/>
    <x v="1"/>
    <x v="1"/>
    <m/>
    <m/>
    <x v="0"/>
  </r>
  <r>
    <s v="CT2017"/>
    <s v="Donors Capital Fund_Oklahoma Council of Public Affairs20141500"/>
    <s v="Donors Capital Fund"/>
    <x v="108"/>
    <n v="1500"/>
    <x v="1"/>
    <x v="1"/>
    <x v="1"/>
    <m/>
    <m/>
    <x v="0"/>
  </r>
  <r>
    <s v="CT2017"/>
    <s v="Donors Capital Fund_Oklahoma Council of Public Affairs20143500"/>
    <s v="Donors Capital Fund"/>
    <x v="108"/>
    <n v="3500"/>
    <x v="1"/>
    <x v="1"/>
    <x v="1"/>
    <m/>
    <m/>
    <x v="0"/>
  </r>
  <r>
    <s v="CT2017"/>
    <s v="Donors Capital Fund_Oklahoma Council of Public Affairs20141200"/>
    <s v="Donors Capital Fund"/>
    <x v="108"/>
    <n v="1200"/>
    <x v="1"/>
    <x v="1"/>
    <x v="1"/>
    <m/>
    <m/>
    <x v="0"/>
  </r>
  <r>
    <s v="CT2017"/>
    <s v="Donors Capital Fund_Oklahoma Council of Public Affairs20143000"/>
    <s v="Donors Capital Fund"/>
    <x v="108"/>
    <n v="3000"/>
    <x v="1"/>
    <x v="1"/>
    <x v="1"/>
    <m/>
    <m/>
    <x v="0"/>
  </r>
  <r>
    <s v="CT2017"/>
    <s v="Donors Capital Fund_Oklahoma Council of Public Affairs201415000"/>
    <s v="Donors Capital Fund"/>
    <x v="108"/>
    <n v="15000"/>
    <x v="1"/>
    <x v="1"/>
    <x v="1"/>
    <m/>
    <m/>
    <x v="0"/>
  </r>
  <r>
    <s v="CT2017"/>
    <s v="Donors Capital Fund_Oklahoma Council of Public Affairs201425000"/>
    <s v="Donors Capital Fund"/>
    <x v="108"/>
    <n v="25000"/>
    <x v="1"/>
    <x v="1"/>
    <x v="1"/>
    <m/>
    <m/>
    <x v="0"/>
  </r>
  <r>
    <s v="CT2017"/>
    <s v="Donors Capital Fund_One Nation Under God Foundation201432450"/>
    <s v="Donors Capital Fund"/>
    <x v="109"/>
    <n v="32450"/>
    <x v="1"/>
    <x v="1"/>
    <x v="2"/>
    <m/>
    <m/>
    <x v="1"/>
  </r>
  <r>
    <s v="CT2017"/>
    <s v="Donors Capital Fund_One Nation Under God Foundation201460500"/>
    <s v="Donors Capital Fund"/>
    <x v="109"/>
    <n v="60500"/>
    <x v="1"/>
    <x v="1"/>
    <x v="2"/>
    <m/>
    <m/>
    <x v="1"/>
  </r>
  <r>
    <s v="CT2017"/>
    <s v="Donors Capital Fund_Opportunity Ohio201413550"/>
    <s v="Donors Capital Fund"/>
    <x v="176"/>
    <n v="13550"/>
    <x v="1"/>
    <x v="1"/>
    <x v="1"/>
    <m/>
    <m/>
    <x v="0"/>
  </r>
  <r>
    <s v="CT2017"/>
    <s v="Donors Capital Fund_Pacific Legal Foundation201455000"/>
    <s v="Donors Capital Fund"/>
    <x v="110"/>
    <n v="55000"/>
    <x v="1"/>
    <x v="1"/>
    <x v="1"/>
    <m/>
    <m/>
    <x v="0"/>
  </r>
  <r>
    <s v="CT2017"/>
    <s v="Donors Capital Fund_Palmetto Promise Institute201430000"/>
    <s v="Donors Capital Fund"/>
    <x v="111"/>
    <n v="30000"/>
    <x v="1"/>
    <x v="1"/>
    <x v="1"/>
    <m/>
    <m/>
    <x v="0"/>
  </r>
  <r>
    <s v="CT2017"/>
    <s v="Donors Capital Fund_Palmetto Promise Institute20143200"/>
    <s v="Donors Capital Fund"/>
    <x v="111"/>
    <n v="3200"/>
    <x v="1"/>
    <x v="1"/>
    <x v="1"/>
    <m/>
    <m/>
    <x v="0"/>
  </r>
  <r>
    <s v="CT2017"/>
    <s v="Donors Capital Fund_Palmetto Promise Institute20141200"/>
    <s v="Donors Capital Fund"/>
    <x v="111"/>
    <n v="1200"/>
    <x v="1"/>
    <x v="1"/>
    <x v="1"/>
    <m/>
    <m/>
    <x v="0"/>
  </r>
  <r>
    <s v="CT2017"/>
    <s v="Donors Capital Fund_Palmetto Promise Institute20146250"/>
    <s v="Donors Capital Fund"/>
    <x v="111"/>
    <n v="6250"/>
    <x v="1"/>
    <x v="1"/>
    <x v="1"/>
    <m/>
    <m/>
    <x v="0"/>
  </r>
  <r>
    <s v="CT2017"/>
    <s v="Donors Capital Fund_Palmetto Promise Institute201415000"/>
    <s v="Donors Capital Fund"/>
    <x v="111"/>
    <n v="15000"/>
    <x v="1"/>
    <x v="1"/>
    <x v="1"/>
    <m/>
    <m/>
    <x v="0"/>
  </r>
  <r>
    <s v="CT2017"/>
    <s v="Donors Capital Fund_Palmetto Promise Institute201410000"/>
    <s v="Donors Capital Fund"/>
    <x v="111"/>
    <n v="10000"/>
    <x v="1"/>
    <x v="1"/>
    <x v="1"/>
    <m/>
    <m/>
    <x v="0"/>
  </r>
  <r>
    <s v="CT2017"/>
    <s v="Donors Capital Fund_Palmetto Promise Institute201440000"/>
    <s v="Donors Capital Fund"/>
    <x v="111"/>
    <n v="40000"/>
    <x v="1"/>
    <x v="1"/>
    <x v="1"/>
    <m/>
    <m/>
    <x v="0"/>
  </r>
  <r>
    <s v="CT2017"/>
    <s v="Donors Capital Fund_Partners Relief and Development201412000"/>
    <s v="Donors Capital Fund"/>
    <x v="112"/>
    <n v="12000"/>
    <x v="1"/>
    <x v="1"/>
    <x v="2"/>
    <m/>
    <m/>
    <x v="1"/>
  </r>
  <r>
    <s v="CT2017"/>
    <s v="Donors Capital Fund_PEF - Israel Endowment Fund2014500000"/>
    <s v="Donors Capital Fund"/>
    <x v="177"/>
    <n v="500000"/>
    <x v="1"/>
    <x v="1"/>
    <x v="2"/>
    <m/>
    <m/>
    <x v="1"/>
  </r>
  <r>
    <s v="CT2017"/>
    <s v="Donors Capital Fund_Philanthropy Roundtable201461098"/>
    <s v="Donors Capital Fund"/>
    <x v="114"/>
    <n v="61098"/>
    <x v="1"/>
    <x v="1"/>
    <x v="1"/>
    <m/>
    <m/>
    <x v="0"/>
  </r>
  <r>
    <s v="CT2017"/>
    <s v="Donors Capital Fund_Philanthropy Roundtable2014135000"/>
    <s v="Donors Capital Fund"/>
    <x v="114"/>
    <n v="135000"/>
    <x v="1"/>
    <x v="1"/>
    <x v="1"/>
    <m/>
    <m/>
    <x v="0"/>
  </r>
  <r>
    <s v="CT2017"/>
    <s v="Donors Capital Fund_Philanthropy Roundtable2014420000"/>
    <s v="Donors Capital Fund"/>
    <x v="114"/>
    <n v="420000"/>
    <x v="1"/>
    <x v="1"/>
    <x v="1"/>
    <m/>
    <m/>
    <x v="0"/>
  </r>
  <r>
    <s v="CT2017"/>
    <s v="Donors Capital Fund_Pioneer Institute for Public Policy Research201425000"/>
    <s v="Donors Capital Fund"/>
    <x v="115"/>
    <n v="25000"/>
    <x v="1"/>
    <x v="1"/>
    <x v="1"/>
    <m/>
    <m/>
    <x v="0"/>
  </r>
  <r>
    <s v="CT2017"/>
    <s v="Donors Capital Fund_Platte Institute for Economic Research2014500"/>
    <s v="Donors Capital Fund"/>
    <x v="116"/>
    <n v="500"/>
    <x v="1"/>
    <x v="1"/>
    <x v="1"/>
    <m/>
    <m/>
    <x v="0"/>
  </r>
  <r>
    <s v="CT2017"/>
    <s v="Donors Capital Fund_Platte Institute for Economic Research201410000"/>
    <s v="Donors Capital Fund"/>
    <x v="116"/>
    <n v="10000"/>
    <x v="1"/>
    <x v="1"/>
    <x v="1"/>
    <m/>
    <m/>
    <x v="0"/>
  </r>
  <r>
    <s v="CT2017"/>
    <s v="Donors Capital Fund_Platte Institute for Economic Research201420000"/>
    <s v="Donors Capital Fund"/>
    <x v="116"/>
    <n v="20000"/>
    <x v="1"/>
    <x v="1"/>
    <x v="1"/>
    <m/>
    <m/>
    <x v="0"/>
  </r>
  <r>
    <s v="CT2017"/>
    <s v="Donors Capital Fund_Platte Institute for Economic Research201420000"/>
    <s v="Donors Capital Fund"/>
    <x v="116"/>
    <n v="20000"/>
    <x v="1"/>
    <x v="1"/>
    <x v="1"/>
    <m/>
    <m/>
    <x v="0"/>
  </r>
  <r>
    <s v="CT2017"/>
    <s v="Donors Capital Fund_Platte Institute for Economic Research20141270"/>
    <s v="Donors Capital Fund"/>
    <x v="116"/>
    <n v="1270"/>
    <x v="1"/>
    <x v="1"/>
    <x v="1"/>
    <m/>
    <m/>
    <x v="0"/>
  </r>
  <r>
    <s v="CT2017"/>
    <s v="Donors Capital Fund_Platte Institute for Economic Research201415000"/>
    <s v="Donors Capital Fund"/>
    <x v="116"/>
    <n v="15000"/>
    <x v="1"/>
    <x v="1"/>
    <x v="1"/>
    <m/>
    <m/>
    <x v="0"/>
  </r>
  <r>
    <s v="CT2017"/>
    <s v="Donors Capital Fund_Platte Institute for Economic Research20143500"/>
    <s v="Donors Capital Fund"/>
    <x v="116"/>
    <n v="3500"/>
    <x v="1"/>
    <x v="1"/>
    <x v="1"/>
    <m/>
    <m/>
    <x v="0"/>
  </r>
  <r>
    <s v="CT2017"/>
    <s v="Donors Capital Fund_Platte Institute for Economic Research20141500"/>
    <s v="Donors Capital Fund"/>
    <x v="116"/>
    <n v="1500"/>
    <x v="1"/>
    <x v="1"/>
    <x v="1"/>
    <m/>
    <m/>
    <x v="0"/>
  </r>
  <r>
    <s v="CT2017"/>
    <s v="Donors Capital Fund_Platte Institute for Economic Research201415000"/>
    <s v="Donors Capital Fund"/>
    <x v="116"/>
    <n v="15000"/>
    <x v="1"/>
    <x v="1"/>
    <x v="1"/>
    <m/>
    <m/>
    <x v="0"/>
  </r>
  <r>
    <s v="CT2017"/>
    <s v="Donors Capital Fund_Platte Institute for Economic Research20148000"/>
    <s v="Donors Capital Fund"/>
    <x v="116"/>
    <n v="8000"/>
    <x v="1"/>
    <x v="1"/>
    <x v="1"/>
    <m/>
    <m/>
    <x v="0"/>
  </r>
  <r>
    <s v="CT2017"/>
    <s v="Donors Capital Fund_Platte Institute for Economic Research201425000"/>
    <s v="Donors Capital Fund"/>
    <x v="116"/>
    <n v="25000"/>
    <x v="1"/>
    <x v="1"/>
    <x v="1"/>
    <m/>
    <m/>
    <x v="0"/>
  </r>
  <r>
    <s v="CT2017"/>
    <s v="Donors Capital Fund_Polwarth Ministries20141200"/>
    <s v="Donors Capital Fund"/>
    <x v="117"/>
    <n v="1200"/>
    <x v="1"/>
    <x v="1"/>
    <x v="2"/>
    <m/>
    <m/>
    <x v="1"/>
  </r>
  <r>
    <s v="CT2017"/>
    <s v="Donors Capital Fund_Project Veritas201410000"/>
    <s v="Donors Capital Fund"/>
    <x v="178"/>
    <n v="10000"/>
    <x v="1"/>
    <x v="1"/>
    <x v="1"/>
    <m/>
    <m/>
    <x v="0"/>
  </r>
  <r>
    <s v="CT2017"/>
    <s v="Donors Capital Fund_Public Service Research Foundation201430000"/>
    <s v="Donors Capital Fund"/>
    <x v="179"/>
    <n v="30000"/>
    <x v="1"/>
    <x v="1"/>
    <x v="2"/>
    <m/>
    <m/>
    <x v="1"/>
  </r>
  <r>
    <s v="CT2017"/>
    <s v="Donors Capital Fund_Real Clear Foundation201425000"/>
    <s v="Donors Capital Fund"/>
    <x v="118"/>
    <n v="25000"/>
    <x v="1"/>
    <x v="1"/>
    <x v="2"/>
    <m/>
    <m/>
    <x v="1"/>
  </r>
  <r>
    <s v="CT2017"/>
    <s v="Donors Capital Fund_Reason Foundation2014100000"/>
    <s v="Donors Capital Fund"/>
    <x v="180"/>
    <n v="100000"/>
    <x v="1"/>
    <x v="1"/>
    <x v="0"/>
    <m/>
    <m/>
    <x v="0"/>
  </r>
  <r>
    <s v="CT2017"/>
    <s v="Donors Capital Fund_Reason, Individualism, Freedom Institute201420000"/>
    <s v="Donors Capital Fund"/>
    <x v="119"/>
    <n v="20000"/>
    <x v="1"/>
    <x v="1"/>
    <x v="2"/>
    <m/>
    <m/>
    <x v="1"/>
  </r>
  <r>
    <s v="CT2017"/>
    <s v="Donors Capital Fund_Rhode Island Center for Freedom and Prosperity201425000"/>
    <s v="Donors Capital Fund"/>
    <x v="121"/>
    <n v="25000"/>
    <x v="1"/>
    <x v="1"/>
    <x v="1"/>
    <m/>
    <m/>
    <x v="0"/>
  </r>
  <r>
    <s v="CT2017"/>
    <s v="Donors Capital Fund_Rhode Island Center for Freedom and Prosperity201413000"/>
    <s v="Donors Capital Fund"/>
    <x v="121"/>
    <n v="13000"/>
    <x v="1"/>
    <x v="1"/>
    <x v="1"/>
    <m/>
    <m/>
    <x v="0"/>
  </r>
  <r>
    <s v="CT2017"/>
    <s v="Donors Capital Fund_Rhode Island Center for Freedom and Prosperity20141500"/>
    <s v="Donors Capital Fund"/>
    <x v="121"/>
    <n v="1500"/>
    <x v="1"/>
    <x v="1"/>
    <x v="1"/>
    <m/>
    <m/>
    <x v="0"/>
  </r>
  <r>
    <s v="CT2017"/>
    <s v="Donors Capital Fund_Rhode Island Center for Freedom and Prosperity201420000"/>
    <s v="Donors Capital Fund"/>
    <x v="121"/>
    <n v="20000"/>
    <x v="1"/>
    <x v="1"/>
    <x v="1"/>
    <m/>
    <m/>
    <x v="0"/>
  </r>
  <r>
    <s v="CT2017"/>
    <s v="Donors Capital Fund_Rio Grande Foundation201420000"/>
    <s v="Donors Capital Fund"/>
    <x v="122"/>
    <n v="20000"/>
    <x v="1"/>
    <x v="1"/>
    <x v="1"/>
    <m/>
    <m/>
    <x v="0"/>
  </r>
  <r>
    <s v="CT2017"/>
    <s v="Donors Capital Fund_Schwab Charitable Gift Fund2014200000"/>
    <s v="Donors Capital Fund"/>
    <x v="181"/>
    <n v="200000"/>
    <x v="1"/>
    <x v="1"/>
    <x v="2"/>
    <m/>
    <m/>
    <x v="1"/>
  </r>
  <r>
    <s v="CT2017"/>
    <s v="Donors Capital Fund_Schwab Charitable Gift Fund2014350000"/>
    <s v="Donors Capital Fund"/>
    <x v="181"/>
    <n v="350000"/>
    <x v="1"/>
    <x v="1"/>
    <x v="2"/>
    <m/>
    <m/>
    <x v="1"/>
  </r>
  <r>
    <s v="CT2017"/>
    <s v="Donors Capital Fund_Security Research Associates201425000"/>
    <s v="Donors Capital Fund"/>
    <x v="182"/>
    <n v="25000"/>
    <x v="1"/>
    <x v="1"/>
    <x v="2"/>
    <m/>
    <m/>
    <x v="1"/>
  </r>
  <r>
    <s v="CT2017"/>
    <s v="Donors Capital Fund_Show-Me Institute2014600"/>
    <s v="Donors Capital Fund"/>
    <x v="123"/>
    <n v="600"/>
    <x v="1"/>
    <x v="1"/>
    <x v="1"/>
    <m/>
    <m/>
    <x v="0"/>
  </r>
  <r>
    <s v="CT2017"/>
    <s v="Donors Capital Fund_Show-Me Institute201425000"/>
    <s v="Donors Capital Fund"/>
    <x v="123"/>
    <n v="25000"/>
    <x v="1"/>
    <x v="1"/>
    <x v="1"/>
    <m/>
    <m/>
    <x v="0"/>
  </r>
  <r>
    <s v="CT2017"/>
    <s v="Donors Capital Fund_Show-Me Institute20141250"/>
    <s v="Donors Capital Fund"/>
    <x v="123"/>
    <n v="1250"/>
    <x v="1"/>
    <x v="1"/>
    <x v="1"/>
    <m/>
    <m/>
    <x v="0"/>
  </r>
  <r>
    <s v="CT2017"/>
    <s v="Donors Capital Fund_Show-Me Institute20146250"/>
    <s v="Donors Capital Fund"/>
    <x v="123"/>
    <n v="6250"/>
    <x v="1"/>
    <x v="1"/>
    <x v="1"/>
    <m/>
    <m/>
    <x v="0"/>
  </r>
  <r>
    <s v="CT2017"/>
    <s v="Donors Capital Fund_Show-Me Institute20141500"/>
    <s v="Donors Capital Fund"/>
    <x v="123"/>
    <n v="1500"/>
    <x v="1"/>
    <x v="1"/>
    <x v="1"/>
    <m/>
    <m/>
    <x v="0"/>
  </r>
  <r>
    <s v="CT2017"/>
    <s v="Donors Capital Fund_Show-Me Institute201410000"/>
    <s v="Donors Capital Fund"/>
    <x v="123"/>
    <n v="10000"/>
    <x v="1"/>
    <x v="1"/>
    <x v="1"/>
    <m/>
    <m/>
    <x v="0"/>
  </r>
  <r>
    <s v="CT2017"/>
    <s v="Donors Capital Fund_Show-Me Institute201416350"/>
    <s v="Donors Capital Fund"/>
    <x v="123"/>
    <n v="16350"/>
    <x v="1"/>
    <x v="1"/>
    <x v="1"/>
    <m/>
    <m/>
    <x v="0"/>
  </r>
  <r>
    <s v="CT2017"/>
    <s v="Donors Capital Fund_Show-Me Institute201410000"/>
    <s v="Donors Capital Fund"/>
    <x v="123"/>
    <n v="10000"/>
    <x v="1"/>
    <x v="1"/>
    <x v="1"/>
    <m/>
    <m/>
    <x v="0"/>
  </r>
  <r>
    <s v="CT2017"/>
    <s v="Donors Capital Fund_Show-Me Institute20143000"/>
    <s v="Donors Capital Fund"/>
    <x v="123"/>
    <n v="3000"/>
    <x v="1"/>
    <x v="1"/>
    <x v="1"/>
    <m/>
    <m/>
    <x v="0"/>
  </r>
  <r>
    <s v="CT2017"/>
    <s v="Donors Capital Fund_Sophia Institute20145000"/>
    <s v="Donors Capital Fund"/>
    <x v="183"/>
    <n v="5000"/>
    <x v="1"/>
    <x v="1"/>
    <x v="1"/>
    <m/>
    <m/>
    <x v="0"/>
  </r>
  <r>
    <s v="CT2017"/>
    <s v="Donors Capital Fund_Spark Freedom201459000"/>
    <s v="Donors Capital Fund"/>
    <x v="124"/>
    <n v="59000"/>
    <x v="1"/>
    <x v="1"/>
    <x v="1"/>
    <m/>
    <m/>
    <x v="0"/>
  </r>
  <r>
    <s v="CT2017"/>
    <s v="Donors Capital Fund_Spark Freedom201466000"/>
    <s v="Donors Capital Fund"/>
    <x v="124"/>
    <n v="66000"/>
    <x v="1"/>
    <x v="1"/>
    <x v="1"/>
    <m/>
    <m/>
    <x v="0"/>
  </r>
  <r>
    <s v="CT2017"/>
    <s v="Donors Capital Fund_Spark Freedom201457000"/>
    <s v="Donors Capital Fund"/>
    <x v="124"/>
    <n v="57000"/>
    <x v="1"/>
    <x v="1"/>
    <x v="1"/>
    <m/>
    <m/>
    <x v="0"/>
  </r>
  <r>
    <s v="CT2017"/>
    <s v="Donors Capital Fund_Spark Freedom201416100"/>
    <s v="Donors Capital Fund"/>
    <x v="124"/>
    <n v="16100"/>
    <x v="1"/>
    <x v="1"/>
    <x v="1"/>
    <m/>
    <m/>
    <x v="0"/>
  </r>
  <r>
    <s v="CT2017"/>
    <s v="Donors Capital Fund_Spark Freedom20147000"/>
    <s v="Donors Capital Fund"/>
    <x v="124"/>
    <n v="7000"/>
    <x v="1"/>
    <x v="1"/>
    <x v="1"/>
    <m/>
    <m/>
    <x v="0"/>
  </r>
  <r>
    <s v="CT2017"/>
    <s v="Donors Capital Fund_Spark Freedom201476500"/>
    <s v="Donors Capital Fund"/>
    <x v="124"/>
    <n v="76500"/>
    <x v="1"/>
    <x v="1"/>
    <x v="1"/>
    <m/>
    <m/>
    <x v="0"/>
  </r>
  <r>
    <s v="CT2017"/>
    <s v="Donors Capital Fund_Spark Freedom201462200"/>
    <s v="Donors Capital Fund"/>
    <x v="124"/>
    <n v="62200"/>
    <x v="1"/>
    <x v="1"/>
    <x v="1"/>
    <m/>
    <m/>
    <x v="0"/>
  </r>
  <r>
    <s v="CT2017"/>
    <s v="Donors Capital Fund_Spark Freedom201457250"/>
    <s v="Donors Capital Fund"/>
    <x v="124"/>
    <n v="57250"/>
    <x v="1"/>
    <x v="1"/>
    <x v="1"/>
    <m/>
    <m/>
    <x v="0"/>
  </r>
  <r>
    <s v="CT2017"/>
    <s v="Donors Capital Fund_Spark Freedom201459000"/>
    <s v="Donors Capital Fund"/>
    <x v="124"/>
    <n v="59000"/>
    <x v="1"/>
    <x v="1"/>
    <x v="1"/>
    <m/>
    <m/>
    <x v="0"/>
  </r>
  <r>
    <s v="CT2017"/>
    <s v="Donors Capital Fund_Spark Freedom2014155110"/>
    <s v="Donors Capital Fund"/>
    <x v="124"/>
    <n v="155110"/>
    <x v="1"/>
    <x v="1"/>
    <x v="1"/>
    <m/>
    <m/>
    <x v="0"/>
  </r>
  <r>
    <s v="CT2017"/>
    <s v="Donors Capital Fund_St Matthew Catholic School20145000"/>
    <s v="Donors Capital Fund"/>
    <x v="184"/>
    <n v="5000"/>
    <x v="1"/>
    <x v="1"/>
    <x v="2"/>
    <m/>
    <m/>
    <x v="1"/>
  </r>
  <r>
    <s v="CT2017"/>
    <s v="Donors Capital Fund_State Budget Solutions201410000"/>
    <s v="Donors Capital Fund"/>
    <x v="185"/>
    <n v="10000"/>
    <x v="1"/>
    <x v="1"/>
    <x v="2"/>
    <m/>
    <m/>
    <x v="1"/>
  </r>
  <r>
    <s v="CT2017"/>
    <s v="Donors Capital Fund_State Budget Solutions201450000"/>
    <s v="Donors Capital Fund"/>
    <x v="185"/>
    <n v="50000"/>
    <x v="1"/>
    <x v="1"/>
    <x v="2"/>
    <m/>
    <m/>
    <x v="1"/>
  </r>
  <r>
    <s v="CT2017"/>
    <s v="Donors Capital Fund_State Budget Solutions2014100000"/>
    <s v="Donors Capital Fund"/>
    <x v="185"/>
    <n v="100000"/>
    <x v="1"/>
    <x v="1"/>
    <x v="2"/>
    <m/>
    <m/>
    <x v="1"/>
  </r>
  <r>
    <s v="CT2017"/>
    <s v="Donors Capital Fund_State Budget Solutions201415000"/>
    <s v="Donors Capital Fund"/>
    <x v="185"/>
    <n v="15000"/>
    <x v="1"/>
    <x v="1"/>
    <x v="2"/>
    <m/>
    <m/>
    <x v="1"/>
  </r>
  <r>
    <s v="CT2017"/>
    <s v="Donors Capital Fund_State Budget Solutions2014150000"/>
    <s v="Donors Capital Fund"/>
    <x v="185"/>
    <n v="150000"/>
    <x v="1"/>
    <x v="1"/>
    <x v="2"/>
    <m/>
    <m/>
    <x v="1"/>
  </r>
  <r>
    <s v="CT2017"/>
    <s v="Donors Capital Fund_State Budget Solutions201414000"/>
    <s v="Donors Capital Fund"/>
    <x v="185"/>
    <n v="14000"/>
    <x v="1"/>
    <x v="1"/>
    <x v="2"/>
    <m/>
    <m/>
    <x v="1"/>
  </r>
  <r>
    <s v="CT2017"/>
    <s v="Donors Capital Fund_State Budget Solutions201411000"/>
    <s v="Donors Capital Fund"/>
    <x v="185"/>
    <n v="11000"/>
    <x v="1"/>
    <x v="1"/>
    <x v="2"/>
    <m/>
    <m/>
    <x v="1"/>
  </r>
  <r>
    <s v="CT2017"/>
    <s v="Donors Capital Fund_State Budget Solutions201412000"/>
    <s v="Donors Capital Fund"/>
    <x v="185"/>
    <n v="12000"/>
    <x v="1"/>
    <x v="1"/>
    <x v="2"/>
    <m/>
    <m/>
    <x v="1"/>
  </r>
  <r>
    <s v="CT2017"/>
    <s v="Donors Capital Fund_State Budget Solutions2014150000"/>
    <s v="Donors Capital Fund"/>
    <x v="185"/>
    <n v="150000"/>
    <x v="1"/>
    <x v="1"/>
    <x v="2"/>
    <m/>
    <m/>
    <x v="1"/>
  </r>
  <r>
    <s v="CT2017"/>
    <s v="Donors Capital Fund_State Budget Solutions201437000"/>
    <s v="Donors Capital Fund"/>
    <x v="185"/>
    <n v="37000"/>
    <x v="1"/>
    <x v="1"/>
    <x v="2"/>
    <m/>
    <m/>
    <x v="1"/>
  </r>
  <r>
    <s v="CT2017"/>
    <s v="Donors Capital Fund_State Budget Solutions201435650"/>
    <s v="Donors Capital Fund"/>
    <x v="185"/>
    <n v="35650"/>
    <x v="1"/>
    <x v="1"/>
    <x v="2"/>
    <m/>
    <m/>
    <x v="1"/>
  </r>
  <r>
    <s v="CT2017"/>
    <s v="Donors Capital Fund_State Budget Solutions201420000"/>
    <s v="Donors Capital Fund"/>
    <x v="185"/>
    <n v="20000"/>
    <x v="1"/>
    <x v="1"/>
    <x v="2"/>
    <m/>
    <m/>
    <x v="1"/>
  </r>
  <r>
    <s v="CT2017"/>
    <s v="Donors Capital Fund_State Budget Solutions20145000"/>
    <s v="Donors Capital Fund"/>
    <x v="185"/>
    <n v="5000"/>
    <x v="1"/>
    <x v="1"/>
    <x v="2"/>
    <m/>
    <m/>
    <x v="1"/>
  </r>
  <r>
    <s v="CT2017"/>
    <s v="Donors Capital Fund_State Policy Network20141080000"/>
    <s v="Donors Capital Fund"/>
    <x v="126"/>
    <n v="1080000"/>
    <x v="1"/>
    <x v="1"/>
    <x v="1"/>
    <m/>
    <m/>
    <x v="0"/>
  </r>
  <r>
    <s v="CT2017"/>
    <s v="Donors Capital Fund_State Policy Network201430500"/>
    <s v="Donors Capital Fund"/>
    <x v="126"/>
    <n v="30500"/>
    <x v="1"/>
    <x v="1"/>
    <x v="1"/>
    <m/>
    <m/>
    <x v="0"/>
  </r>
  <r>
    <s v="CT2017"/>
    <s v="Donors Capital Fund_State Policy Network2014150000"/>
    <s v="Donors Capital Fund"/>
    <x v="126"/>
    <n v="150000"/>
    <x v="1"/>
    <x v="1"/>
    <x v="1"/>
    <m/>
    <m/>
    <x v="0"/>
  </r>
  <r>
    <s v="CT2017"/>
    <s v="Donors Capital Fund_State Policy Network2014375700"/>
    <s v="Donors Capital Fund"/>
    <x v="126"/>
    <n v="375700"/>
    <x v="1"/>
    <x v="1"/>
    <x v="1"/>
    <m/>
    <m/>
    <x v="0"/>
  </r>
  <r>
    <s v="CT2017"/>
    <s v="Donors Capital Fund_State Policy Network201440000"/>
    <s v="Donors Capital Fund"/>
    <x v="126"/>
    <n v="40000"/>
    <x v="1"/>
    <x v="1"/>
    <x v="1"/>
    <m/>
    <m/>
    <x v="0"/>
  </r>
  <r>
    <s v="CT2017"/>
    <s v="Donors Capital Fund_State Policy Network2014200000"/>
    <s v="Donors Capital Fund"/>
    <x v="126"/>
    <n v="200000"/>
    <x v="1"/>
    <x v="1"/>
    <x v="1"/>
    <m/>
    <m/>
    <x v="0"/>
  </r>
  <r>
    <s v="CT2017"/>
    <s v="Donors Capital Fund_State Policy Network201461750"/>
    <s v="Donors Capital Fund"/>
    <x v="126"/>
    <n v="61750"/>
    <x v="1"/>
    <x v="1"/>
    <x v="1"/>
    <m/>
    <m/>
    <x v="0"/>
  </r>
  <r>
    <s v="CT2017"/>
    <s v="Donors Capital Fund_State Policy Network201441000"/>
    <s v="Donors Capital Fund"/>
    <x v="126"/>
    <n v="41000"/>
    <x v="1"/>
    <x v="1"/>
    <x v="1"/>
    <m/>
    <m/>
    <x v="0"/>
  </r>
  <r>
    <s v="CT2017"/>
    <s v="Donors Capital Fund_State Policy Network201410000"/>
    <s v="Donors Capital Fund"/>
    <x v="126"/>
    <n v="10000"/>
    <x v="1"/>
    <x v="1"/>
    <x v="1"/>
    <m/>
    <m/>
    <x v="0"/>
  </r>
  <r>
    <s v="CT2017"/>
    <s v="Donors Capital Fund_State Policy Network20144000"/>
    <s v="Donors Capital Fund"/>
    <x v="126"/>
    <n v="4000"/>
    <x v="1"/>
    <x v="1"/>
    <x v="1"/>
    <m/>
    <m/>
    <x v="0"/>
  </r>
  <r>
    <s v="CT2017"/>
    <s v="Donors Capital Fund_State Policy Network201425000"/>
    <s v="Donors Capital Fund"/>
    <x v="126"/>
    <n v="25000"/>
    <x v="1"/>
    <x v="1"/>
    <x v="1"/>
    <m/>
    <m/>
    <x v="0"/>
  </r>
  <r>
    <s v="CT2017"/>
    <s v="Donors Capital Fund_State Policy Network201446200"/>
    <s v="Donors Capital Fund"/>
    <x v="126"/>
    <n v="46200"/>
    <x v="1"/>
    <x v="1"/>
    <x v="1"/>
    <m/>
    <m/>
    <x v="0"/>
  </r>
  <r>
    <s v="CT2017"/>
    <s v="Donors Capital Fund_State Policy Network2014132700"/>
    <s v="Donors Capital Fund"/>
    <x v="126"/>
    <n v="132700"/>
    <x v="1"/>
    <x v="1"/>
    <x v="1"/>
    <m/>
    <m/>
    <x v="0"/>
  </r>
  <r>
    <s v="CT2017"/>
    <s v="Donors Capital Fund_State Policy Network2014275200"/>
    <s v="Donors Capital Fund"/>
    <x v="126"/>
    <n v="275200"/>
    <x v="1"/>
    <x v="1"/>
    <x v="1"/>
    <m/>
    <m/>
    <x v="0"/>
  </r>
  <r>
    <s v="CT2017"/>
    <s v="Donors Capital Fund_State Policy Network2014539850"/>
    <s v="Donors Capital Fund"/>
    <x v="126"/>
    <n v="539850"/>
    <x v="1"/>
    <x v="1"/>
    <x v="1"/>
    <m/>
    <m/>
    <x v="0"/>
  </r>
  <r>
    <s v="CT2017"/>
    <s v="Donors Capital Fund_State Policy Network201476200"/>
    <s v="Donors Capital Fund"/>
    <x v="126"/>
    <n v="76200"/>
    <x v="1"/>
    <x v="1"/>
    <x v="1"/>
    <m/>
    <m/>
    <x v="0"/>
  </r>
  <r>
    <s v="CT2017"/>
    <s v="Donors Capital Fund_Stewards of the Range201425000"/>
    <s v="Donors Capital Fund"/>
    <x v="186"/>
    <n v="25000"/>
    <x v="1"/>
    <x v="1"/>
    <x v="3"/>
    <m/>
    <m/>
    <x v="0"/>
  </r>
  <r>
    <s v="CT2017"/>
    <s v="Donors Capital Fund_Student Free Press Association2014100000"/>
    <s v="Donors Capital Fund"/>
    <x v="127"/>
    <n v="100000"/>
    <x v="1"/>
    <x v="1"/>
    <x v="2"/>
    <m/>
    <m/>
    <x v="1"/>
  </r>
  <r>
    <s v="CT2017"/>
    <s v="Donors Capital Fund_Student Free Press Association2014165600"/>
    <s v="Donors Capital Fund"/>
    <x v="127"/>
    <n v="165600"/>
    <x v="1"/>
    <x v="1"/>
    <x v="2"/>
    <m/>
    <m/>
    <x v="1"/>
  </r>
  <r>
    <s v="CT2017"/>
    <s v="Donors Capital Fund_StudentNewsDaily.com201425000"/>
    <s v="Donors Capital Fund"/>
    <x v="128"/>
    <n v="25000"/>
    <x v="1"/>
    <x v="1"/>
    <x v="2"/>
    <m/>
    <m/>
    <x v="0"/>
  </r>
  <r>
    <s v="CT2017"/>
    <s v="Donors Capital Fund_Students for Liberty2014100000"/>
    <s v="Donors Capital Fund"/>
    <x v="187"/>
    <n v="100000"/>
    <x v="1"/>
    <x v="1"/>
    <x v="3"/>
    <m/>
    <m/>
    <x v="0"/>
  </r>
  <r>
    <s v="CT2017"/>
    <s v="Donors Capital Fund_Students for Liberty2014300000"/>
    <s v="Donors Capital Fund"/>
    <x v="187"/>
    <n v="300000"/>
    <x v="1"/>
    <x v="1"/>
    <x v="3"/>
    <m/>
    <m/>
    <x v="0"/>
  </r>
  <r>
    <s v="CT2017"/>
    <s v="Donors Capital Fund_Sutherland Institute2014500"/>
    <s v="Donors Capital Fund"/>
    <x v="129"/>
    <n v="500"/>
    <x v="1"/>
    <x v="1"/>
    <x v="1"/>
    <m/>
    <m/>
    <x v="0"/>
  </r>
  <r>
    <s v="CT2017"/>
    <s v="Donors Capital Fund_Sutherland Institute201412000"/>
    <s v="Donors Capital Fund"/>
    <x v="129"/>
    <n v="12000"/>
    <x v="1"/>
    <x v="1"/>
    <x v="1"/>
    <m/>
    <m/>
    <x v="0"/>
  </r>
  <r>
    <s v="CT2017"/>
    <s v="Donors Capital Fund_Sutherland Institute20145000"/>
    <s v="Donors Capital Fund"/>
    <x v="129"/>
    <n v="5000"/>
    <x v="1"/>
    <x v="1"/>
    <x v="1"/>
    <m/>
    <m/>
    <x v="0"/>
  </r>
  <r>
    <s v="CT2017"/>
    <s v="Donors Capital Fund_Sutherland Institute20144500"/>
    <s v="Donors Capital Fund"/>
    <x v="129"/>
    <n v="4500"/>
    <x v="1"/>
    <x v="1"/>
    <x v="1"/>
    <m/>
    <m/>
    <x v="0"/>
  </r>
  <r>
    <s v="CT2017"/>
    <s v="Donors Capital Fund_Sutherland Institute201483000"/>
    <s v="Donors Capital Fund"/>
    <x v="129"/>
    <n v="83000"/>
    <x v="1"/>
    <x v="1"/>
    <x v="1"/>
    <m/>
    <m/>
    <x v="0"/>
  </r>
  <r>
    <s v="CT2017"/>
    <s v="Donors Capital Fund_Sutherland Institute20141000"/>
    <s v="Donors Capital Fund"/>
    <x v="129"/>
    <n v="1000"/>
    <x v="1"/>
    <x v="1"/>
    <x v="1"/>
    <m/>
    <m/>
    <x v="0"/>
  </r>
  <r>
    <s v="CT2017"/>
    <s v="Donors Capital Fund_Sutherland Institute201425000"/>
    <s v="Donors Capital Fund"/>
    <x v="129"/>
    <n v="25000"/>
    <x v="1"/>
    <x v="1"/>
    <x v="1"/>
    <m/>
    <m/>
    <x v="0"/>
  </r>
  <r>
    <s v="CT2017"/>
    <s v="Donors Capital Fund_Teen FLOW Youth ministries2014600"/>
    <s v="Donors Capital Fund"/>
    <x v="130"/>
    <n v="600"/>
    <x v="1"/>
    <x v="1"/>
    <x v="2"/>
    <m/>
    <m/>
    <x v="1"/>
  </r>
  <r>
    <s v="CT2017"/>
    <s v="Donors Capital Fund_Teen FLOW Youth ministries20142500"/>
    <s v="Donors Capital Fund"/>
    <x v="130"/>
    <n v="2500"/>
    <x v="1"/>
    <x v="1"/>
    <x v="2"/>
    <m/>
    <m/>
    <x v="1"/>
  </r>
  <r>
    <s v="CT2017"/>
    <s v="Donors Capital Fund_Teen FLOW Youth ministries2014600"/>
    <s v="Donors Capital Fund"/>
    <x v="130"/>
    <n v="600"/>
    <x v="1"/>
    <x v="1"/>
    <x v="2"/>
    <m/>
    <m/>
    <x v="1"/>
  </r>
  <r>
    <s v="CT2017"/>
    <s v="Donors Capital Fund_Texas Public Policy Foundation201417500"/>
    <s v="Donors Capital Fund"/>
    <x v="131"/>
    <n v="17500"/>
    <x v="1"/>
    <x v="1"/>
    <x v="0"/>
    <m/>
    <m/>
    <x v="0"/>
  </r>
  <r>
    <s v="CT2017"/>
    <s v="Donors Capital Fund_Texas Public Policy Foundation2014205000"/>
    <s v="Donors Capital Fund"/>
    <x v="131"/>
    <n v="205000"/>
    <x v="1"/>
    <x v="1"/>
    <x v="0"/>
    <m/>
    <m/>
    <x v="0"/>
  </r>
  <r>
    <s v="CT2017"/>
    <s v="Donors Capital Fund_Texas Public Policy Foundation20142500"/>
    <s v="Donors Capital Fund"/>
    <x v="131"/>
    <n v="2500"/>
    <x v="1"/>
    <x v="1"/>
    <x v="0"/>
    <m/>
    <m/>
    <x v="0"/>
  </r>
  <r>
    <s v="CT2017"/>
    <s v="Donors Capital Fund_Texas Public Policy Foundation20141000"/>
    <s v="Donors Capital Fund"/>
    <x v="131"/>
    <n v="1000"/>
    <x v="1"/>
    <x v="1"/>
    <x v="0"/>
    <m/>
    <m/>
    <x v="0"/>
  </r>
  <r>
    <s v="CT2017"/>
    <s v="Donors Capital Fund_The Jewish Federations of North America2014500000"/>
    <s v="Donors Capital Fund"/>
    <x v="188"/>
    <n v="500000"/>
    <x v="1"/>
    <x v="1"/>
    <x v="2"/>
    <m/>
    <m/>
    <x v="1"/>
  </r>
  <r>
    <s v="CT2017"/>
    <s v="Donors Capital Fund_Trinity School of Midland20142000"/>
    <s v="Donors Capital Fund"/>
    <x v="132"/>
    <n v="2000"/>
    <x v="1"/>
    <x v="1"/>
    <x v="2"/>
    <m/>
    <m/>
    <x v="1"/>
  </r>
  <r>
    <s v="CT2017"/>
    <s v="Donors Capital Fund_Trinity School of Midland201416667"/>
    <s v="Donors Capital Fund"/>
    <x v="132"/>
    <n v="16667"/>
    <x v="1"/>
    <x v="1"/>
    <x v="2"/>
    <m/>
    <m/>
    <x v="1"/>
  </r>
  <r>
    <s v="CT2017"/>
    <s v="Donors Capital Fund_Trinity School of Midland20145000"/>
    <s v="Donors Capital Fund"/>
    <x v="132"/>
    <n v="5000"/>
    <x v="1"/>
    <x v="1"/>
    <x v="2"/>
    <m/>
    <m/>
    <x v="1"/>
  </r>
  <r>
    <s v="CT2017"/>
    <s v="Donors Capital Fund_Trinity School of Midland20145000"/>
    <s v="Donors Capital Fund"/>
    <x v="132"/>
    <n v="5000"/>
    <x v="1"/>
    <x v="1"/>
    <x v="2"/>
    <m/>
    <m/>
    <x v="1"/>
  </r>
  <r>
    <s v="CT2017"/>
    <s v="Donors Capital Fund_Trustees of the University of Pennsylvania2014550000"/>
    <s v="Donors Capital Fund"/>
    <x v="189"/>
    <n v="550000"/>
    <x v="1"/>
    <x v="1"/>
    <x v="2"/>
    <m/>
    <m/>
    <x v="1"/>
  </r>
  <r>
    <s v="CT2017"/>
    <s v="Donors Capital Fund_University of Texas Foundation201430000"/>
    <s v="Donors Capital Fund"/>
    <x v="190"/>
    <n v="30000"/>
    <x v="1"/>
    <x v="1"/>
    <x v="2"/>
    <m/>
    <m/>
    <x v="1"/>
  </r>
  <r>
    <s v="CT2017"/>
    <s v="Donors Capital Fund_US English Foundation201450000"/>
    <s v="Donors Capital Fund"/>
    <x v="137"/>
    <n v="50000"/>
    <x v="1"/>
    <x v="1"/>
    <x v="1"/>
    <m/>
    <m/>
    <x v="0"/>
  </r>
  <r>
    <s v="CT2017"/>
    <s v="Donors Capital Fund_US Term Limits Foundation2014400000"/>
    <s v="Donors Capital Fund"/>
    <x v="191"/>
    <n v="400000"/>
    <x v="1"/>
    <x v="1"/>
    <x v="2"/>
    <m/>
    <m/>
    <x v="1"/>
  </r>
  <r>
    <s v="CT2017"/>
    <s v="Donors Capital Fund_Vanguard Charitable Endowment Program201460000"/>
    <s v="Donors Capital Fund"/>
    <x v="138"/>
    <n v="60000"/>
    <x v="1"/>
    <x v="1"/>
    <x v="2"/>
    <m/>
    <m/>
    <x v="1"/>
  </r>
  <r>
    <s v="CT2017"/>
    <s v="Donors Capital Fund_Vanguard Charitable Endowment Program2014300000"/>
    <s v="Donors Capital Fund"/>
    <x v="138"/>
    <n v="300000"/>
    <x v="1"/>
    <x v="1"/>
    <x v="2"/>
    <m/>
    <m/>
    <x v="1"/>
  </r>
  <r>
    <s v="CT2017"/>
    <s v="Donors Capital Fund_Washington Legal Foundation201440000"/>
    <s v="Donors Capital Fund"/>
    <x v="140"/>
    <n v="40000"/>
    <x v="1"/>
    <x v="1"/>
    <x v="0"/>
    <m/>
    <m/>
    <x v="0"/>
  </r>
  <r>
    <s v="CT2017"/>
    <s v="Donors Capital Fund_Washington Policy Center201421000"/>
    <s v="Donors Capital Fund"/>
    <x v="141"/>
    <n v="21000"/>
    <x v="1"/>
    <x v="1"/>
    <x v="0"/>
    <m/>
    <m/>
    <x v="0"/>
  </r>
  <r>
    <s v="CT2017"/>
    <s v="Donors Capital Fund_Washington Policy Center20144500"/>
    <s v="Donors Capital Fund"/>
    <x v="141"/>
    <n v="4500"/>
    <x v="1"/>
    <x v="1"/>
    <x v="0"/>
    <m/>
    <m/>
    <x v="0"/>
  </r>
  <r>
    <s v="CT2017"/>
    <s v="Donors Capital Fund_Washington Policy Center20141500"/>
    <s v="Donors Capital Fund"/>
    <x v="141"/>
    <n v="1500"/>
    <x v="1"/>
    <x v="1"/>
    <x v="0"/>
    <m/>
    <m/>
    <x v="0"/>
  </r>
  <r>
    <s v="CT2017"/>
    <s v="Donors Capital Fund_Washington Policy Center20141500"/>
    <s v="Donors Capital Fund"/>
    <x v="141"/>
    <n v="1500"/>
    <x v="1"/>
    <x v="1"/>
    <x v="0"/>
    <m/>
    <m/>
    <x v="0"/>
  </r>
  <r>
    <s v="CT2017"/>
    <s v="Donors Capital Fund_Washington Policy Center201425000"/>
    <s v="Donors Capital Fund"/>
    <x v="141"/>
    <n v="25000"/>
    <x v="1"/>
    <x v="1"/>
    <x v="0"/>
    <m/>
    <m/>
    <x v="0"/>
  </r>
  <r>
    <s v="CT2017"/>
    <s v="Donors Capital Fund_Washington Policy Center201425000"/>
    <s v="Donors Capital Fund"/>
    <x v="141"/>
    <n v="25000"/>
    <x v="1"/>
    <x v="1"/>
    <x v="0"/>
    <m/>
    <m/>
    <x v="0"/>
  </r>
  <r>
    <s v="CT2017"/>
    <s v="Donors Capital Fund_Yankee Institute for Public Policy2014500"/>
    <s v="Donors Capital Fund"/>
    <x v="143"/>
    <n v="500"/>
    <x v="1"/>
    <x v="1"/>
    <x v="1"/>
    <m/>
    <m/>
    <x v="0"/>
  </r>
  <r>
    <s v="CT2017"/>
    <s v="Donors Capital Fund_Yankee Institute for Public Policy201410000"/>
    <s v="Donors Capital Fund"/>
    <x v="143"/>
    <n v="10000"/>
    <x v="1"/>
    <x v="1"/>
    <x v="1"/>
    <m/>
    <m/>
    <x v="0"/>
  </r>
  <r>
    <s v="CT2017"/>
    <s v="Donors Capital Fund_Yankee Institute for Public Policy20146250"/>
    <s v="Donors Capital Fund"/>
    <x v="143"/>
    <n v="6250"/>
    <x v="1"/>
    <x v="1"/>
    <x v="1"/>
    <m/>
    <m/>
    <x v="0"/>
  </r>
  <r>
    <s v="CT2017"/>
    <s v="Donors Capital Fund_Yankee Institute for Public Policy20141700"/>
    <s v="Donors Capital Fund"/>
    <x v="143"/>
    <n v="1700"/>
    <x v="1"/>
    <x v="1"/>
    <x v="1"/>
    <m/>
    <m/>
    <x v="0"/>
  </r>
  <r>
    <s v="CT2017"/>
    <s v="Donors Capital Fund_Yankee Institute for Public Policy20144000"/>
    <s v="Donors Capital Fund"/>
    <x v="143"/>
    <n v="4000"/>
    <x v="1"/>
    <x v="1"/>
    <x v="1"/>
    <m/>
    <m/>
    <x v="0"/>
  </r>
  <r>
    <s v="CT2017"/>
    <s v="Donors Capital Fund_Yankee Institute for Public Policy201415000"/>
    <s v="Donors Capital Fund"/>
    <x v="143"/>
    <n v="15000"/>
    <x v="1"/>
    <x v="1"/>
    <x v="1"/>
    <m/>
    <m/>
    <x v="0"/>
  </r>
  <r>
    <s v="CT2017"/>
    <s v="Donors Capital Fund_Young America's Foundation201440000"/>
    <s v="Donors Capital Fund"/>
    <x v="144"/>
    <n v="40000"/>
    <x v="1"/>
    <x v="1"/>
    <x v="1"/>
    <m/>
    <m/>
    <x v="0"/>
  </r>
  <r>
    <s v="CT2017"/>
    <s v="Donors Capital Fund_Young America's Foundation201420000"/>
    <s v="Donors Capital Fund"/>
    <x v="144"/>
    <n v="20000"/>
    <x v="1"/>
    <x v="1"/>
    <x v="1"/>
    <m/>
    <m/>
    <x v="0"/>
  </r>
  <r>
    <s v="CT2017"/>
    <s v="Donors Capital Fund_Young Life2014600"/>
    <s v="Donors Capital Fund"/>
    <x v="145"/>
    <n v="600"/>
    <x v="1"/>
    <x v="1"/>
    <x v="1"/>
    <m/>
    <m/>
    <x v="0"/>
  </r>
  <r>
    <s v="CT2017"/>
    <s v="Donors Capital Fund_Young Life2014600"/>
    <s v="Donors Capital Fund"/>
    <x v="145"/>
    <n v="600"/>
    <x v="1"/>
    <x v="1"/>
    <x v="1"/>
    <m/>
    <m/>
    <x v="0"/>
  </r>
  <r>
    <s v="CT2017"/>
    <s v="Donors Capital Fund_Young Life20145000"/>
    <s v="Donors Capital Fund"/>
    <x v="145"/>
    <n v="5000"/>
    <x v="1"/>
    <x v="1"/>
    <x v="1"/>
    <m/>
    <m/>
    <x v="0"/>
  </r>
  <r>
    <s v="CT2017"/>
    <s v="Donors Capital Fund_Youth Conference Ministries - Chattanooga TN20142000"/>
    <s v="Donors Capital Fund"/>
    <x v="192"/>
    <n v="2000"/>
    <x v="1"/>
    <x v="1"/>
    <x v="2"/>
    <m/>
    <m/>
    <x v="1"/>
  </r>
  <r>
    <s v="CT2017"/>
    <s v="Donors Capital Fund_Acton Institute for the Study of Religion and Liberty201330000"/>
    <s v="Donors Capital Fund"/>
    <x v="0"/>
    <n v="30000"/>
    <x v="2"/>
    <x v="1"/>
    <x v="0"/>
    <m/>
    <m/>
    <x v="0"/>
  </r>
  <r>
    <s v="CT2017"/>
    <s v="Donors Capital Fund_Acton Institute for the Study of Religion and Liberty2013175000"/>
    <s v="Donors Capital Fund"/>
    <x v="0"/>
    <n v="175000"/>
    <x v="2"/>
    <x v="1"/>
    <x v="0"/>
    <m/>
    <m/>
    <x v="0"/>
  </r>
  <r>
    <s v="CT2017"/>
    <s v="Donors Capital Fund_Acton Institute for the Study of Religion and Liberty2013150000"/>
    <s v="Donors Capital Fund"/>
    <x v="0"/>
    <n v="150000"/>
    <x v="2"/>
    <x v="1"/>
    <x v="0"/>
    <m/>
    <m/>
    <x v="0"/>
  </r>
  <r>
    <s v="CT2017"/>
    <s v="Donors Capital Fund_Acton Institute for the Study of Religion and Liberty2013370000"/>
    <s v="Donors Capital Fund"/>
    <x v="0"/>
    <n v="370000"/>
    <x v="2"/>
    <x v="1"/>
    <x v="0"/>
    <m/>
    <m/>
    <x v="0"/>
  </r>
  <r>
    <s v="CT2017"/>
    <s v="Donors Capital Fund_Advance Arkansas Institute20132500"/>
    <s v="Donors Capital Fund"/>
    <x v="1"/>
    <n v="2500"/>
    <x v="2"/>
    <x v="1"/>
    <x v="1"/>
    <m/>
    <m/>
    <x v="0"/>
  </r>
  <r>
    <s v="CT2017"/>
    <s v="Donors Capital Fund_Advance Arkansas Institute20135000"/>
    <s v="Donors Capital Fund"/>
    <x v="1"/>
    <n v="5000"/>
    <x v="2"/>
    <x v="1"/>
    <x v="1"/>
    <m/>
    <m/>
    <x v="0"/>
  </r>
  <r>
    <s v="CT2017"/>
    <s v="Donors Capital Fund_Advance Arkansas Institute201320000"/>
    <s v="Donors Capital Fund"/>
    <x v="1"/>
    <n v="20000"/>
    <x v="2"/>
    <x v="1"/>
    <x v="1"/>
    <m/>
    <m/>
    <x v="0"/>
  </r>
  <r>
    <s v="CT2017"/>
    <s v="Donors Capital Fund_Advance Arkansas Institute201310000"/>
    <s v="Donors Capital Fund"/>
    <x v="1"/>
    <n v="10000"/>
    <x v="2"/>
    <x v="1"/>
    <x v="1"/>
    <m/>
    <m/>
    <x v="0"/>
  </r>
  <r>
    <s v="CT2017"/>
    <s v="Donors Capital Fund_Alabama Policy Institute20132500"/>
    <s v="Donors Capital Fund"/>
    <x v="2"/>
    <n v="2500"/>
    <x v="2"/>
    <x v="1"/>
    <x v="1"/>
    <m/>
    <m/>
    <x v="0"/>
  </r>
  <r>
    <s v="CT2017"/>
    <s v="Donors Capital Fund_Alabama Policy Institute20137500"/>
    <s v="Donors Capital Fund"/>
    <x v="2"/>
    <n v="7500"/>
    <x v="2"/>
    <x v="1"/>
    <x v="1"/>
    <m/>
    <m/>
    <x v="0"/>
  </r>
  <r>
    <s v="CT2017"/>
    <s v="Donors Capital Fund_Alabama Policy Institute20131500"/>
    <s v="Donors Capital Fund"/>
    <x v="2"/>
    <n v="1500"/>
    <x v="2"/>
    <x v="1"/>
    <x v="1"/>
    <m/>
    <m/>
    <x v="0"/>
  </r>
  <r>
    <s v="CT2017"/>
    <s v="Donors Capital Fund_Alabama Policy Institute201315000"/>
    <s v="Donors Capital Fund"/>
    <x v="2"/>
    <n v="15000"/>
    <x v="2"/>
    <x v="1"/>
    <x v="1"/>
    <m/>
    <m/>
    <x v="0"/>
  </r>
  <r>
    <s v="CT2017"/>
    <s v="Donors Capital Fund_Alabama Policy Institute201310000"/>
    <s v="Donors Capital Fund"/>
    <x v="2"/>
    <n v="10000"/>
    <x v="2"/>
    <x v="1"/>
    <x v="1"/>
    <m/>
    <m/>
    <x v="0"/>
  </r>
  <r>
    <s v="CT2017"/>
    <s v="Donors Capital Fund_America's Future Foundation201370000"/>
    <s v="Donors Capital Fund"/>
    <x v="4"/>
    <n v="70000"/>
    <x v="2"/>
    <x v="1"/>
    <x v="1"/>
    <m/>
    <m/>
    <x v="0"/>
  </r>
  <r>
    <s v="CT2017"/>
    <s v="Donors Capital Fund_American Civil Rights Institute201383524"/>
    <s v="Donors Capital Fund"/>
    <x v="193"/>
    <n v="83524"/>
    <x v="2"/>
    <x v="1"/>
    <x v="1"/>
    <m/>
    <m/>
    <x v="0"/>
  </r>
  <r>
    <s v="CT2017"/>
    <s v="Donors Capital Fund_American Council of Trustees and Alumni20131075000"/>
    <s v="Donors Capital Fund"/>
    <x v="5"/>
    <n v="1075000"/>
    <x v="2"/>
    <x v="1"/>
    <x v="2"/>
    <m/>
    <m/>
    <x v="1"/>
  </r>
  <r>
    <s v="CT2017"/>
    <s v="Donors Capital Fund_American Enterprise Institute for Public Policy Research2013483540"/>
    <s v="Donors Capital Fund"/>
    <x v="6"/>
    <n v="483540"/>
    <x v="2"/>
    <x v="1"/>
    <x v="0"/>
    <m/>
    <m/>
    <x v="0"/>
  </r>
  <r>
    <s v="CT2017"/>
    <s v="Donors Capital Fund_American Enterprise Institute for Public Policy Research20131300000"/>
    <s v="Donors Capital Fund"/>
    <x v="6"/>
    <n v="1300000"/>
    <x v="2"/>
    <x v="1"/>
    <x v="0"/>
    <m/>
    <m/>
    <x v="0"/>
  </r>
  <r>
    <s v="CT2017"/>
    <s v="Donors Capital Fund_American Enterprise Institute for Public Policy Research201340000"/>
    <s v="Donors Capital Fund"/>
    <x v="6"/>
    <n v="40000"/>
    <x v="2"/>
    <x v="1"/>
    <x v="0"/>
    <m/>
    <m/>
    <x v="0"/>
  </r>
  <r>
    <s v="CT2017"/>
    <s v="Donors Capital Fund_American Islamic Congress201325000"/>
    <s v="Donors Capital Fund"/>
    <x v="8"/>
    <n v="25000"/>
    <x v="2"/>
    <x v="1"/>
    <x v="1"/>
    <m/>
    <m/>
    <x v="0"/>
  </r>
  <r>
    <s v="CT2017"/>
    <s v="Donors Capital Fund_American Legislative Exchange Council20132500"/>
    <s v="Donors Capital Fund"/>
    <x v="9"/>
    <n v="2500"/>
    <x v="2"/>
    <x v="1"/>
    <x v="0"/>
    <m/>
    <m/>
    <x v="0"/>
  </r>
  <r>
    <s v="CT2017"/>
    <s v="Donors Capital Fund_American Legislative Exchange Council201340000"/>
    <s v="Donors Capital Fund"/>
    <x v="9"/>
    <n v="40000"/>
    <x v="2"/>
    <x v="1"/>
    <x v="0"/>
    <m/>
    <m/>
    <x v="0"/>
  </r>
  <r>
    <s v="CT2017"/>
    <s v="Donors Capital Fund_American Legislative Exchange Council201365000"/>
    <s v="Donors Capital Fund"/>
    <x v="9"/>
    <n v="65000"/>
    <x v="2"/>
    <x v="1"/>
    <x v="0"/>
    <m/>
    <m/>
    <x v="0"/>
  </r>
  <r>
    <s v="CT2017"/>
    <s v="Donors Capital Fund_American Spectator Foundation201320000"/>
    <s v="Donors Capital Fund"/>
    <x v="146"/>
    <n v="20000"/>
    <x v="2"/>
    <x v="1"/>
    <x v="1"/>
    <m/>
    <m/>
    <x v="0"/>
  </r>
  <r>
    <s v="CT2017"/>
    <s v="Donors Capital Fund_Americans for Limited Government Foundation2013200000"/>
    <s v="Donors Capital Fund"/>
    <x v="14"/>
    <n v="200000"/>
    <x v="2"/>
    <x v="1"/>
    <x v="1"/>
    <m/>
    <m/>
    <x v="0"/>
  </r>
  <r>
    <s v="CT2017"/>
    <s v="Donors Capital Fund_Americans for Tax Reform Foundation2013250000"/>
    <s v="Donors Capital Fund"/>
    <x v="194"/>
    <n v="250000"/>
    <x v="2"/>
    <x v="1"/>
    <x v="0"/>
    <m/>
    <m/>
    <x v="0"/>
  </r>
  <r>
    <s v="CT2017"/>
    <s v="Donors Capital Fund_AmeriCares Foundation20135000"/>
    <s v="Donors Capital Fund"/>
    <x v="16"/>
    <n v="5000"/>
    <x v="2"/>
    <x v="1"/>
    <x v="2"/>
    <m/>
    <m/>
    <x v="1"/>
  </r>
  <r>
    <s v="CT2017"/>
    <s v="Donors Capital Fund_Atlas Economic Research Foundation201340000"/>
    <s v="Donors Capital Fund"/>
    <x v="19"/>
    <n v="40000"/>
    <x v="2"/>
    <x v="1"/>
    <x v="0"/>
    <m/>
    <m/>
    <x v="0"/>
  </r>
  <r>
    <s v="CT2017"/>
    <s v="Donors Capital Fund_Ayn Rand Institute201350000"/>
    <s v="Donors Capital Fund"/>
    <x v="20"/>
    <n v="50000"/>
    <x v="2"/>
    <x v="1"/>
    <x v="0"/>
    <m/>
    <m/>
    <x v="0"/>
  </r>
  <r>
    <s v="CT2017"/>
    <s v="Donors Capital Fund_Bar-Ilan University2013750000"/>
    <s v="Donors Capital Fund"/>
    <x v="195"/>
    <n v="750000"/>
    <x v="2"/>
    <x v="1"/>
    <x v="2"/>
    <m/>
    <m/>
    <x v="1"/>
  </r>
  <r>
    <s v="CT2017"/>
    <s v="Donors Capital Fund_Baylor University20131250"/>
    <s v="Donors Capital Fund"/>
    <x v="196"/>
    <n v="1250"/>
    <x v="2"/>
    <x v="1"/>
    <x v="1"/>
    <m/>
    <m/>
    <x v="0"/>
  </r>
  <r>
    <s v="CT2017"/>
    <s v="Donors Capital Fund_Beacon Center of Tennessee201316000"/>
    <s v="Donors Capital Fund"/>
    <x v="22"/>
    <n v="16000"/>
    <x v="2"/>
    <x v="1"/>
    <x v="1"/>
    <m/>
    <m/>
    <x v="0"/>
  </r>
  <r>
    <s v="CT2017"/>
    <s v="Donors Capital Fund_Beacon Center of Tennessee20132500"/>
    <s v="Donors Capital Fund"/>
    <x v="22"/>
    <n v="2500"/>
    <x v="2"/>
    <x v="1"/>
    <x v="1"/>
    <m/>
    <m/>
    <x v="0"/>
  </r>
  <r>
    <s v="CT2017"/>
    <s v="Donors Capital Fund_Beacon Center of Tennessee20139000"/>
    <s v="Donors Capital Fund"/>
    <x v="22"/>
    <n v="9000"/>
    <x v="2"/>
    <x v="1"/>
    <x v="1"/>
    <m/>
    <m/>
    <x v="0"/>
  </r>
  <r>
    <s v="CT2017"/>
    <s v="Donors Capital Fund_Beacon Center of Tennessee201330000"/>
    <s v="Donors Capital Fund"/>
    <x v="22"/>
    <n v="30000"/>
    <x v="2"/>
    <x v="1"/>
    <x v="1"/>
    <m/>
    <m/>
    <x v="0"/>
  </r>
  <r>
    <s v="CT2017"/>
    <s v="Donors Capital Fund_Bill of Rights Institute201320000"/>
    <s v="Donors Capital Fund"/>
    <x v="24"/>
    <n v="20000"/>
    <x v="2"/>
    <x v="1"/>
    <x v="1"/>
    <m/>
    <m/>
    <x v="0"/>
  </r>
  <r>
    <s v="CT2017"/>
    <s v="Donors Capital Fund_Bluegrass Institute201320000"/>
    <s v="Donors Capital Fund"/>
    <x v="25"/>
    <n v="20000"/>
    <x v="2"/>
    <x v="1"/>
    <x v="1"/>
    <m/>
    <m/>
    <x v="0"/>
  </r>
  <r>
    <s v="CT2017"/>
    <s v="Donors Capital Fund_Bradley Impact Fund2013250000"/>
    <s v="Donors Capital Fund"/>
    <x v="197"/>
    <n v="250000"/>
    <x v="2"/>
    <x v="1"/>
    <x v="1"/>
    <m/>
    <m/>
    <x v="0"/>
  </r>
  <r>
    <s v="CT2017"/>
    <s v="Donors Capital Fund_Brotherhood Organization of a New Destiny20133000"/>
    <s v="Donors Capital Fund"/>
    <x v="149"/>
    <n v="3000"/>
    <x v="2"/>
    <x v="1"/>
    <x v="2"/>
    <m/>
    <m/>
    <x v="1"/>
  </r>
  <r>
    <s v="CT2017"/>
    <s v="Donors Capital Fund_Buckeye Institute for Public Policy Solutions201310000"/>
    <s v="Donors Capital Fund"/>
    <x v="26"/>
    <n v="10000"/>
    <x v="2"/>
    <x v="1"/>
    <x v="1"/>
    <m/>
    <m/>
    <x v="0"/>
  </r>
  <r>
    <s v="CT2017"/>
    <s v="Donors Capital Fund_Buckeye Institute for Public Policy Solutions20133000"/>
    <s v="Donors Capital Fund"/>
    <x v="26"/>
    <n v="3000"/>
    <x v="2"/>
    <x v="1"/>
    <x v="1"/>
    <m/>
    <m/>
    <x v="0"/>
  </r>
  <r>
    <s v="CT2017"/>
    <s v="Donors Capital Fund_California Public Policy Center201325000"/>
    <s v="Donors Capital Fund"/>
    <x v="27"/>
    <n v="25000"/>
    <x v="2"/>
    <x v="1"/>
    <x v="1"/>
    <m/>
    <m/>
    <x v="0"/>
  </r>
  <r>
    <s v="CT2017"/>
    <s v="Donors Capital Fund_California Public Policy Center201317500"/>
    <s v="Donors Capital Fund"/>
    <x v="27"/>
    <n v="17500"/>
    <x v="2"/>
    <x v="1"/>
    <x v="1"/>
    <m/>
    <m/>
    <x v="0"/>
  </r>
  <r>
    <s v="CT2017"/>
    <s v="Donors Capital Fund_California Public Policy Center201310000"/>
    <s v="Donors Capital Fund"/>
    <x v="27"/>
    <n v="10000"/>
    <x v="2"/>
    <x v="1"/>
    <x v="1"/>
    <m/>
    <m/>
    <x v="0"/>
  </r>
  <r>
    <s v="CT2017"/>
    <s v="Donors Capital Fund_Capital Research Center201340000"/>
    <s v="Donors Capital Fund"/>
    <x v="28"/>
    <n v="40000"/>
    <x v="2"/>
    <x v="1"/>
    <x v="0"/>
    <m/>
    <m/>
    <x v="0"/>
  </r>
  <r>
    <s v="CT2017"/>
    <s v="Donors Capital Fund_Cascade Policy Institute201315000"/>
    <s v="Donors Capital Fund"/>
    <x v="150"/>
    <n v="15000"/>
    <x v="2"/>
    <x v="1"/>
    <x v="0"/>
    <m/>
    <m/>
    <x v="0"/>
  </r>
  <r>
    <s v="CT2017"/>
    <s v="Donors Capital Fund_Catholic Association Foundation201360000"/>
    <s v="Donors Capital Fund"/>
    <x v="30"/>
    <n v="60000"/>
    <x v="2"/>
    <x v="1"/>
    <x v="2"/>
    <m/>
    <m/>
    <x v="1"/>
  </r>
  <r>
    <s v="CT2017"/>
    <s v="Donors Capital Fund_Cato Institute201350000"/>
    <s v="Donors Capital Fund"/>
    <x v="32"/>
    <n v="50000"/>
    <x v="2"/>
    <x v="1"/>
    <x v="0"/>
    <m/>
    <m/>
    <x v="0"/>
  </r>
  <r>
    <s v="CT2017"/>
    <s v="Donors Capital Fund_Cato Institute201350000"/>
    <s v="Donors Capital Fund"/>
    <x v="32"/>
    <n v="50000"/>
    <x v="2"/>
    <x v="1"/>
    <x v="0"/>
    <m/>
    <m/>
    <x v="0"/>
  </r>
  <r>
    <s v="CT2017"/>
    <s v="Donors Capital Fund_Center for Class Action Fairness201320000"/>
    <s v="Donors Capital Fund"/>
    <x v="152"/>
    <n v="20000"/>
    <x v="2"/>
    <x v="1"/>
    <x v="2"/>
    <m/>
    <m/>
    <x v="0"/>
  </r>
  <r>
    <s v="CT2017"/>
    <s v="Donors Capital Fund_Center for Class Action Fairness2013150000"/>
    <s v="Donors Capital Fund"/>
    <x v="152"/>
    <n v="150000"/>
    <x v="2"/>
    <x v="1"/>
    <x v="2"/>
    <m/>
    <m/>
    <x v="0"/>
  </r>
  <r>
    <s v="CT2017"/>
    <s v="Donors Capital Fund_Center for Competitive Politics2013500000"/>
    <s v="Donors Capital Fund"/>
    <x v="33"/>
    <n v="500000"/>
    <x v="2"/>
    <x v="1"/>
    <x v="1"/>
    <m/>
    <m/>
    <x v="0"/>
  </r>
  <r>
    <s v="CT2017"/>
    <s v="Donors Capital Fund_Center for Competitive Politics2013175000"/>
    <s v="Donors Capital Fund"/>
    <x v="33"/>
    <n v="175000"/>
    <x v="2"/>
    <x v="1"/>
    <x v="1"/>
    <m/>
    <m/>
    <x v="0"/>
  </r>
  <r>
    <s v="CT2017"/>
    <s v="Donors Capital Fund_Center for Consumer Freedom201313000"/>
    <s v="Donors Capital Fund"/>
    <x v="198"/>
    <n v="13000"/>
    <x v="2"/>
    <x v="1"/>
    <x v="1"/>
    <m/>
    <m/>
    <x v="0"/>
  </r>
  <r>
    <s v="CT2017"/>
    <s v="Donors Capital Fund_Center for Education Reform201310000"/>
    <s v="Donors Capital Fund"/>
    <x v="34"/>
    <n v="10000"/>
    <x v="2"/>
    <x v="1"/>
    <x v="1"/>
    <m/>
    <m/>
    <x v="0"/>
  </r>
  <r>
    <s v="CT2017"/>
    <s v="Donors Capital Fund_Center for Independent Thought2013100000"/>
    <s v="Donors Capital Fund"/>
    <x v="153"/>
    <n v="100000"/>
    <x v="2"/>
    <x v="1"/>
    <x v="2"/>
    <m/>
    <m/>
    <x v="0"/>
  </r>
  <r>
    <s v="CT2017"/>
    <s v="Donors Capital Fund_Center for Individual Rights201325000"/>
    <s v="Donors Capital Fund"/>
    <x v="35"/>
    <n v="25000"/>
    <x v="2"/>
    <x v="1"/>
    <x v="1"/>
    <m/>
    <m/>
    <x v="0"/>
  </r>
  <r>
    <s v="CT2017"/>
    <s v="Donors Capital Fund_Center for Individual Rights201330000"/>
    <s v="Donors Capital Fund"/>
    <x v="35"/>
    <n v="30000"/>
    <x v="2"/>
    <x v="1"/>
    <x v="1"/>
    <m/>
    <m/>
    <x v="0"/>
  </r>
  <r>
    <s v="CT2017"/>
    <s v="Donors Capital Fund_Center for Security Policy2013250000"/>
    <s v="Donors Capital Fund"/>
    <x v="155"/>
    <n v="250000"/>
    <x v="2"/>
    <x v="1"/>
    <x v="1"/>
    <m/>
    <m/>
    <x v="0"/>
  </r>
  <r>
    <s v="CT2017"/>
    <s v="Donors Capital Fund_Center for Security Policy2013200000"/>
    <s v="Donors Capital Fund"/>
    <x v="155"/>
    <n v="200000"/>
    <x v="2"/>
    <x v="1"/>
    <x v="1"/>
    <m/>
    <m/>
    <x v="0"/>
  </r>
  <r>
    <s v="CT2017"/>
    <s v="Donors Capital Fund_Central Florida Ballet201318000"/>
    <s v="Donors Capital Fund"/>
    <x v="199"/>
    <n v="18000"/>
    <x v="2"/>
    <x v="1"/>
    <x v="2"/>
    <m/>
    <m/>
    <x v="1"/>
  </r>
  <r>
    <s v="CT2017"/>
    <s v="Donors Capital Fund_Cerge EI Foundation2013830000"/>
    <s v="Donors Capital Fund"/>
    <x v="37"/>
    <n v="830000"/>
    <x v="2"/>
    <x v="1"/>
    <x v="2"/>
    <m/>
    <m/>
    <x v="1"/>
  </r>
  <r>
    <s v="CT2017"/>
    <s v="Donors Capital Fund_Children's Scholarship Fund2013150000"/>
    <s v="Donors Capital Fund"/>
    <x v="38"/>
    <n v="150000"/>
    <x v="2"/>
    <x v="1"/>
    <x v="2"/>
    <m/>
    <m/>
    <x v="1"/>
  </r>
  <r>
    <s v="CT2017"/>
    <s v="Donors Capital Fund_Civil War Trust201350000"/>
    <s v="Donors Capital Fund"/>
    <x v="40"/>
    <n v="50000"/>
    <x v="2"/>
    <x v="1"/>
    <x v="2"/>
    <m/>
    <m/>
    <x v="1"/>
  </r>
  <r>
    <s v="CT2017"/>
    <s v="Donors Capital Fund_Clare Boothe Luce Policy Institute201350000"/>
    <s v="Donors Capital Fund"/>
    <x v="41"/>
    <n v="50000"/>
    <x v="2"/>
    <x v="1"/>
    <x v="2"/>
    <m/>
    <m/>
    <x v="0"/>
  </r>
  <r>
    <s v="CT2017"/>
    <s v="Donors Capital Fund_Claremont Institute201344000"/>
    <s v="Donors Capital Fund"/>
    <x v="42"/>
    <n v="44000"/>
    <x v="2"/>
    <x v="1"/>
    <x v="1"/>
    <m/>
    <m/>
    <x v="0"/>
  </r>
  <r>
    <s v="CT2017"/>
    <s v="Donors Capital Fund_Claremont Institute201310000"/>
    <s v="Donors Capital Fund"/>
    <x v="42"/>
    <n v="10000"/>
    <x v="2"/>
    <x v="1"/>
    <x v="1"/>
    <m/>
    <m/>
    <x v="0"/>
  </r>
  <r>
    <s v="CT2017"/>
    <s v="Donors Capital Fund_Committee for a Constructive Tomorrow201310000"/>
    <s v="Donors Capital Fund"/>
    <x v="200"/>
    <n v="10000"/>
    <x v="2"/>
    <x v="1"/>
    <x v="0"/>
    <m/>
    <m/>
    <x v="0"/>
  </r>
  <r>
    <s v="CT2017"/>
    <s v="Donors Capital Fund_Committee for a Constructive Tomorrow201310000"/>
    <s v="Donors Capital Fund"/>
    <x v="200"/>
    <n v="10000"/>
    <x v="2"/>
    <x v="1"/>
    <x v="0"/>
    <m/>
    <m/>
    <x v="0"/>
  </r>
  <r>
    <s v="CT2017"/>
    <s v="Donors Capital Fund_Commonwealth Foundation for Public Policy Alternatives20132500"/>
    <s v="Donors Capital Fund"/>
    <x v="43"/>
    <n v="2500"/>
    <x v="2"/>
    <x v="1"/>
    <x v="1"/>
    <m/>
    <m/>
    <x v="0"/>
  </r>
  <r>
    <s v="CT2017"/>
    <s v="Donors Capital Fund_Commonwealth Foundation for Public Policy Alternatives2013200000"/>
    <s v="Donors Capital Fund"/>
    <x v="43"/>
    <n v="200000"/>
    <x v="2"/>
    <x v="1"/>
    <x v="1"/>
    <m/>
    <m/>
    <x v="0"/>
  </r>
  <r>
    <s v="CT2017"/>
    <s v="Donors Capital Fund_Commonwealth Foundation for Public Policy Alternatives20135000"/>
    <s v="Donors Capital Fund"/>
    <x v="43"/>
    <n v="5000"/>
    <x v="2"/>
    <x v="1"/>
    <x v="1"/>
    <m/>
    <m/>
    <x v="0"/>
  </r>
  <r>
    <s v="CT2017"/>
    <s v="Donors Capital Fund_Commonwealth Foundation for Public Policy Alternatives201315000"/>
    <s v="Donors Capital Fund"/>
    <x v="43"/>
    <n v="15000"/>
    <x v="2"/>
    <x v="1"/>
    <x v="1"/>
    <m/>
    <m/>
    <x v="0"/>
  </r>
  <r>
    <s v="CT2017"/>
    <s v="Donors Capital Fund_Competitive Enterprise Institute2013100000"/>
    <s v="Donors Capital Fund"/>
    <x v="44"/>
    <n v="100000"/>
    <x v="2"/>
    <x v="1"/>
    <x v="0"/>
    <m/>
    <m/>
    <x v="0"/>
  </r>
  <r>
    <s v="CT2017"/>
    <s v="Donors Capital Fund_Competitive Enterprise Institute2013120000"/>
    <s v="Donors Capital Fund"/>
    <x v="44"/>
    <n v="120000"/>
    <x v="2"/>
    <x v="1"/>
    <x v="0"/>
    <m/>
    <m/>
    <x v="0"/>
  </r>
  <r>
    <s v="CT2017"/>
    <s v="Donors Capital Fund_Consumers' Research2013250000"/>
    <s v="Donors Capital Fund"/>
    <x v="201"/>
    <n v="250000"/>
    <x v="2"/>
    <x v="1"/>
    <x v="1"/>
    <m/>
    <m/>
    <x v="0"/>
  </r>
  <r>
    <s v="CT2017"/>
    <s v="Donors Capital Fund_Cru20133500"/>
    <s v="Donors Capital Fund"/>
    <x v="45"/>
    <n v="3500"/>
    <x v="2"/>
    <x v="1"/>
    <x v="2"/>
    <m/>
    <m/>
    <x v="1"/>
  </r>
  <r>
    <s v="CT2017"/>
    <s v="Donors Capital Fund_David Horowitz Freedom Center2013300000"/>
    <s v="Donors Capital Fund"/>
    <x v="46"/>
    <n v="300000"/>
    <x v="2"/>
    <x v="1"/>
    <x v="1"/>
    <m/>
    <m/>
    <x v="0"/>
  </r>
  <r>
    <s v="CT2017"/>
    <s v="Donors Capital Fund_DonorsTrust2013250000"/>
    <s v="Donors Capital Fund"/>
    <x v="48"/>
    <n v="250000"/>
    <x v="2"/>
    <x v="1"/>
    <x v="0"/>
    <m/>
    <m/>
    <x v="0"/>
  </r>
  <r>
    <s v="CT2017"/>
    <s v="Donors Capital Fund_DonorsTrust2013500000"/>
    <s v="Donors Capital Fund"/>
    <x v="48"/>
    <n v="500000"/>
    <x v="2"/>
    <x v="1"/>
    <x v="0"/>
    <m/>
    <m/>
    <x v="0"/>
  </r>
  <r>
    <s v="CT2017"/>
    <s v="Donors Capital Fund_DonorsTrust2013266"/>
    <s v="Donors Capital Fund"/>
    <x v="48"/>
    <n v="266"/>
    <x v="2"/>
    <x v="1"/>
    <x v="0"/>
    <m/>
    <m/>
    <x v="0"/>
  </r>
  <r>
    <s v="CT2017"/>
    <s v="Donors Capital Fund_DonorsTrust2013275000"/>
    <s v="Donors Capital Fund"/>
    <x v="48"/>
    <n v="275000"/>
    <x v="2"/>
    <x v="1"/>
    <x v="0"/>
    <m/>
    <m/>
    <x v="0"/>
  </r>
  <r>
    <s v="CT2017"/>
    <s v="Donors Capital Fund_DonorsTrust2013250000"/>
    <s v="Donors Capital Fund"/>
    <x v="48"/>
    <n v="250000"/>
    <x v="2"/>
    <x v="1"/>
    <x v="0"/>
    <m/>
    <m/>
    <x v="0"/>
  </r>
  <r>
    <s v="CT2017"/>
    <s v="Donors Capital Fund_DonorsTrust2013250000"/>
    <s v="Donors Capital Fund"/>
    <x v="48"/>
    <n v="250000"/>
    <x v="2"/>
    <x v="1"/>
    <x v="0"/>
    <m/>
    <m/>
    <x v="0"/>
  </r>
  <r>
    <s v="CT2017"/>
    <s v="Donors Capital Fund_DonorsTrust2013125000"/>
    <s v="Donors Capital Fund"/>
    <x v="48"/>
    <n v="125000"/>
    <x v="2"/>
    <x v="1"/>
    <x v="0"/>
    <m/>
    <m/>
    <x v="0"/>
  </r>
  <r>
    <s v="CT2017"/>
    <s v="Donors Capital Fund_DonorsTrust201310000"/>
    <s v="Donors Capital Fund"/>
    <x v="48"/>
    <n v="10000"/>
    <x v="2"/>
    <x v="1"/>
    <x v="0"/>
    <m/>
    <m/>
    <x v="0"/>
  </r>
  <r>
    <s v="CT2017"/>
    <s v="Donors Capital Fund_DonorsTrust201350000"/>
    <s v="Donors Capital Fund"/>
    <x v="48"/>
    <n v="50000"/>
    <x v="2"/>
    <x v="1"/>
    <x v="0"/>
    <m/>
    <m/>
    <x v="0"/>
  </r>
  <r>
    <s v="CT2017"/>
    <s v="Donors Capital Fund_DonorsTrust2013250000"/>
    <s v="Donors Capital Fund"/>
    <x v="48"/>
    <n v="250000"/>
    <x v="2"/>
    <x v="1"/>
    <x v="0"/>
    <m/>
    <m/>
    <x v="0"/>
  </r>
  <r>
    <s v="CT2017"/>
    <s v="Donors Capital Fund_DonorsTrust201320000"/>
    <s v="Donors Capital Fund"/>
    <x v="48"/>
    <n v="20000"/>
    <x v="2"/>
    <x v="1"/>
    <x v="0"/>
    <m/>
    <m/>
    <x v="0"/>
  </r>
  <r>
    <s v="CT2017"/>
    <s v="Donors Capital Fund_DonorsTrust2013745000"/>
    <s v="Donors Capital Fund"/>
    <x v="48"/>
    <n v="745000"/>
    <x v="2"/>
    <x v="1"/>
    <x v="0"/>
    <m/>
    <m/>
    <x v="0"/>
  </r>
  <r>
    <s v="CT2017"/>
    <s v="Donors Capital Fund_DonorsTrust201375000"/>
    <s v="Donors Capital Fund"/>
    <x v="48"/>
    <n v="75000"/>
    <x v="2"/>
    <x v="1"/>
    <x v="0"/>
    <m/>
    <m/>
    <x v="0"/>
  </r>
  <r>
    <s v="CT2017"/>
    <s v="Donors Capital Fund_DonorsTrust2013674443"/>
    <s v="Donors Capital Fund"/>
    <x v="48"/>
    <n v="674443"/>
    <x v="2"/>
    <x v="1"/>
    <x v="0"/>
    <m/>
    <m/>
    <x v="0"/>
  </r>
  <r>
    <s v="CT2017"/>
    <s v="Donors Capital Fund_DonorsTrust2013100000"/>
    <s v="Donors Capital Fund"/>
    <x v="48"/>
    <n v="100000"/>
    <x v="2"/>
    <x v="1"/>
    <x v="0"/>
    <m/>
    <m/>
    <x v="0"/>
  </r>
  <r>
    <s v="CT2017"/>
    <s v="Donors Capital Fund_DonorsTrust201325000"/>
    <s v="Donors Capital Fund"/>
    <x v="48"/>
    <n v="25000"/>
    <x v="2"/>
    <x v="1"/>
    <x v="0"/>
    <m/>
    <m/>
    <x v="0"/>
  </r>
  <r>
    <s v="CT2017"/>
    <s v="Donors Capital Fund_DonorsTrust2013250000"/>
    <s v="Donors Capital Fund"/>
    <x v="48"/>
    <n v="250000"/>
    <x v="2"/>
    <x v="1"/>
    <x v="0"/>
    <m/>
    <m/>
    <x v="0"/>
  </r>
  <r>
    <s v="CT2017"/>
    <s v="Donors Capital Fund_East-West Ministries International20132400"/>
    <s v="Donors Capital Fund"/>
    <x v="49"/>
    <n v="2400"/>
    <x v="2"/>
    <x v="1"/>
    <x v="2"/>
    <m/>
    <m/>
    <x v="1"/>
  </r>
  <r>
    <s v="CT2017"/>
    <s v="Donors Capital Fund_Empire Center for Public Policy201325000"/>
    <s v="Donors Capital Fund"/>
    <x v="50"/>
    <n v="25000"/>
    <x v="2"/>
    <x v="1"/>
    <x v="1"/>
    <m/>
    <m/>
    <x v="0"/>
  </r>
  <r>
    <s v="CT2017"/>
    <s v="Donors Capital Fund_Ethics and Public Policy Center201315000"/>
    <s v="Donors Capital Fund"/>
    <x v="159"/>
    <n v="15000"/>
    <x v="2"/>
    <x v="1"/>
    <x v="1"/>
    <m/>
    <m/>
    <x v="0"/>
  </r>
  <r>
    <s v="CT2017"/>
    <s v="Donors Capital Fund_Ethics and Public Policy Center201375000"/>
    <s v="Donors Capital Fund"/>
    <x v="159"/>
    <n v="75000"/>
    <x v="2"/>
    <x v="1"/>
    <x v="1"/>
    <m/>
    <m/>
    <x v="0"/>
  </r>
  <r>
    <s v="CT2017"/>
    <s v="Donors Capital Fund_Ethics and Public Policy Center201315000"/>
    <s v="Donors Capital Fund"/>
    <x v="159"/>
    <n v="15000"/>
    <x v="2"/>
    <x v="1"/>
    <x v="1"/>
    <m/>
    <m/>
    <x v="0"/>
  </r>
  <r>
    <s v="CT2017"/>
    <s v="Donors Capital Fund_Federalist Society for Law and Public Policy Studies2013135000"/>
    <s v="Donors Capital Fund"/>
    <x v="55"/>
    <n v="135000"/>
    <x v="2"/>
    <x v="1"/>
    <x v="1"/>
    <m/>
    <m/>
    <x v="0"/>
  </r>
  <r>
    <s v="CT2017"/>
    <s v="Donors Capital Fund_Federalist Society for Law and Public Policy Studies20131312285"/>
    <s v="Donors Capital Fund"/>
    <x v="55"/>
    <n v="1312285"/>
    <x v="2"/>
    <x v="1"/>
    <x v="1"/>
    <m/>
    <m/>
    <x v="0"/>
  </r>
  <r>
    <s v="CT2017"/>
    <s v="Donors Capital Fund_First Book201310000"/>
    <s v="Donors Capital Fund"/>
    <x v="56"/>
    <n v="10000"/>
    <x v="2"/>
    <x v="1"/>
    <x v="2"/>
    <m/>
    <m/>
    <x v="1"/>
  </r>
  <r>
    <s v="CT2017"/>
    <s v="Donors Capital Fund_First Presbyterian Church Midland20134500"/>
    <s v="Donors Capital Fund"/>
    <x v="57"/>
    <n v="4500"/>
    <x v="2"/>
    <x v="1"/>
    <x v="2"/>
    <m/>
    <m/>
    <x v="1"/>
  </r>
  <r>
    <s v="CT2017"/>
    <s v="Donors Capital Fund_First Presbyterian Church Midland20134500"/>
    <s v="Donors Capital Fund"/>
    <x v="57"/>
    <n v="4500"/>
    <x v="2"/>
    <x v="1"/>
    <x v="2"/>
    <m/>
    <m/>
    <x v="1"/>
  </r>
  <r>
    <s v="CT2017"/>
    <s v="Donors Capital Fund_First Presbyterian Church Midland20135000"/>
    <s v="Donors Capital Fund"/>
    <x v="57"/>
    <n v="5000"/>
    <x v="2"/>
    <x v="1"/>
    <x v="2"/>
    <m/>
    <m/>
    <x v="1"/>
  </r>
  <r>
    <s v="CT2017"/>
    <s v="Donors Capital Fund_First Presbyterian Church Midland20135000"/>
    <s v="Donors Capital Fund"/>
    <x v="57"/>
    <n v="5000"/>
    <x v="2"/>
    <x v="1"/>
    <x v="2"/>
    <m/>
    <m/>
    <x v="1"/>
  </r>
  <r>
    <s v="CT2017"/>
    <s v="Donors Capital Fund_First Presbyterian Church Midland2013400"/>
    <s v="Donors Capital Fund"/>
    <x v="57"/>
    <n v="400"/>
    <x v="2"/>
    <x v="1"/>
    <x v="2"/>
    <m/>
    <m/>
    <x v="1"/>
  </r>
  <r>
    <s v="CT2017"/>
    <s v="Donors Capital Fund_Florida State University Foundation2013325000"/>
    <s v="Donors Capital Fund"/>
    <x v="161"/>
    <n v="325000"/>
    <x v="2"/>
    <x v="1"/>
    <x v="2"/>
    <m/>
    <m/>
    <x v="1"/>
  </r>
  <r>
    <s v="CT2017"/>
    <s v="Donors Capital Fund_Focus on the Family20131200"/>
    <s v="Donors Capital Fund"/>
    <x v="162"/>
    <n v="1200"/>
    <x v="2"/>
    <x v="1"/>
    <x v="1"/>
    <m/>
    <m/>
    <x v="0"/>
  </r>
  <r>
    <s v="CT2017"/>
    <s v="Donors Capital Fund_Foundation for Economic Education2013100000"/>
    <s v="Donors Capital Fund"/>
    <x v="58"/>
    <n v="100000"/>
    <x v="2"/>
    <x v="1"/>
    <x v="0"/>
    <m/>
    <m/>
    <x v="0"/>
  </r>
  <r>
    <s v="CT2017"/>
    <s v="Donors Capital Fund_Foundation for Government Accountability20132500"/>
    <s v="Donors Capital Fund"/>
    <x v="59"/>
    <n v="2500"/>
    <x v="2"/>
    <x v="1"/>
    <x v="1"/>
    <m/>
    <m/>
    <x v="0"/>
  </r>
  <r>
    <s v="CT2017"/>
    <s v="Donors Capital Fund_Foundation for Government Accountability2013100000"/>
    <s v="Donors Capital Fund"/>
    <x v="59"/>
    <n v="100000"/>
    <x v="2"/>
    <x v="1"/>
    <x v="1"/>
    <m/>
    <m/>
    <x v="0"/>
  </r>
  <r>
    <s v="CT2017"/>
    <s v="Donors Capital Fund_Foundation for Government Accountability2013500000"/>
    <s v="Donors Capital Fund"/>
    <x v="59"/>
    <n v="500000"/>
    <x v="2"/>
    <x v="1"/>
    <x v="1"/>
    <m/>
    <m/>
    <x v="0"/>
  </r>
  <r>
    <s v="CT2017"/>
    <s v="Donors Capital Fund_Foundation for Government Accountability201375000"/>
    <s v="Donors Capital Fund"/>
    <x v="59"/>
    <n v="75000"/>
    <x v="2"/>
    <x v="1"/>
    <x v="1"/>
    <m/>
    <m/>
    <x v="0"/>
  </r>
  <r>
    <s v="CT2017"/>
    <s v="Donors Capital Fund_Foundation for Government Accountability20133000"/>
    <s v="Donors Capital Fund"/>
    <x v="59"/>
    <n v="3000"/>
    <x v="2"/>
    <x v="1"/>
    <x v="1"/>
    <m/>
    <m/>
    <x v="0"/>
  </r>
  <r>
    <s v="CT2017"/>
    <s v="Donors Capital Fund_Foundation for Government Accountability201325000"/>
    <s v="Donors Capital Fund"/>
    <x v="59"/>
    <n v="25000"/>
    <x v="2"/>
    <x v="1"/>
    <x v="1"/>
    <m/>
    <m/>
    <x v="0"/>
  </r>
  <r>
    <s v="CT2017"/>
    <s v="Donors Capital Fund_Foundation for Government Accountability2013200000"/>
    <s v="Donors Capital Fund"/>
    <x v="59"/>
    <n v="200000"/>
    <x v="2"/>
    <x v="1"/>
    <x v="1"/>
    <m/>
    <m/>
    <x v="0"/>
  </r>
  <r>
    <s v="CT2017"/>
    <s v="Donors Capital Fund_Foundation for Government Accountability20134000"/>
    <s v="Donors Capital Fund"/>
    <x v="59"/>
    <n v="4000"/>
    <x v="2"/>
    <x v="1"/>
    <x v="1"/>
    <m/>
    <m/>
    <x v="0"/>
  </r>
  <r>
    <s v="CT2017"/>
    <s v="Donors Capital Fund_Foundation for Individual Rights in Education201315000"/>
    <s v="Donors Capital Fund"/>
    <x v="60"/>
    <n v="15000"/>
    <x v="2"/>
    <x v="1"/>
    <x v="1"/>
    <m/>
    <m/>
    <x v="0"/>
  </r>
  <r>
    <s v="CT2017"/>
    <s v="Donors Capital Fund_Foundation for Individual Rights in Education201310000"/>
    <s v="Donors Capital Fund"/>
    <x v="60"/>
    <n v="10000"/>
    <x v="2"/>
    <x v="1"/>
    <x v="1"/>
    <m/>
    <m/>
    <x v="0"/>
  </r>
  <r>
    <s v="CT2017"/>
    <s v="Donors Capital Fund_Foundation for Individual Rights in Education2013350000"/>
    <s v="Donors Capital Fund"/>
    <x v="60"/>
    <n v="350000"/>
    <x v="2"/>
    <x v="1"/>
    <x v="1"/>
    <m/>
    <m/>
    <x v="0"/>
  </r>
  <r>
    <s v="CT2017"/>
    <s v="Donors Capital Fund_Franklin Center for Government &amp; Public Integrity2013155103"/>
    <s v="Donors Capital Fund"/>
    <x v="61"/>
    <n v="155103"/>
    <x v="2"/>
    <x v="1"/>
    <x v="0"/>
    <m/>
    <m/>
    <x v="0"/>
  </r>
  <r>
    <s v="CT2017"/>
    <s v="Donors Capital Fund_Franklin Center for Government &amp; Public Integrity20132000000"/>
    <s v="Donors Capital Fund"/>
    <x v="61"/>
    <n v="2000000"/>
    <x v="2"/>
    <x v="1"/>
    <x v="0"/>
    <m/>
    <m/>
    <x v="0"/>
  </r>
  <r>
    <s v="CT2017"/>
    <s v="Donors Capital Fund_Franklin Center for Government &amp; Public Integrity201350000"/>
    <s v="Donors Capital Fund"/>
    <x v="61"/>
    <n v="50000"/>
    <x v="2"/>
    <x v="1"/>
    <x v="0"/>
    <m/>
    <m/>
    <x v="0"/>
  </r>
  <r>
    <s v="CT2017"/>
    <s v="Donors Capital Fund_Franklin Center for Government &amp; Public Integrity2013100000"/>
    <s v="Donors Capital Fund"/>
    <x v="61"/>
    <n v="100000"/>
    <x v="2"/>
    <x v="1"/>
    <x v="0"/>
    <m/>
    <m/>
    <x v="0"/>
  </r>
  <r>
    <s v="CT2017"/>
    <s v="Donors Capital Fund_Franklin Center for Government &amp; Public Integrity2013250000"/>
    <s v="Donors Capital Fund"/>
    <x v="61"/>
    <n v="250000"/>
    <x v="2"/>
    <x v="1"/>
    <x v="0"/>
    <m/>
    <m/>
    <x v="0"/>
  </r>
  <r>
    <s v="CT2017"/>
    <s v="Donors Capital Fund_Franklin Center for Government &amp; Public Integrity20131250000"/>
    <s v="Donors Capital Fund"/>
    <x v="61"/>
    <n v="1250000"/>
    <x v="2"/>
    <x v="1"/>
    <x v="0"/>
    <m/>
    <m/>
    <x v="0"/>
  </r>
  <r>
    <s v="CT2017"/>
    <s v="Donors Capital Fund_Franklin Center for Government &amp; Public Integrity2013250000"/>
    <s v="Donors Capital Fund"/>
    <x v="61"/>
    <n v="250000"/>
    <x v="2"/>
    <x v="1"/>
    <x v="0"/>
    <m/>
    <m/>
    <x v="0"/>
  </r>
  <r>
    <s v="CT2017"/>
    <s v="Donors Capital Fund_Franklin Center for Government &amp; Public Integrity2013275000"/>
    <s v="Donors Capital Fund"/>
    <x v="61"/>
    <n v="275000"/>
    <x v="2"/>
    <x v="1"/>
    <x v="0"/>
    <m/>
    <m/>
    <x v="0"/>
  </r>
  <r>
    <s v="CT2017"/>
    <s v="Donors Capital Fund_Franklin Center for Government &amp; Public Integrity2013500000"/>
    <s v="Donors Capital Fund"/>
    <x v="61"/>
    <n v="500000"/>
    <x v="2"/>
    <x v="1"/>
    <x v="0"/>
    <m/>
    <m/>
    <x v="0"/>
  </r>
  <r>
    <s v="CT2017"/>
    <s v="Donors Capital Fund_Franklin Center for Government &amp; Public Integrity2013250000"/>
    <s v="Donors Capital Fund"/>
    <x v="61"/>
    <n v="250000"/>
    <x v="2"/>
    <x v="1"/>
    <x v="0"/>
    <m/>
    <m/>
    <x v="0"/>
  </r>
  <r>
    <s v="CT2017"/>
    <s v="Donors Capital Fund_Franklin Center for Government &amp; Public Integrity2013250000"/>
    <s v="Donors Capital Fund"/>
    <x v="61"/>
    <n v="250000"/>
    <x v="2"/>
    <x v="1"/>
    <x v="0"/>
    <m/>
    <m/>
    <x v="0"/>
  </r>
  <r>
    <s v="CT2017"/>
    <s v="Donors Capital Fund_Franklin Center for Government &amp; Public Integrity2013275000"/>
    <s v="Donors Capital Fund"/>
    <x v="61"/>
    <n v="275000"/>
    <x v="2"/>
    <x v="1"/>
    <x v="0"/>
    <m/>
    <m/>
    <x v="0"/>
  </r>
  <r>
    <s v="CT2017"/>
    <s v="Donors Capital Fund_Franklin Center for Government &amp; Public Integrity2013100000"/>
    <s v="Donors Capital Fund"/>
    <x v="61"/>
    <n v="100000"/>
    <x v="2"/>
    <x v="1"/>
    <x v="0"/>
    <m/>
    <m/>
    <x v="0"/>
  </r>
  <r>
    <s v="CT2017"/>
    <s v="Donors Capital Fund_Franklin Center for Government &amp; Public Integrity2013150000"/>
    <s v="Donors Capital Fund"/>
    <x v="61"/>
    <n v="150000"/>
    <x v="2"/>
    <x v="1"/>
    <x v="0"/>
    <m/>
    <m/>
    <x v="0"/>
  </r>
  <r>
    <s v="CT2017"/>
    <s v="Donors Capital Fund_Franklin Center for Government &amp; Public Integrity2013100000"/>
    <s v="Donors Capital Fund"/>
    <x v="61"/>
    <n v="100000"/>
    <x v="2"/>
    <x v="1"/>
    <x v="0"/>
    <m/>
    <m/>
    <x v="0"/>
  </r>
  <r>
    <s v="CT2017"/>
    <s v="Donors Capital Fund_Franklin Center for Government &amp; Public Integrity20139900"/>
    <s v="Donors Capital Fund"/>
    <x v="61"/>
    <n v="9900"/>
    <x v="2"/>
    <x v="1"/>
    <x v="0"/>
    <m/>
    <m/>
    <x v="0"/>
  </r>
  <r>
    <s v="CT2017"/>
    <s v="Donors Capital Fund_Franklin Center for Government &amp; Public Integrity201318920"/>
    <s v="Donors Capital Fund"/>
    <x v="61"/>
    <n v="18920"/>
    <x v="2"/>
    <x v="1"/>
    <x v="0"/>
    <m/>
    <m/>
    <x v="0"/>
  </r>
  <r>
    <s v="CT2017"/>
    <s v="Donors Capital Fund_Free To Choose Network201350000"/>
    <s v="Donors Capital Fund"/>
    <x v="62"/>
    <n v="50000"/>
    <x v="2"/>
    <x v="1"/>
    <x v="0"/>
    <m/>
    <m/>
    <x v="0"/>
  </r>
  <r>
    <s v="CT2017"/>
    <s v="Donors Capital Fund_Free To Choose Network201321331"/>
    <s v="Donors Capital Fund"/>
    <x v="62"/>
    <n v="21331"/>
    <x v="2"/>
    <x v="1"/>
    <x v="0"/>
    <m/>
    <m/>
    <x v="0"/>
  </r>
  <r>
    <s v="CT2017"/>
    <s v="Donors Capital Fund_Freedom Foundation201330000"/>
    <s v="Donors Capital Fund"/>
    <x v="63"/>
    <n v="30000"/>
    <x v="2"/>
    <x v="1"/>
    <x v="1"/>
    <m/>
    <m/>
    <x v="0"/>
  </r>
  <r>
    <s v="CT2017"/>
    <s v="Donors Capital Fund_Freedom Foundation201320000"/>
    <s v="Donors Capital Fund"/>
    <x v="63"/>
    <n v="20000"/>
    <x v="2"/>
    <x v="1"/>
    <x v="1"/>
    <m/>
    <m/>
    <x v="0"/>
  </r>
  <r>
    <s v="CT2017"/>
    <s v="Donors Capital Fund_Freedom Foundation201315000"/>
    <s v="Donors Capital Fund"/>
    <x v="63"/>
    <n v="15000"/>
    <x v="2"/>
    <x v="1"/>
    <x v="1"/>
    <m/>
    <m/>
    <x v="0"/>
  </r>
  <r>
    <s v="CT2017"/>
    <s v="Donors Capital Fund_Freedom Foundation of Minnesota20132500"/>
    <s v="Donors Capital Fund"/>
    <x v="64"/>
    <n v="2500"/>
    <x v="2"/>
    <x v="1"/>
    <x v="0"/>
    <m/>
    <m/>
    <x v="0"/>
  </r>
  <r>
    <s v="CT2017"/>
    <s v="Donors Capital Fund_Freedom Foundation of Minnesota201340000"/>
    <s v="Donors Capital Fund"/>
    <x v="64"/>
    <n v="40000"/>
    <x v="2"/>
    <x v="1"/>
    <x v="0"/>
    <m/>
    <m/>
    <x v="0"/>
  </r>
  <r>
    <s v="CT2017"/>
    <s v="Donors Capital Fund_Freedom Foundation of Minnesota201319850"/>
    <s v="Donors Capital Fund"/>
    <x v="64"/>
    <n v="19850"/>
    <x v="2"/>
    <x v="1"/>
    <x v="0"/>
    <m/>
    <m/>
    <x v="0"/>
  </r>
  <r>
    <s v="CT2017"/>
    <s v="Donors Capital Fund_FreedomWorks Foundation201320000"/>
    <s v="Donors Capital Fund"/>
    <x v="65"/>
    <n v="20000"/>
    <x v="2"/>
    <x v="1"/>
    <x v="0"/>
    <m/>
    <m/>
    <x v="0"/>
  </r>
  <r>
    <s v="CT2017"/>
    <s v="Donors Capital Fund_Friends of Israel Center for Social and Economic Progress201350000"/>
    <s v="Donors Capital Fund"/>
    <x v="202"/>
    <n v="50000"/>
    <x v="2"/>
    <x v="1"/>
    <x v="2"/>
    <m/>
    <m/>
    <x v="1"/>
  </r>
  <r>
    <s v="CT2017"/>
    <s v="Donors Capital Fund_Frontier Lab201350000"/>
    <s v="Donors Capital Fund"/>
    <x v="66"/>
    <n v="50000"/>
    <x v="2"/>
    <x v="1"/>
    <x v="2"/>
    <m/>
    <m/>
    <x v="1"/>
  </r>
  <r>
    <s v="CT2017"/>
    <s v="Donors Capital Fund_George Mark Children's Fund201325000"/>
    <s v="Donors Capital Fund"/>
    <x v="67"/>
    <n v="25000"/>
    <x v="2"/>
    <x v="1"/>
    <x v="2"/>
    <m/>
    <m/>
    <x v="1"/>
  </r>
  <r>
    <s v="CT2017"/>
    <s v="Donors Capital Fund_George Mason University Foundation201324708"/>
    <s v="Donors Capital Fund"/>
    <x v="68"/>
    <n v="24708"/>
    <x v="2"/>
    <x v="1"/>
    <x v="0"/>
    <m/>
    <m/>
    <x v="0"/>
  </r>
  <r>
    <s v="CT2017"/>
    <s v="Donors Capital Fund_George Mason University Foundation2013700000"/>
    <s v="Donors Capital Fund"/>
    <x v="68"/>
    <n v="700000"/>
    <x v="2"/>
    <x v="1"/>
    <x v="0"/>
    <m/>
    <m/>
    <x v="0"/>
  </r>
  <r>
    <s v="CT2017"/>
    <s v="Donors Capital Fund_George Mason University Foundation2013400000"/>
    <s v="Donors Capital Fund"/>
    <x v="68"/>
    <n v="400000"/>
    <x v="2"/>
    <x v="1"/>
    <x v="0"/>
    <m/>
    <m/>
    <x v="0"/>
  </r>
  <r>
    <s v="CT2017"/>
    <s v="Donors Capital Fund_George Mason University Foundation2013240000"/>
    <s v="Donors Capital Fund"/>
    <x v="68"/>
    <n v="240000"/>
    <x v="2"/>
    <x v="1"/>
    <x v="0"/>
    <m/>
    <m/>
    <x v="0"/>
  </r>
  <r>
    <s v="CT2017"/>
    <s v="Donors Capital Fund_George Mason University Foundation2013150000"/>
    <s v="Donors Capital Fund"/>
    <x v="68"/>
    <n v="150000"/>
    <x v="2"/>
    <x v="1"/>
    <x v="0"/>
    <m/>
    <m/>
    <x v="0"/>
  </r>
  <r>
    <s v="CT2017"/>
    <s v="Donors Capital Fund_George Mason University Foundation2013375000"/>
    <s v="Donors Capital Fund"/>
    <x v="68"/>
    <n v="375000"/>
    <x v="2"/>
    <x v="1"/>
    <x v="0"/>
    <m/>
    <m/>
    <x v="0"/>
  </r>
  <r>
    <s v="CT2017"/>
    <s v="Donors Capital Fund_George Mason University Foundation2013500000"/>
    <s v="Donors Capital Fund"/>
    <x v="68"/>
    <n v="500000"/>
    <x v="2"/>
    <x v="1"/>
    <x v="0"/>
    <m/>
    <m/>
    <x v="0"/>
  </r>
  <r>
    <s v="CT2017"/>
    <s v="Donors Capital Fund_Goldwater Institute201327000"/>
    <s v="Donors Capital Fund"/>
    <x v="70"/>
    <n v="27000"/>
    <x v="2"/>
    <x v="1"/>
    <x v="1"/>
    <m/>
    <m/>
    <x v="0"/>
  </r>
  <r>
    <s v="CT2017"/>
    <s v="Donors Capital Fund_Harvard Business School201333334"/>
    <s v="Donors Capital Fund"/>
    <x v="203"/>
    <n v="33334"/>
    <x v="2"/>
    <x v="1"/>
    <x v="2"/>
    <m/>
    <m/>
    <x v="1"/>
  </r>
  <r>
    <s v="CT2017"/>
    <s v="Donors Capital Fund_Heartland Institute20131500000"/>
    <s v="Donors Capital Fund"/>
    <x v="71"/>
    <n v="1500000"/>
    <x v="2"/>
    <x v="1"/>
    <x v="0"/>
    <m/>
    <m/>
    <x v="0"/>
  </r>
  <r>
    <s v="CT2017"/>
    <s v="Donors Capital Fund_Heartland Institute2013100000"/>
    <s v="Donors Capital Fund"/>
    <x v="71"/>
    <n v="100000"/>
    <x v="2"/>
    <x v="1"/>
    <x v="0"/>
    <m/>
    <m/>
    <x v="0"/>
  </r>
  <r>
    <s v="CT2017"/>
    <s v="Donors Capital Fund_Heartland Institute201380000"/>
    <s v="Donors Capital Fund"/>
    <x v="71"/>
    <n v="80000"/>
    <x v="2"/>
    <x v="1"/>
    <x v="0"/>
    <m/>
    <m/>
    <x v="0"/>
  </r>
  <r>
    <s v="CT2017"/>
    <s v="Donors Capital Fund_Heritage Foundation201340000"/>
    <s v="Donors Capital Fund"/>
    <x v="72"/>
    <n v="40000"/>
    <x v="2"/>
    <x v="1"/>
    <x v="0"/>
    <m/>
    <m/>
    <x v="0"/>
  </r>
  <r>
    <s v="CT2017"/>
    <s v="Donors Capital Fund_Holy Family Roman Catholic Church201315558"/>
    <s v="Donors Capital Fund"/>
    <x v="204"/>
    <n v="15558"/>
    <x v="2"/>
    <x v="1"/>
    <x v="2"/>
    <m/>
    <m/>
    <x v="1"/>
  </r>
  <r>
    <s v="CT2017"/>
    <s v="Donors Capital Fund_Hord Foundation20134200"/>
    <s v="Donors Capital Fund"/>
    <x v="205"/>
    <n v="4200"/>
    <x v="2"/>
    <x v="1"/>
    <x v="2"/>
    <m/>
    <m/>
    <x v="1"/>
  </r>
  <r>
    <s v="CT2017"/>
    <s v="Donors Capital Fund_Hudson Institute201350000"/>
    <s v="Donors Capital Fund"/>
    <x v="166"/>
    <n v="50000"/>
    <x v="2"/>
    <x v="1"/>
    <x v="0"/>
    <m/>
    <m/>
    <x v="0"/>
  </r>
  <r>
    <s v="CT2017"/>
    <s v="Donors Capital Fund_Hudson Institute20132000000"/>
    <s v="Donors Capital Fund"/>
    <x v="166"/>
    <n v="2000000"/>
    <x v="2"/>
    <x v="1"/>
    <x v="0"/>
    <m/>
    <m/>
    <x v="0"/>
  </r>
  <r>
    <s v="CT2017"/>
    <s v="Donors Capital Fund_Human Rights Foundation2013250000"/>
    <s v="Donors Capital Fund"/>
    <x v="73"/>
    <n v="250000"/>
    <x v="2"/>
    <x v="1"/>
    <x v="1"/>
    <m/>
    <m/>
    <x v="0"/>
  </r>
  <r>
    <s v="CT2017"/>
    <s v="Donors Capital Fund_Idaho Freedom Foundation201316000"/>
    <s v="Donors Capital Fund"/>
    <x v="74"/>
    <n v="16000"/>
    <x v="2"/>
    <x v="1"/>
    <x v="1"/>
    <m/>
    <m/>
    <x v="0"/>
  </r>
  <r>
    <s v="CT2017"/>
    <s v="Donors Capital Fund_Idaho Freedom Foundation201325000"/>
    <s v="Donors Capital Fund"/>
    <x v="74"/>
    <n v="25000"/>
    <x v="2"/>
    <x v="1"/>
    <x v="1"/>
    <m/>
    <m/>
    <x v="0"/>
  </r>
  <r>
    <s v="CT2017"/>
    <s v="Donors Capital Fund_Illinois Policy Institute201323500"/>
    <s v="Donors Capital Fund"/>
    <x v="75"/>
    <n v="23500"/>
    <x v="2"/>
    <x v="1"/>
    <x v="0"/>
    <m/>
    <m/>
    <x v="0"/>
  </r>
  <r>
    <s v="CT2017"/>
    <s v="Donors Capital Fund_Illinois Policy Institute20133000"/>
    <s v="Donors Capital Fund"/>
    <x v="75"/>
    <n v="3000"/>
    <x v="2"/>
    <x v="1"/>
    <x v="0"/>
    <m/>
    <m/>
    <x v="0"/>
  </r>
  <r>
    <s v="CT2017"/>
    <s v="Donors Capital Fund_Illinois Policy Institute201315000"/>
    <s v="Donors Capital Fund"/>
    <x v="75"/>
    <n v="15000"/>
    <x v="2"/>
    <x v="1"/>
    <x v="0"/>
    <m/>
    <m/>
    <x v="0"/>
  </r>
  <r>
    <s v="CT2017"/>
    <s v="Donors Capital Fund_Independence Institute201320000"/>
    <s v="Donors Capital Fund"/>
    <x v="76"/>
    <n v="20000"/>
    <x v="2"/>
    <x v="1"/>
    <x v="1"/>
    <m/>
    <m/>
    <x v="0"/>
  </r>
  <r>
    <s v="CT2017"/>
    <s v="Donors Capital Fund_Institute for Humane Studies201356000"/>
    <s v="Donors Capital Fund"/>
    <x v="168"/>
    <n v="56000"/>
    <x v="2"/>
    <x v="1"/>
    <x v="0"/>
    <m/>
    <m/>
    <x v="0"/>
  </r>
  <r>
    <s v="CT2017"/>
    <s v="Donors Capital Fund_Institute for Humane Studies2013200000"/>
    <s v="Donors Capital Fund"/>
    <x v="168"/>
    <n v="200000"/>
    <x v="2"/>
    <x v="1"/>
    <x v="0"/>
    <m/>
    <m/>
    <x v="0"/>
  </r>
  <r>
    <s v="CT2017"/>
    <s v="Donors Capital Fund_Institute for Justice2013150000"/>
    <s v="Donors Capital Fund"/>
    <x v="78"/>
    <n v="150000"/>
    <x v="2"/>
    <x v="1"/>
    <x v="1"/>
    <m/>
    <m/>
    <x v="0"/>
  </r>
  <r>
    <s v="CT2017"/>
    <s v="Donors Capital Fund_Institute for Justice201340000"/>
    <s v="Donors Capital Fund"/>
    <x v="78"/>
    <n v="40000"/>
    <x v="2"/>
    <x v="1"/>
    <x v="1"/>
    <m/>
    <m/>
    <x v="0"/>
  </r>
  <r>
    <s v="CT2017"/>
    <s v="Donors Capital Fund_Institute on Religion and Democracy2013250000"/>
    <s v="Donors Capital Fund"/>
    <x v="79"/>
    <n v="250000"/>
    <x v="2"/>
    <x v="1"/>
    <x v="1"/>
    <m/>
    <m/>
    <x v="0"/>
  </r>
  <r>
    <s v="CT2017"/>
    <s v="Donors Capital Fund_Institute on Religion and Democracy20138000"/>
    <s v="Donors Capital Fund"/>
    <x v="79"/>
    <n v="8000"/>
    <x v="2"/>
    <x v="1"/>
    <x v="1"/>
    <m/>
    <m/>
    <x v="0"/>
  </r>
  <r>
    <s v="CT2017"/>
    <s v="Donors Capital Fund_International Policy Network2013275000"/>
    <s v="Donors Capital Fund"/>
    <x v="80"/>
    <n v="275000"/>
    <x v="2"/>
    <x v="1"/>
    <x v="0"/>
    <m/>
    <m/>
    <x v="0"/>
  </r>
  <r>
    <s v="CT2017"/>
    <s v="Donors Capital Fund_Intrepid Fallen Heroes Fund201320000"/>
    <s v="Donors Capital Fund"/>
    <x v="206"/>
    <n v="20000"/>
    <x v="2"/>
    <x v="1"/>
    <x v="2"/>
    <m/>
    <m/>
    <x v="1"/>
  </r>
  <r>
    <s v="CT2017"/>
    <s v="Donors Capital Fund_James Madison Institute20132500"/>
    <s v="Donors Capital Fund"/>
    <x v="81"/>
    <n v="2500"/>
    <x v="2"/>
    <x v="1"/>
    <x v="0"/>
    <m/>
    <m/>
    <x v="0"/>
  </r>
  <r>
    <s v="CT2017"/>
    <s v="Donors Capital Fund_James Madison Institute201325000"/>
    <s v="Donors Capital Fund"/>
    <x v="81"/>
    <n v="25000"/>
    <x v="2"/>
    <x v="1"/>
    <x v="0"/>
    <m/>
    <m/>
    <x v="0"/>
  </r>
  <r>
    <s v="CT2017"/>
    <s v="Donors Capital Fund_Jerusalem Institute for Market Studies201350000"/>
    <s v="Donors Capital Fund"/>
    <x v="82"/>
    <n v="50000"/>
    <x v="2"/>
    <x v="1"/>
    <x v="2"/>
    <m/>
    <m/>
    <x v="1"/>
  </r>
  <r>
    <s v="CT2017"/>
    <s v="Donors Capital Fund_Jewish United Fund of Metropolitan Chicago20135100000"/>
    <s v="Donors Capital Fund"/>
    <x v="207"/>
    <n v="5100000"/>
    <x v="2"/>
    <x v="1"/>
    <x v="2"/>
    <m/>
    <m/>
    <x v="1"/>
  </r>
  <r>
    <s v="CT2017"/>
    <s v="Donors Capital Fund_Judicial Education Project2013340000"/>
    <s v="Donors Capital Fund"/>
    <x v="86"/>
    <n v="340000"/>
    <x v="2"/>
    <x v="1"/>
    <x v="1"/>
    <m/>
    <m/>
    <x v="0"/>
  </r>
  <r>
    <s v="CT2017"/>
    <s v="Donors Capital Fund_Judicial Education Project2013300000"/>
    <s v="Donors Capital Fund"/>
    <x v="86"/>
    <n v="300000"/>
    <x v="2"/>
    <x v="1"/>
    <x v="1"/>
    <m/>
    <m/>
    <x v="0"/>
  </r>
  <r>
    <s v="CT2017"/>
    <s v="Donors Capital Fund_Judicial Education Project2013100000"/>
    <s v="Donors Capital Fund"/>
    <x v="86"/>
    <n v="100000"/>
    <x v="2"/>
    <x v="1"/>
    <x v="1"/>
    <m/>
    <m/>
    <x v="0"/>
  </r>
  <r>
    <s v="CT2017"/>
    <s v="Donors Capital Fund_Judicial Education Project2013210000"/>
    <s v="Donors Capital Fund"/>
    <x v="86"/>
    <n v="210000"/>
    <x v="2"/>
    <x v="1"/>
    <x v="1"/>
    <m/>
    <m/>
    <x v="0"/>
  </r>
  <r>
    <s v="CT2017"/>
    <s v="Donors Capital Fund_Kansas Policy Institute20132500"/>
    <s v="Donors Capital Fund"/>
    <x v="87"/>
    <n v="2500"/>
    <x v="2"/>
    <x v="1"/>
    <x v="1"/>
    <m/>
    <m/>
    <x v="0"/>
  </r>
  <r>
    <s v="CT2017"/>
    <s v="Donors Capital Fund_Leadership Institute201350000"/>
    <s v="Donors Capital Fund"/>
    <x v="88"/>
    <n v="50000"/>
    <x v="2"/>
    <x v="1"/>
    <x v="0"/>
    <m/>
    <m/>
    <x v="0"/>
  </r>
  <r>
    <s v="CT2017"/>
    <s v="Donors Capital Fund_Legacy Foundation201350000"/>
    <s v="Donors Capital Fund"/>
    <x v="173"/>
    <n v="50000"/>
    <x v="2"/>
    <x v="1"/>
    <x v="2"/>
    <m/>
    <m/>
    <x v="1"/>
  </r>
  <r>
    <s v="CT2017"/>
    <s v="Donors Capital Fund_Lincoln Institute of Public Opinion Research201320000"/>
    <s v="Donors Capital Fund"/>
    <x v="174"/>
    <n v="20000"/>
    <x v="2"/>
    <x v="1"/>
    <x v="2"/>
    <m/>
    <m/>
    <x v="1"/>
  </r>
  <r>
    <s v="CT2017"/>
    <s v="Donors Capital Fund_Lucy Burns Institute20131000000"/>
    <s v="Donors Capital Fund"/>
    <x v="90"/>
    <n v="1000000"/>
    <x v="2"/>
    <x v="1"/>
    <x v="1"/>
    <m/>
    <m/>
    <x v="0"/>
  </r>
  <r>
    <s v="CT2017"/>
    <s v="Donors Capital Fund_Lucy Burns Institute2013800000"/>
    <s v="Donors Capital Fund"/>
    <x v="90"/>
    <n v="800000"/>
    <x v="2"/>
    <x v="1"/>
    <x v="1"/>
    <m/>
    <m/>
    <x v="0"/>
  </r>
  <r>
    <s v="CT2017"/>
    <s v="Donors Capital Fund_Lucy Burns Institute2013650000"/>
    <s v="Donors Capital Fund"/>
    <x v="90"/>
    <n v="650000"/>
    <x v="2"/>
    <x v="1"/>
    <x v="1"/>
    <m/>
    <m/>
    <x v="0"/>
  </r>
  <r>
    <s v="CT2017"/>
    <s v="Donors Capital Fund_Lucy Burns Institute2013150000"/>
    <s v="Donors Capital Fund"/>
    <x v="90"/>
    <n v="150000"/>
    <x v="2"/>
    <x v="1"/>
    <x v="1"/>
    <m/>
    <m/>
    <x v="0"/>
  </r>
  <r>
    <s v="CT2017"/>
    <s v="Donors Capital Fund_Mackinac Center for Public Policy201319500"/>
    <s v="Donors Capital Fund"/>
    <x v="91"/>
    <n v="19500"/>
    <x v="2"/>
    <x v="1"/>
    <x v="0"/>
    <m/>
    <m/>
    <x v="0"/>
  </r>
  <r>
    <s v="CT2017"/>
    <s v="Donors Capital Fund_Mackinac Center for Public Policy201316000"/>
    <s v="Donors Capital Fund"/>
    <x v="91"/>
    <n v="16000"/>
    <x v="2"/>
    <x v="1"/>
    <x v="0"/>
    <m/>
    <m/>
    <x v="0"/>
  </r>
  <r>
    <s v="CT2017"/>
    <s v="Donors Capital Fund_Mackinac Center for Public Policy201315000"/>
    <s v="Donors Capital Fund"/>
    <x v="91"/>
    <n v="15000"/>
    <x v="2"/>
    <x v="1"/>
    <x v="0"/>
    <m/>
    <m/>
    <x v="0"/>
  </r>
  <r>
    <s v="CT2017"/>
    <s v="Donors Capital Fund_Mackinac Center for Public Policy201315000"/>
    <s v="Donors Capital Fund"/>
    <x v="91"/>
    <n v="15000"/>
    <x v="2"/>
    <x v="1"/>
    <x v="0"/>
    <m/>
    <m/>
    <x v="0"/>
  </r>
  <r>
    <s v="CT2017"/>
    <s v="Donors Capital Fund_Mackinac Center for Public Policy201310000"/>
    <s v="Donors Capital Fund"/>
    <x v="91"/>
    <n v="10000"/>
    <x v="2"/>
    <x v="1"/>
    <x v="0"/>
    <m/>
    <m/>
    <x v="0"/>
  </r>
  <r>
    <s v="CT2017"/>
    <s v="Donors Capital Fund_Maine Heritage Policy Center201320000"/>
    <s v="Donors Capital Fund"/>
    <x v="92"/>
    <n v="20000"/>
    <x v="2"/>
    <x v="1"/>
    <x v="1"/>
    <m/>
    <m/>
    <x v="0"/>
  </r>
  <r>
    <s v="CT2017"/>
    <s v="Donors Capital Fund_Manhattan Institute for Policy Research201325000"/>
    <s v="Donors Capital Fund"/>
    <x v="208"/>
    <n v="25000"/>
    <x v="2"/>
    <x v="1"/>
    <x v="0"/>
    <m/>
    <m/>
    <x v="0"/>
  </r>
  <r>
    <s v="CT2017"/>
    <s v="Donors Capital Fund_Market Research Foundation20131000000"/>
    <s v="Donors Capital Fund"/>
    <x v="93"/>
    <n v="1000000"/>
    <x v="2"/>
    <x v="1"/>
    <x v="2"/>
    <m/>
    <m/>
    <x v="0"/>
  </r>
  <r>
    <s v="CT2017"/>
    <s v="Donors Capital Fund_Market Research Foundation20131500000"/>
    <s v="Donors Capital Fund"/>
    <x v="93"/>
    <n v="1500000"/>
    <x v="2"/>
    <x v="1"/>
    <x v="2"/>
    <m/>
    <m/>
    <x v="0"/>
  </r>
  <r>
    <s v="CT2017"/>
    <s v="Donors Capital Fund_Market Research Foundation2013750000"/>
    <s v="Donors Capital Fund"/>
    <x v="93"/>
    <n v="750000"/>
    <x v="2"/>
    <x v="1"/>
    <x v="2"/>
    <m/>
    <m/>
    <x v="0"/>
  </r>
  <r>
    <s v="CT2017"/>
    <s v="Donors Capital Fund_Maryland Public Policy Institute201320000"/>
    <s v="Donors Capital Fund"/>
    <x v="94"/>
    <n v="20000"/>
    <x v="2"/>
    <x v="1"/>
    <x v="1"/>
    <m/>
    <m/>
    <x v="0"/>
  </r>
  <r>
    <s v="CT2017"/>
    <s v="Donors Capital Fund_Mastermedia20131200"/>
    <s v="Donors Capital Fund"/>
    <x v="175"/>
    <n v="1200"/>
    <x v="2"/>
    <x v="1"/>
    <x v="2"/>
    <m/>
    <m/>
    <x v="1"/>
  </r>
  <r>
    <s v="CT2017"/>
    <s v="Donors Capital Fund_Media Research Center20135000"/>
    <s v="Donors Capital Fund"/>
    <x v="209"/>
    <n v="5000"/>
    <x v="2"/>
    <x v="1"/>
    <x v="0"/>
    <m/>
    <m/>
    <x v="0"/>
  </r>
  <r>
    <s v="CT2017"/>
    <s v="Donors Capital Fund_Mercatus Center201375000"/>
    <s v="Donors Capital Fund"/>
    <x v="95"/>
    <n v="75000"/>
    <x v="2"/>
    <x v="1"/>
    <x v="0"/>
    <m/>
    <m/>
    <x v="0"/>
  </r>
  <r>
    <s v="CT2017"/>
    <s v="Donors Capital Fund_Mercatus Center201310000"/>
    <s v="Donors Capital Fund"/>
    <x v="95"/>
    <n v="10000"/>
    <x v="2"/>
    <x v="1"/>
    <x v="0"/>
    <m/>
    <m/>
    <x v="0"/>
  </r>
  <r>
    <s v="CT2017"/>
    <s v="Donors Capital Fund_Mercatus Center201320000"/>
    <s v="Donors Capital Fund"/>
    <x v="95"/>
    <n v="20000"/>
    <x v="2"/>
    <x v="1"/>
    <x v="0"/>
    <m/>
    <m/>
    <x v="0"/>
  </r>
  <r>
    <s v="CT2017"/>
    <s v="Donors Capital Fund_Middle East Forum2013431250"/>
    <s v="Donors Capital Fund"/>
    <x v="96"/>
    <n v="431250"/>
    <x v="2"/>
    <x v="1"/>
    <x v="1"/>
    <m/>
    <m/>
    <x v="0"/>
  </r>
  <r>
    <s v="CT2017"/>
    <s v="Donors Capital Fund_Middle East Forum2013431250"/>
    <s v="Donors Capital Fund"/>
    <x v="96"/>
    <n v="431250"/>
    <x v="2"/>
    <x v="1"/>
    <x v="1"/>
    <m/>
    <m/>
    <x v="0"/>
  </r>
  <r>
    <s v="CT2017"/>
    <s v="Donors Capital Fund_Middle East Forum2013431250"/>
    <s v="Donors Capital Fund"/>
    <x v="96"/>
    <n v="431250"/>
    <x v="2"/>
    <x v="1"/>
    <x v="1"/>
    <m/>
    <m/>
    <x v="0"/>
  </r>
  <r>
    <s v="CT2017"/>
    <s v="Donors Capital Fund_Middle East Forum2013431250"/>
    <s v="Donors Capital Fund"/>
    <x v="96"/>
    <n v="431250"/>
    <x v="2"/>
    <x v="1"/>
    <x v="1"/>
    <m/>
    <m/>
    <x v="0"/>
  </r>
  <r>
    <s v="CT2017"/>
    <s v="Donors Capital Fund_Midland-Odessa Symphony &amp; Chorale20135125"/>
    <s v="Donors Capital Fund"/>
    <x v="98"/>
    <n v="5125"/>
    <x v="2"/>
    <x v="1"/>
    <x v="2"/>
    <m/>
    <m/>
    <x v="1"/>
  </r>
  <r>
    <s v="CT2017"/>
    <s v="Donors Capital Fund_Miracle Foundation2013100"/>
    <s v="Donors Capital Fund"/>
    <x v="210"/>
    <n v="100"/>
    <x v="2"/>
    <x v="1"/>
    <x v="2"/>
    <m/>
    <m/>
    <x v="1"/>
  </r>
  <r>
    <s v="CT2017"/>
    <s v="Donors Capital Fund_Mississippi Center for Public Policy201330000"/>
    <s v="Donors Capital Fund"/>
    <x v="99"/>
    <n v="30000"/>
    <x v="2"/>
    <x v="1"/>
    <x v="1"/>
    <m/>
    <m/>
    <x v="0"/>
  </r>
  <r>
    <s v="CT2017"/>
    <s v="Donors Capital Fund_Mountain States Legal Foundation201350000"/>
    <s v="Donors Capital Fund"/>
    <x v="101"/>
    <n v="50000"/>
    <x v="2"/>
    <x v="1"/>
    <x v="1"/>
    <m/>
    <m/>
    <x v="0"/>
  </r>
  <r>
    <s v="CT2017"/>
    <s v="Donors Capital Fund_Moving Picture Institute201352000"/>
    <s v="Donors Capital Fund"/>
    <x v="102"/>
    <n v="52000"/>
    <x v="2"/>
    <x v="1"/>
    <x v="1"/>
    <m/>
    <m/>
    <x v="0"/>
  </r>
  <r>
    <s v="CT2017"/>
    <s v="Donors Capital Fund_Moving Picture Institute201325000"/>
    <s v="Donors Capital Fund"/>
    <x v="102"/>
    <n v="25000"/>
    <x v="2"/>
    <x v="1"/>
    <x v="1"/>
    <m/>
    <m/>
    <x v="0"/>
  </r>
  <r>
    <s v="CT2017"/>
    <s v="Donors Capital Fund_Moving Picture Institute20135000"/>
    <s v="Donors Capital Fund"/>
    <x v="102"/>
    <n v="5000"/>
    <x v="2"/>
    <x v="1"/>
    <x v="1"/>
    <m/>
    <m/>
    <x v="0"/>
  </r>
  <r>
    <s v="CT2017"/>
    <s v="Donors Capital Fund_Museum of the Confederacy201350000"/>
    <s v="Donors Capital Fund"/>
    <x v="211"/>
    <n v="50000"/>
    <x v="2"/>
    <x v="1"/>
    <x v="2"/>
    <m/>
    <m/>
    <x v="1"/>
  </r>
  <r>
    <s v="CT2017"/>
    <s v="Donors Capital Fund_National Center for Public Policy Research201340000"/>
    <s v="Donors Capital Fund"/>
    <x v="103"/>
    <n v="40000"/>
    <x v="2"/>
    <x v="1"/>
    <x v="0"/>
    <m/>
    <m/>
    <x v="0"/>
  </r>
  <r>
    <s v="CT2017"/>
    <s v="Donors Capital Fund_National Legal and Policy Center201330000"/>
    <s v="Donors Capital Fund"/>
    <x v="104"/>
    <n v="30000"/>
    <x v="2"/>
    <x v="1"/>
    <x v="1"/>
    <m/>
    <m/>
    <x v="0"/>
  </r>
  <r>
    <s v="CT2017"/>
    <s v="Donors Capital Fund_National Legal and Policy Center201320000"/>
    <s v="Donors Capital Fund"/>
    <x v="104"/>
    <n v="20000"/>
    <x v="2"/>
    <x v="1"/>
    <x v="1"/>
    <m/>
    <m/>
    <x v="0"/>
  </r>
  <r>
    <s v="CT2017"/>
    <s v="Donors Capital Fund_National Right to Work Legal Defense Foundation201315000"/>
    <s v="Donors Capital Fund"/>
    <x v="212"/>
    <n v="15000"/>
    <x v="2"/>
    <x v="1"/>
    <x v="1"/>
    <m/>
    <m/>
    <x v="0"/>
  </r>
  <r>
    <s v="CT2017"/>
    <s v="Donors Capital Fund_National Right to Work Legal Defense Foundation201380000"/>
    <s v="Donors Capital Fund"/>
    <x v="212"/>
    <n v="80000"/>
    <x v="2"/>
    <x v="1"/>
    <x v="1"/>
    <m/>
    <m/>
    <x v="0"/>
  </r>
  <r>
    <s v="CT2017"/>
    <s v="Donors Capital Fund_National Strategy Information Center201375000"/>
    <s v="Donors Capital Fund"/>
    <x v="213"/>
    <n v="75000"/>
    <x v="2"/>
    <x v="1"/>
    <x v="1"/>
    <m/>
    <m/>
    <x v="0"/>
  </r>
  <r>
    <s v="CT2017"/>
    <s v="Donors Capital Fund_Nevada Policy Research Institute20132500"/>
    <s v="Donors Capital Fund"/>
    <x v="106"/>
    <n v="2500"/>
    <x v="2"/>
    <x v="1"/>
    <x v="0"/>
    <m/>
    <m/>
    <x v="0"/>
  </r>
  <r>
    <s v="CT2017"/>
    <s v="Donors Capital Fund_Nevada Policy Research Institute201320000"/>
    <s v="Donors Capital Fund"/>
    <x v="106"/>
    <n v="20000"/>
    <x v="2"/>
    <x v="1"/>
    <x v="0"/>
    <m/>
    <m/>
    <x v="0"/>
  </r>
  <r>
    <s v="CT2017"/>
    <s v="Donors Capital Fund_New Heights Church2013200"/>
    <s v="Donors Capital Fund"/>
    <x v="214"/>
    <n v="200"/>
    <x v="2"/>
    <x v="1"/>
    <x v="2"/>
    <m/>
    <m/>
    <x v="1"/>
  </r>
  <r>
    <s v="CT2017"/>
    <s v="Donors Capital Fund_Oklahoma Council of Public Affairs201324500"/>
    <s v="Donors Capital Fund"/>
    <x v="108"/>
    <n v="24500"/>
    <x v="2"/>
    <x v="1"/>
    <x v="1"/>
    <m/>
    <m/>
    <x v="0"/>
  </r>
  <r>
    <s v="CT2017"/>
    <s v="Donors Capital Fund_Oklahoma Council of Public Affairs201316000"/>
    <s v="Donors Capital Fund"/>
    <x v="108"/>
    <n v="16000"/>
    <x v="2"/>
    <x v="1"/>
    <x v="1"/>
    <m/>
    <m/>
    <x v="0"/>
  </r>
  <r>
    <s v="CT2017"/>
    <s v="Donors Capital Fund_Oklahoma Council of Public Affairs20133000"/>
    <s v="Donors Capital Fund"/>
    <x v="108"/>
    <n v="3000"/>
    <x v="2"/>
    <x v="1"/>
    <x v="1"/>
    <m/>
    <m/>
    <x v="0"/>
  </r>
  <r>
    <s v="CT2017"/>
    <s v="Donors Capital Fund_Oklahoma Council of Public Affairs201325000"/>
    <s v="Donors Capital Fund"/>
    <x v="108"/>
    <n v="25000"/>
    <x v="2"/>
    <x v="1"/>
    <x v="1"/>
    <m/>
    <m/>
    <x v="0"/>
  </r>
  <r>
    <s v="CT2017"/>
    <s v="Donors Capital Fund_Opportunity Ohio201325000"/>
    <s v="Donors Capital Fund"/>
    <x v="176"/>
    <n v="25000"/>
    <x v="2"/>
    <x v="1"/>
    <x v="1"/>
    <m/>
    <m/>
    <x v="0"/>
  </r>
  <r>
    <s v="CT2017"/>
    <s v="Donors Capital Fund_Opportunity Ohio201325000"/>
    <s v="Donors Capital Fund"/>
    <x v="176"/>
    <n v="25000"/>
    <x v="2"/>
    <x v="1"/>
    <x v="1"/>
    <m/>
    <m/>
    <x v="0"/>
  </r>
  <r>
    <s v="CT2017"/>
    <s v="Donors Capital Fund_Pacific Legal Foundation201350000"/>
    <s v="Donors Capital Fund"/>
    <x v="110"/>
    <n v="50000"/>
    <x v="2"/>
    <x v="1"/>
    <x v="1"/>
    <m/>
    <m/>
    <x v="0"/>
  </r>
  <r>
    <s v="CT2017"/>
    <s v="Donors Capital Fund_Palmetto Policy Forum201317500"/>
    <s v="Donors Capital Fund"/>
    <x v="215"/>
    <n v="17500"/>
    <x v="2"/>
    <x v="1"/>
    <x v="1"/>
    <m/>
    <m/>
    <x v="0"/>
  </r>
  <r>
    <s v="CT2017"/>
    <s v="Donors Capital Fund_Partners Relief and Development201310000"/>
    <s v="Donors Capital Fund"/>
    <x v="112"/>
    <n v="10000"/>
    <x v="2"/>
    <x v="1"/>
    <x v="2"/>
    <m/>
    <m/>
    <x v="1"/>
  </r>
  <r>
    <s v="CT2017"/>
    <s v="Donors Capital Fund_Permian Basin Public Telecommunications20135500"/>
    <s v="Donors Capital Fund"/>
    <x v="216"/>
    <n v="5500"/>
    <x v="2"/>
    <x v="1"/>
    <x v="2"/>
    <m/>
    <m/>
    <x v="1"/>
  </r>
  <r>
    <s v="CT2017"/>
    <s v="Donors Capital Fund_Permian Basin Women's Resource Center20135000"/>
    <s v="Donors Capital Fund"/>
    <x v="217"/>
    <n v="5000"/>
    <x v="2"/>
    <x v="1"/>
    <x v="2"/>
    <m/>
    <m/>
    <x v="1"/>
  </r>
  <r>
    <s v="CT2017"/>
    <s v="Donors Capital Fund_Philanthropy Roundtable2013159000"/>
    <s v="Donors Capital Fund"/>
    <x v="114"/>
    <n v="159000"/>
    <x v="2"/>
    <x v="1"/>
    <x v="1"/>
    <m/>
    <m/>
    <x v="0"/>
  </r>
  <r>
    <s v="CT2017"/>
    <s v="Donors Capital Fund_Pioneer Institute for Public Policy Research201315000"/>
    <s v="Donors Capital Fund"/>
    <x v="115"/>
    <n v="15000"/>
    <x v="2"/>
    <x v="1"/>
    <x v="1"/>
    <m/>
    <m/>
    <x v="0"/>
  </r>
  <r>
    <s v="CT2017"/>
    <s v="Donors Capital Fund_Platte Institute for Economic Research201319000"/>
    <s v="Donors Capital Fund"/>
    <x v="116"/>
    <n v="19000"/>
    <x v="2"/>
    <x v="1"/>
    <x v="1"/>
    <m/>
    <m/>
    <x v="0"/>
  </r>
  <r>
    <s v="CT2017"/>
    <s v="Donors Capital Fund_Platte Institute for Economic Research201325000"/>
    <s v="Donors Capital Fund"/>
    <x v="116"/>
    <n v="25000"/>
    <x v="2"/>
    <x v="1"/>
    <x v="1"/>
    <m/>
    <m/>
    <x v="0"/>
  </r>
  <r>
    <s v="CT2017"/>
    <s v="Donors Capital Fund_Polwarth Ministries20131200"/>
    <s v="Donors Capital Fund"/>
    <x v="117"/>
    <n v="1200"/>
    <x v="2"/>
    <x v="1"/>
    <x v="2"/>
    <m/>
    <m/>
    <x v="1"/>
  </r>
  <r>
    <s v="CT2017"/>
    <s v="Donors Capital Fund_Project Veritas20135000"/>
    <s v="Donors Capital Fund"/>
    <x v="178"/>
    <n v="5000"/>
    <x v="2"/>
    <x v="1"/>
    <x v="1"/>
    <m/>
    <m/>
    <x v="0"/>
  </r>
  <r>
    <s v="CT2017"/>
    <s v="Donors Capital Fund_Project Veritas201350000"/>
    <s v="Donors Capital Fund"/>
    <x v="178"/>
    <n v="50000"/>
    <x v="2"/>
    <x v="1"/>
    <x v="1"/>
    <m/>
    <m/>
    <x v="0"/>
  </r>
  <r>
    <s v="CT2017"/>
    <s v="Donors Capital Fund_Public Policy Foundation of West Virginia20139000"/>
    <s v="Donors Capital Fund"/>
    <x v="218"/>
    <n v="9000"/>
    <x v="2"/>
    <x v="1"/>
    <x v="1"/>
    <m/>
    <m/>
    <x v="0"/>
  </r>
  <r>
    <s v="CT2017"/>
    <s v="Donors Capital Fund_Public Service Research Foundation201330000"/>
    <s v="Donors Capital Fund"/>
    <x v="179"/>
    <n v="30000"/>
    <x v="2"/>
    <x v="1"/>
    <x v="2"/>
    <m/>
    <m/>
    <x v="1"/>
  </r>
  <r>
    <s v="CT2017"/>
    <s v="Donors Capital Fund_Reason Foundation2013100000"/>
    <s v="Donors Capital Fund"/>
    <x v="180"/>
    <n v="100000"/>
    <x v="2"/>
    <x v="1"/>
    <x v="0"/>
    <m/>
    <m/>
    <x v="0"/>
  </r>
  <r>
    <s v="CT2017"/>
    <s v="Donors Capital Fund_Reason, Individualism, Freedom Institute20135000"/>
    <s v="Donors Capital Fund"/>
    <x v="119"/>
    <n v="5000"/>
    <x v="2"/>
    <x v="1"/>
    <x v="2"/>
    <m/>
    <m/>
    <x v="1"/>
  </r>
  <r>
    <s v="CT2017"/>
    <s v="Donors Capital Fund_Rhode Island Center for Freedom and Prosperity201340000"/>
    <s v="Donors Capital Fund"/>
    <x v="121"/>
    <n v="40000"/>
    <x v="2"/>
    <x v="1"/>
    <x v="1"/>
    <m/>
    <m/>
    <x v="0"/>
  </r>
  <r>
    <s v="CT2017"/>
    <s v="Donors Capital Fund_Rhode Island Center for Freedom and Prosperity201325000"/>
    <s v="Donors Capital Fund"/>
    <x v="121"/>
    <n v="25000"/>
    <x v="2"/>
    <x v="1"/>
    <x v="1"/>
    <m/>
    <m/>
    <x v="0"/>
  </r>
  <r>
    <s v="CT2017"/>
    <s v="Donors Capital Fund_Rhode Island Center for Freedom and Prosperity201315000"/>
    <s v="Donors Capital Fund"/>
    <x v="121"/>
    <n v="15000"/>
    <x v="2"/>
    <x v="1"/>
    <x v="1"/>
    <m/>
    <m/>
    <x v="0"/>
  </r>
  <r>
    <s v="CT2017"/>
    <s v="Donors Capital Fund_Rhode Island Center for Freedom and Prosperity20136700"/>
    <s v="Donors Capital Fund"/>
    <x v="121"/>
    <n v="6700"/>
    <x v="2"/>
    <x v="1"/>
    <x v="1"/>
    <m/>
    <m/>
    <x v="0"/>
  </r>
  <r>
    <s v="CT2017"/>
    <s v="Donors Capital Fund_Rhode Island Center for Freedom and Prosperity201325000"/>
    <s v="Donors Capital Fund"/>
    <x v="121"/>
    <n v="25000"/>
    <x v="2"/>
    <x v="1"/>
    <x v="1"/>
    <m/>
    <m/>
    <x v="0"/>
  </r>
  <r>
    <s v="CT2017"/>
    <s v="Donors Capital Fund_Rio Grande Foundation201320000"/>
    <s v="Donors Capital Fund"/>
    <x v="122"/>
    <n v="20000"/>
    <x v="2"/>
    <x v="1"/>
    <x v="1"/>
    <m/>
    <m/>
    <x v="0"/>
  </r>
  <r>
    <s v="CT2017"/>
    <s v="Donors Capital Fund_Schwab Charitable Gift Fund201325000"/>
    <s v="Donors Capital Fund"/>
    <x v="181"/>
    <n v="25000"/>
    <x v="2"/>
    <x v="1"/>
    <x v="2"/>
    <m/>
    <m/>
    <x v="1"/>
  </r>
  <r>
    <s v="CT2017"/>
    <s v="Donors Capital Fund_Security Research Associates201325000"/>
    <s v="Donors Capital Fund"/>
    <x v="182"/>
    <n v="25000"/>
    <x v="2"/>
    <x v="1"/>
    <x v="2"/>
    <m/>
    <m/>
    <x v="1"/>
  </r>
  <r>
    <s v="CT2017"/>
    <s v="Donors Capital Fund_Security Research Associates201330000"/>
    <s v="Donors Capital Fund"/>
    <x v="182"/>
    <n v="30000"/>
    <x v="2"/>
    <x v="1"/>
    <x v="2"/>
    <m/>
    <m/>
    <x v="1"/>
  </r>
  <r>
    <s v="CT2017"/>
    <s v="Donors Capital Fund_Show-Me Institute20133000"/>
    <s v="Donors Capital Fund"/>
    <x v="123"/>
    <n v="3000"/>
    <x v="2"/>
    <x v="1"/>
    <x v="1"/>
    <m/>
    <m/>
    <x v="0"/>
  </r>
  <r>
    <s v="CT2017"/>
    <s v="Donors Capital Fund_Show-Me Institute20138000"/>
    <s v="Donors Capital Fund"/>
    <x v="123"/>
    <n v="8000"/>
    <x v="2"/>
    <x v="1"/>
    <x v="1"/>
    <m/>
    <m/>
    <x v="0"/>
  </r>
  <r>
    <s v="CT2017"/>
    <s v="Donors Capital Fund_Sophia Institute201320000"/>
    <s v="Donors Capital Fund"/>
    <x v="183"/>
    <n v="20000"/>
    <x v="2"/>
    <x v="1"/>
    <x v="1"/>
    <m/>
    <m/>
    <x v="0"/>
  </r>
  <r>
    <s v="CT2017"/>
    <s v="Donors Capital Fund_South Carolina Policy Council201316000"/>
    <s v="Donors Capital Fund"/>
    <x v="219"/>
    <n v="16000"/>
    <x v="2"/>
    <x v="1"/>
    <x v="1"/>
    <m/>
    <m/>
    <x v="0"/>
  </r>
  <r>
    <s v="CT2017"/>
    <s v="Donors Capital Fund_Spark Freedom201366050"/>
    <s v="Donors Capital Fund"/>
    <x v="124"/>
    <n v="66050"/>
    <x v="2"/>
    <x v="1"/>
    <x v="1"/>
    <m/>
    <m/>
    <x v="0"/>
  </r>
  <r>
    <s v="CT2017"/>
    <s v="Donors Capital Fund_Spark Freedom201315600"/>
    <s v="Donors Capital Fund"/>
    <x v="124"/>
    <n v="15600"/>
    <x v="2"/>
    <x v="1"/>
    <x v="1"/>
    <m/>
    <m/>
    <x v="0"/>
  </r>
  <r>
    <s v="CT2017"/>
    <s v="Donors Capital Fund_Spark Freedom201320650"/>
    <s v="Donors Capital Fund"/>
    <x v="124"/>
    <n v="20650"/>
    <x v="2"/>
    <x v="1"/>
    <x v="1"/>
    <m/>
    <m/>
    <x v="0"/>
  </r>
  <r>
    <s v="CT2017"/>
    <s v="Donors Capital Fund_Spark Freedom201340500"/>
    <s v="Donors Capital Fund"/>
    <x v="124"/>
    <n v="40500"/>
    <x v="2"/>
    <x v="1"/>
    <x v="1"/>
    <m/>
    <m/>
    <x v="0"/>
  </r>
  <r>
    <s v="CT2017"/>
    <s v="Donors Capital Fund_Spark Freedom2013110200"/>
    <s v="Donors Capital Fund"/>
    <x v="124"/>
    <n v="110200"/>
    <x v="2"/>
    <x v="1"/>
    <x v="1"/>
    <m/>
    <m/>
    <x v="0"/>
  </r>
  <r>
    <s v="CT2017"/>
    <s v="Donors Capital Fund_Spark Freedom2013102415"/>
    <s v="Donors Capital Fund"/>
    <x v="124"/>
    <n v="102415"/>
    <x v="2"/>
    <x v="1"/>
    <x v="1"/>
    <m/>
    <m/>
    <x v="0"/>
  </r>
  <r>
    <s v="CT2017"/>
    <s v="Donors Capital Fund_Spark Freedom201327000"/>
    <s v="Donors Capital Fund"/>
    <x v="124"/>
    <n v="27000"/>
    <x v="2"/>
    <x v="1"/>
    <x v="1"/>
    <m/>
    <m/>
    <x v="0"/>
  </r>
  <r>
    <s v="CT2017"/>
    <s v="Donors Capital Fund_Spark Freedom201330000"/>
    <s v="Donors Capital Fund"/>
    <x v="124"/>
    <n v="30000"/>
    <x v="2"/>
    <x v="1"/>
    <x v="1"/>
    <m/>
    <m/>
    <x v="0"/>
  </r>
  <r>
    <s v="CT2017"/>
    <s v="Donors Capital Fund_Spark Freedom201315000"/>
    <s v="Donors Capital Fund"/>
    <x v="124"/>
    <n v="15000"/>
    <x v="2"/>
    <x v="1"/>
    <x v="1"/>
    <m/>
    <m/>
    <x v="0"/>
  </r>
  <r>
    <s v="CT2017"/>
    <s v="Donors Capital Fund_Spark Freedom20137000"/>
    <s v="Donors Capital Fund"/>
    <x v="124"/>
    <n v="7000"/>
    <x v="2"/>
    <x v="1"/>
    <x v="1"/>
    <m/>
    <m/>
    <x v="0"/>
  </r>
  <r>
    <s v="CT2017"/>
    <s v="Donors Capital Fund_Spark Freedom201358450"/>
    <s v="Donors Capital Fund"/>
    <x v="124"/>
    <n v="58450"/>
    <x v="2"/>
    <x v="1"/>
    <x v="1"/>
    <m/>
    <m/>
    <x v="0"/>
  </r>
  <r>
    <s v="CT2017"/>
    <s v="Donors Capital Fund_Spark Freedom201317500"/>
    <s v="Donors Capital Fund"/>
    <x v="124"/>
    <n v="17500"/>
    <x v="2"/>
    <x v="1"/>
    <x v="1"/>
    <m/>
    <m/>
    <x v="0"/>
  </r>
  <r>
    <s v="CT2017"/>
    <s v="Donors Capital Fund_Spark Freedom201356100"/>
    <s v="Donors Capital Fund"/>
    <x v="124"/>
    <n v="56100"/>
    <x v="2"/>
    <x v="1"/>
    <x v="1"/>
    <m/>
    <m/>
    <x v="0"/>
  </r>
  <r>
    <s v="CT2017"/>
    <s v="Donors Capital Fund_Spark Freedom201369795"/>
    <s v="Donors Capital Fund"/>
    <x v="124"/>
    <n v="69795"/>
    <x v="2"/>
    <x v="1"/>
    <x v="1"/>
    <m/>
    <m/>
    <x v="0"/>
  </r>
  <r>
    <s v="CT2017"/>
    <s v="Donors Capital Fund_Spark Freedom2013100000"/>
    <s v="Donors Capital Fund"/>
    <x v="124"/>
    <n v="100000"/>
    <x v="2"/>
    <x v="1"/>
    <x v="1"/>
    <m/>
    <m/>
    <x v="0"/>
  </r>
  <r>
    <s v="CT2017"/>
    <s v="Donors Capital Fund_Spark Freedom201330500"/>
    <s v="Donors Capital Fund"/>
    <x v="124"/>
    <n v="30500"/>
    <x v="2"/>
    <x v="1"/>
    <x v="1"/>
    <m/>
    <m/>
    <x v="0"/>
  </r>
  <r>
    <s v="CT2017"/>
    <s v="Donors Capital Fund_St Matthew Catholic School20135000"/>
    <s v="Donors Capital Fund"/>
    <x v="184"/>
    <n v="5000"/>
    <x v="2"/>
    <x v="1"/>
    <x v="2"/>
    <m/>
    <m/>
    <x v="1"/>
  </r>
  <r>
    <s v="CT2017"/>
    <s v="Donors Capital Fund_State Budget Solutions2013150000"/>
    <s v="Donors Capital Fund"/>
    <x v="185"/>
    <n v="150000"/>
    <x v="2"/>
    <x v="1"/>
    <x v="2"/>
    <m/>
    <m/>
    <x v="1"/>
  </r>
  <r>
    <s v="CT2017"/>
    <s v="Donors Capital Fund_State Budget Solutions2013345100"/>
    <s v="Donors Capital Fund"/>
    <x v="185"/>
    <n v="345100"/>
    <x v="2"/>
    <x v="1"/>
    <x v="2"/>
    <m/>
    <m/>
    <x v="1"/>
  </r>
  <r>
    <s v="CT2017"/>
    <s v="Donors Capital Fund_State Budget Solutions201350000"/>
    <s v="Donors Capital Fund"/>
    <x v="185"/>
    <n v="50000"/>
    <x v="2"/>
    <x v="1"/>
    <x v="2"/>
    <m/>
    <m/>
    <x v="1"/>
  </r>
  <r>
    <s v="CT2017"/>
    <s v="Donors Capital Fund_State Budget Solutions201310000"/>
    <s v="Donors Capital Fund"/>
    <x v="185"/>
    <n v="10000"/>
    <x v="2"/>
    <x v="1"/>
    <x v="2"/>
    <m/>
    <m/>
    <x v="1"/>
  </r>
  <r>
    <s v="CT2017"/>
    <s v="Donors Capital Fund_State Budget Solutions20134500"/>
    <s v="Donors Capital Fund"/>
    <x v="185"/>
    <n v="4500"/>
    <x v="2"/>
    <x v="1"/>
    <x v="2"/>
    <m/>
    <m/>
    <x v="1"/>
  </r>
  <r>
    <s v="CT2017"/>
    <s v="Donors Capital Fund_State Policy Network20131834500"/>
    <s v="Donors Capital Fund"/>
    <x v="126"/>
    <n v="1834500"/>
    <x v="2"/>
    <x v="1"/>
    <x v="1"/>
    <m/>
    <m/>
    <x v="0"/>
  </r>
  <r>
    <s v="CT2017"/>
    <s v="Donors Capital Fund_State Policy Network201340000"/>
    <s v="Donors Capital Fund"/>
    <x v="126"/>
    <n v="40000"/>
    <x v="2"/>
    <x v="1"/>
    <x v="1"/>
    <m/>
    <m/>
    <x v="0"/>
  </r>
  <r>
    <s v="CT2017"/>
    <s v="Donors Capital Fund_State Policy Network201375000"/>
    <s v="Donors Capital Fund"/>
    <x v="126"/>
    <n v="75000"/>
    <x v="2"/>
    <x v="1"/>
    <x v="1"/>
    <m/>
    <m/>
    <x v="0"/>
  </r>
  <r>
    <s v="CT2017"/>
    <s v="Donors Capital Fund_State Policy Network201340000"/>
    <s v="Donors Capital Fund"/>
    <x v="126"/>
    <n v="40000"/>
    <x v="2"/>
    <x v="1"/>
    <x v="1"/>
    <m/>
    <m/>
    <x v="0"/>
  </r>
  <r>
    <s v="CT2017"/>
    <s v="Donors Capital Fund_State Policy Network201339000"/>
    <s v="Donors Capital Fund"/>
    <x v="126"/>
    <n v="39000"/>
    <x v="2"/>
    <x v="1"/>
    <x v="1"/>
    <m/>
    <m/>
    <x v="0"/>
  </r>
  <r>
    <s v="CT2017"/>
    <s v="Donors Capital Fund_State Policy Network201370260"/>
    <s v="Donors Capital Fund"/>
    <x v="126"/>
    <n v="70260"/>
    <x v="2"/>
    <x v="1"/>
    <x v="1"/>
    <m/>
    <m/>
    <x v="0"/>
  </r>
  <r>
    <s v="CT2017"/>
    <s v="Donors Capital Fund_State Policy Network201327000"/>
    <s v="Donors Capital Fund"/>
    <x v="126"/>
    <n v="27000"/>
    <x v="2"/>
    <x v="1"/>
    <x v="1"/>
    <m/>
    <m/>
    <x v="0"/>
  </r>
  <r>
    <s v="CT2017"/>
    <s v="Donors Capital Fund_State Policy Network201315000"/>
    <s v="Donors Capital Fund"/>
    <x v="126"/>
    <n v="15000"/>
    <x v="2"/>
    <x v="1"/>
    <x v="1"/>
    <m/>
    <m/>
    <x v="0"/>
  </r>
  <r>
    <s v="CT2017"/>
    <s v="Donors Capital Fund_State Policy Network201380000"/>
    <s v="Donors Capital Fund"/>
    <x v="126"/>
    <n v="80000"/>
    <x v="2"/>
    <x v="1"/>
    <x v="1"/>
    <m/>
    <m/>
    <x v="0"/>
  </r>
  <r>
    <s v="CT2017"/>
    <s v="Donors Capital Fund_State Policy Network20138000"/>
    <s v="Donors Capital Fund"/>
    <x v="126"/>
    <n v="8000"/>
    <x v="2"/>
    <x v="1"/>
    <x v="1"/>
    <m/>
    <m/>
    <x v="0"/>
  </r>
  <r>
    <s v="CT2017"/>
    <s v="Donors Capital Fund_State Policy Network201362700"/>
    <s v="Donors Capital Fund"/>
    <x v="126"/>
    <n v="62700"/>
    <x v="2"/>
    <x v="1"/>
    <x v="1"/>
    <m/>
    <m/>
    <x v="0"/>
  </r>
  <r>
    <s v="CT2017"/>
    <s v="Donors Capital Fund_State Policy Network201321500"/>
    <s v="Donors Capital Fund"/>
    <x v="126"/>
    <n v="21500"/>
    <x v="2"/>
    <x v="1"/>
    <x v="1"/>
    <m/>
    <m/>
    <x v="0"/>
  </r>
  <r>
    <s v="CT2017"/>
    <s v="Donors Capital Fund_State Policy Network2013203050"/>
    <s v="Donors Capital Fund"/>
    <x v="126"/>
    <n v="203050"/>
    <x v="2"/>
    <x v="1"/>
    <x v="1"/>
    <m/>
    <m/>
    <x v="0"/>
  </r>
  <r>
    <s v="CT2017"/>
    <s v="Donors Capital Fund_Stewards of the Range201320000"/>
    <s v="Donors Capital Fund"/>
    <x v="186"/>
    <n v="20000"/>
    <x v="2"/>
    <x v="1"/>
    <x v="3"/>
    <m/>
    <m/>
    <x v="0"/>
  </r>
  <r>
    <s v="CT2017"/>
    <s v="Donors Capital Fund_Student Free Press Association2013100000"/>
    <s v="Donors Capital Fund"/>
    <x v="127"/>
    <n v="100000"/>
    <x v="2"/>
    <x v="1"/>
    <x v="2"/>
    <m/>
    <m/>
    <x v="1"/>
  </r>
  <r>
    <s v="CT2017"/>
    <s v="Donors Capital Fund_Student Free Press Association2013165600"/>
    <s v="Donors Capital Fund"/>
    <x v="127"/>
    <n v="165600"/>
    <x v="2"/>
    <x v="1"/>
    <x v="2"/>
    <m/>
    <m/>
    <x v="1"/>
  </r>
  <r>
    <s v="CT2017"/>
    <s v="Donors Capital Fund_StudentNewsDaily.com201325000"/>
    <s v="Donors Capital Fund"/>
    <x v="128"/>
    <n v="25000"/>
    <x v="2"/>
    <x v="1"/>
    <x v="2"/>
    <m/>
    <m/>
    <x v="0"/>
  </r>
  <r>
    <s v="CT2017"/>
    <s v="Donors Capital Fund_Students for Liberty201375000"/>
    <s v="Donors Capital Fund"/>
    <x v="187"/>
    <n v="75000"/>
    <x v="2"/>
    <x v="1"/>
    <x v="3"/>
    <m/>
    <m/>
    <x v="0"/>
  </r>
  <r>
    <s v="CT2017"/>
    <s v="Donors Capital Fund_Students for Liberty2013194687"/>
    <s v="Donors Capital Fund"/>
    <x v="187"/>
    <n v="194687"/>
    <x v="2"/>
    <x v="1"/>
    <x v="3"/>
    <m/>
    <m/>
    <x v="0"/>
  </r>
  <r>
    <s v="CT2017"/>
    <s v="Donors Capital Fund_StudentsFirst Institute20135000"/>
    <s v="Donors Capital Fund"/>
    <x v="220"/>
    <n v="5000"/>
    <x v="2"/>
    <x v="1"/>
    <x v="1"/>
    <m/>
    <m/>
    <x v="0"/>
  </r>
  <r>
    <s v="CT2017"/>
    <s v="Donors Capital Fund_Sutherland Institute2013100000"/>
    <s v="Donors Capital Fund"/>
    <x v="129"/>
    <n v="100000"/>
    <x v="2"/>
    <x v="1"/>
    <x v="1"/>
    <m/>
    <m/>
    <x v="0"/>
  </r>
  <r>
    <s v="CT2017"/>
    <s v="Donors Capital Fund_Sutherland Institute201325000"/>
    <s v="Donors Capital Fund"/>
    <x v="129"/>
    <n v="25000"/>
    <x v="2"/>
    <x v="1"/>
    <x v="1"/>
    <m/>
    <m/>
    <x v="0"/>
  </r>
  <r>
    <s v="CT2017"/>
    <s v="Donors Capital Fund_Team FLOW Youth Ministries20131200"/>
    <s v="Donors Capital Fund"/>
    <x v="221"/>
    <n v="1200"/>
    <x v="2"/>
    <x v="1"/>
    <x v="2"/>
    <m/>
    <m/>
    <x v="1"/>
  </r>
  <r>
    <s v="CT2017"/>
    <s v="Donors Capital Fund_Texas Public Policy Foundation201325000"/>
    <s v="Donors Capital Fund"/>
    <x v="131"/>
    <n v="25000"/>
    <x v="2"/>
    <x v="1"/>
    <x v="0"/>
    <m/>
    <m/>
    <x v="0"/>
  </r>
  <r>
    <s v="CT2017"/>
    <s v="Donors Capital Fund_Texas Public Policy Foundation201384840"/>
    <s v="Donors Capital Fund"/>
    <x v="131"/>
    <n v="84840"/>
    <x v="2"/>
    <x v="1"/>
    <x v="0"/>
    <m/>
    <m/>
    <x v="0"/>
  </r>
  <r>
    <s v="CT2017"/>
    <s v="Donors Capital Fund_Texas Public Policy Foundation2013100000"/>
    <s v="Donors Capital Fund"/>
    <x v="131"/>
    <n v="100000"/>
    <x v="2"/>
    <x v="1"/>
    <x v="0"/>
    <m/>
    <m/>
    <x v="0"/>
  </r>
  <r>
    <s v="CT2017"/>
    <s v="Donors Capital Fund_Texas Public Policy Foundation20133000"/>
    <s v="Donors Capital Fund"/>
    <x v="131"/>
    <n v="3000"/>
    <x v="2"/>
    <x v="1"/>
    <x v="0"/>
    <m/>
    <m/>
    <x v="0"/>
  </r>
  <r>
    <s v="CT2017"/>
    <s v="Donors Capital Fund_TNReport.com News Service201375000"/>
    <s v="Donors Capital Fund"/>
    <x v="222"/>
    <n v="75000"/>
    <x v="2"/>
    <x v="1"/>
    <x v="2"/>
    <m/>
    <m/>
    <x v="1"/>
  </r>
  <r>
    <s v="CT2017"/>
    <s v="Donors Capital Fund_Trinity School of Midland20135000"/>
    <s v="Donors Capital Fund"/>
    <x v="132"/>
    <n v="5000"/>
    <x v="2"/>
    <x v="1"/>
    <x v="2"/>
    <m/>
    <m/>
    <x v="1"/>
  </r>
  <r>
    <s v="CT2017"/>
    <s v="Donors Capital Fund_University of Texas Foundation201330000"/>
    <s v="Donors Capital Fund"/>
    <x v="190"/>
    <n v="30000"/>
    <x v="2"/>
    <x v="1"/>
    <x v="2"/>
    <m/>
    <m/>
    <x v="1"/>
  </r>
  <r>
    <s v="CT2017"/>
    <s v="Donors Capital Fund_University of the Cumberlands2013318000"/>
    <s v="Donors Capital Fund"/>
    <x v="223"/>
    <n v="318000"/>
    <x v="2"/>
    <x v="1"/>
    <x v="2"/>
    <m/>
    <m/>
    <x v="1"/>
  </r>
  <r>
    <s v="CT2017"/>
    <s v="Donors Capital Fund_US English Foundation201350000"/>
    <s v="Donors Capital Fund"/>
    <x v="137"/>
    <n v="50000"/>
    <x v="2"/>
    <x v="1"/>
    <x v="1"/>
    <m/>
    <m/>
    <x v="0"/>
  </r>
  <r>
    <s v="CT2017"/>
    <s v="Donors Capital Fund_Vanguard Charitable Endowment Program2013500000"/>
    <s v="Donors Capital Fund"/>
    <x v="138"/>
    <n v="500000"/>
    <x v="2"/>
    <x v="1"/>
    <x v="2"/>
    <m/>
    <m/>
    <x v="1"/>
  </r>
  <r>
    <s v="CT2017"/>
    <s v="Donors Capital Fund_Washington Legal Foundation201340000"/>
    <s v="Donors Capital Fund"/>
    <x v="140"/>
    <n v="40000"/>
    <x v="2"/>
    <x v="1"/>
    <x v="0"/>
    <m/>
    <m/>
    <x v="0"/>
  </r>
  <r>
    <s v="CT2017"/>
    <s v="Donors Capital Fund_Washington Policy Center201322000"/>
    <s v="Donors Capital Fund"/>
    <x v="141"/>
    <n v="22000"/>
    <x v="2"/>
    <x v="1"/>
    <x v="0"/>
    <m/>
    <m/>
    <x v="0"/>
  </r>
  <r>
    <s v="CT2017"/>
    <s v="Donors Capital Fund_Washington Policy Center201315000"/>
    <s v="Donors Capital Fund"/>
    <x v="141"/>
    <n v="15000"/>
    <x v="2"/>
    <x v="1"/>
    <x v="0"/>
    <m/>
    <m/>
    <x v="0"/>
  </r>
  <r>
    <s v="CT2017"/>
    <s v="Donors Capital Fund_World Journalism Institute201340000"/>
    <s v="Donors Capital Fund"/>
    <x v="224"/>
    <n v="40000"/>
    <x v="2"/>
    <x v="1"/>
    <x v="1"/>
    <m/>
    <m/>
    <x v="0"/>
  </r>
  <r>
    <s v="CT2017"/>
    <s v="Donors Capital Fund_Wounded Warrior Project201330000"/>
    <s v="Donors Capital Fund"/>
    <x v="225"/>
    <n v="30000"/>
    <x v="2"/>
    <x v="1"/>
    <x v="2"/>
    <m/>
    <m/>
    <x v="1"/>
  </r>
  <r>
    <s v="CT2017"/>
    <s v="Donors Capital Fund_Yankee Institute for Public Policy201315000"/>
    <s v="Donors Capital Fund"/>
    <x v="143"/>
    <n v="15000"/>
    <x v="2"/>
    <x v="1"/>
    <x v="1"/>
    <m/>
    <m/>
    <x v="0"/>
  </r>
  <r>
    <s v="CT2017"/>
    <s v="Donors Capital Fund_Young America's Foundation201320000"/>
    <s v="Donors Capital Fund"/>
    <x v="144"/>
    <n v="20000"/>
    <x v="2"/>
    <x v="1"/>
    <x v="1"/>
    <m/>
    <m/>
    <x v="0"/>
  </r>
  <r>
    <s v="CT2017"/>
    <s v="Donors Capital Fund_Young America's Foundation201340000"/>
    <s v="Donors Capital Fund"/>
    <x v="144"/>
    <n v="40000"/>
    <x v="2"/>
    <x v="1"/>
    <x v="1"/>
    <m/>
    <m/>
    <x v="0"/>
  </r>
  <r>
    <s v="CT2017"/>
    <s v="Donors Capital Fund_Young Life2013600"/>
    <s v="Donors Capital Fund"/>
    <x v="145"/>
    <n v="600"/>
    <x v="2"/>
    <x v="1"/>
    <x v="1"/>
    <m/>
    <m/>
    <x v="0"/>
  </r>
  <r>
    <s v="CT2017"/>
    <s v="Donors Capital Fund_Young Life2013600"/>
    <s v="Donors Capital Fund"/>
    <x v="145"/>
    <n v="600"/>
    <x v="2"/>
    <x v="1"/>
    <x v="1"/>
    <m/>
    <m/>
    <x v="0"/>
  </r>
  <r>
    <s v="CT2017"/>
    <s v="Donors Capital Fund_Young Life20135000"/>
    <s v="Donors Capital Fund"/>
    <x v="145"/>
    <n v="5000"/>
    <x v="2"/>
    <x v="1"/>
    <x v="1"/>
    <m/>
    <m/>
    <x v="0"/>
  </r>
  <r>
    <s v="CT2017"/>
    <s v="Donors Capital Fund_Acton Institute for the Study of Religion and Liberty2012250000"/>
    <s v="Donors Capital Fund"/>
    <x v="0"/>
    <n v="250000"/>
    <x v="3"/>
    <x v="1"/>
    <x v="0"/>
    <m/>
    <m/>
    <x v="0"/>
  </r>
  <r>
    <s v="CT2017"/>
    <s v="Donors Capital Fund_Acton Institute for the Study of Religion and Liberty201254000"/>
    <s v="Donors Capital Fund"/>
    <x v="0"/>
    <n v="54000"/>
    <x v="3"/>
    <x v="1"/>
    <x v="0"/>
    <m/>
    <m/>
    <x v="0"/>
  </r>
  <r>
    <s v="CT2017"/>
    <s v="Donors Capital Fund_Acton Institute for the Study of Religion and Liberty2012110000"/>
    <s v="Donors Capital Fund"/>
    <x v="0"/>
    <n v="110000"/>
    <x v="3"/>
    <x v="1"/>
    <x v="0"/>
    <m/>
    <m/>
    <x v="0"/>
  </r>
  <r>
    <s v="CT2017"/>
    <s v="Donors Capital Fund_Acton Institute for the Study of Religion and Liberty2012160000"/>
    <s v="Donors Capital Fund"/>
    <x v="0"/>
    <n v="160000"/>
    <x v="3"/>
    <x v="1"/>
    <x v="0"/>
    <m/>
    <m/>
    <x v="0"/>
  </r>
  <r>
    <s v="CT2017"/>
    <s v="Donors Capital Fund_Acton Institute for the Study of Religion and Liberty201250000"/>
    <s v="Donors Capital Fund"/>
    <x v="0"/>
    <n v="50000"/>
    <x v="3"/>
    <x v="1"/>
    <x v="0"/>
    <m/>
    <m/>
    <x v="0"/>
  </r>
  <r>
    <s v="CT2017"/>
    <s v="Donors Capital Fund_Advance Arkansas Institute201225000"/>
    <s v="Donors Capital Fund"/>
    <x v="1"/>
    <n v="25000"/>
    <x v="3"/>
    <x v="1"/>
    <x v="1"/>
    <m/>
    <m/>
    <x v="0"/>
  </r>
  <r>
    <s v="CT2017"/>
    <s v="Donors Capital Fund_Advance Arkansas Institute201225000"/>
    <s v="Donors Capital Fund"/>
    <x v="1"/>
    <n v="25000"/>
    <x v="3"/>
    <x v="1"/>
    <x v="1"/>
    <m/>
    <m/>
    <x v="0"/>
  </r>
  <r>
    <s v="CT2017"/>
    <s v="Donors Capital Fund_Advance Arkansas Institute201215000"/>
    <s v="Donors Capital Fund"/>
    <x v="1"/>
    <n v="15000"/>
    <x v="3"/>
    <x v="1"/>
    <x v="1"/>
    <m/>
    <m/>
    <x v="0"/>
  </r>
  <r>
    <s v="CT2017"/>
    <s v="Donors Capital Fund_Advance Arkansas Institute201217500"/>
    <s v="Donors Capital Fund"/>
    <x v="1"/>
    <n v="17500"/>
    <x v="3"/>
    <x v="1"/>
    <x v="1"/>
    <m/>
    <m/>
    <x v="0"/>
  </r>
  <r>
    <s v="CT2017"/>
    <s v="Donors Capital Fund_Advance Arkansas Institute201217500"/>
    <s v="Donors Capital Fund"/>
    <x v="1"/>
    <n v="17500"/>
    <x v="3"/>
    <x v="1"/>
    <x v="1"/>
    <m/>
    <m/>
    <x v="0"/>
  </r>
  <r>
    <s v="CT2017"/>
    <s v="Donors Capital Fund_Advance Arkansas Institute20122000"/>
    <s v="Donors Capital Fund"/>
    <x v="1"/>
    <n v="2000"/>
    <x v="3"/>
    <x v="1"/>
    <x v="1"/>
    <m/>
    <m/>
    <x v="0"/>
  </r>
  <r>
    <s v="CT2017"/>
    <s v="Donors Capital Fund_Advance Arkansas Institute20125000"/>
    <s v="Donors Capital Fund"/>
    <x v="1"/>
    <n v="5000"/>
    <x v="3"/>
    <x v="1"/>
    <x v="1"/>
    <m/>
    <m/>
    <x v="0"/>
  </r>
  <r>
    <s v="CT2017"/>
    <s v="Donors Capital Fund_Alabama Policy Institute201230000"/>
    <s v="Donors Capital Fund"/>
    <x v="2"/>
    <n v="30000"/>
    <x v="3"/>
    <x v="1"/>
    <x v="1"/>
    <m/>
    <m/>
    <x v="0"/>
  </r>
  <r>
    <s v="CT2017"/>
    <s v="Donors Capital Fund_Alabama Policy Institute201220000"/>
    <s v="Donors Capital Fund"/>
    <x v="2"/>
    <n v="20000"/>
    <x v="3"/>
    <x v="1"/>
    <x v="1"/>
    <m/>
    <m/>
    <x v="0"/>
  </r>
  <r>
    <s v="CT2017"/>
    <s v="Donors Capital Fund_Alabama Policy Institute201225000"/>
    <s v="Donors Capital Fund"/>
    <x v="2"/>
    <n v="25000"/>
    <x v="3"/>
    <x v="1"/>
    <x v="1"/>
    <m/>
    <m/>
    <x v="0"/>
  </r>
  <r>
    <s v="CT2017"/>
    <s v="Donors Capital Fund_Alabama Policy Institute201210000"/>
    <s v="Donors Capital Fund"/>
    <x v="2"/>
    <n v="10000"/>
    <x v="3"/>
    <x v="1"/>
    <x v="1"/>
    <m/>
    <m/>
    <x v="0"/>
  </r>
  <r>
    <s v="CT2017"/>
    <s v="Donors Capital Fund_Alabama Policy Institute20122000"/>
    <s v="Donors Capital Fund"/>
    <x v="2"/>
    <n v="2000"/>
    <x v="3"/>
    <x v="1"/>
    <x v="1"/>
    <m/>
    <m/>
    <x v="0"/>
  </r>
  <r>
    <s v="CT2017"/>
    <s v="Donors Capital Fund_Alabama Policy Institute201210000"/>
    <s v="Donors Capital Fund"/>
    <x v="2"/>
    <n v="10000"/>
    <x v="3"/>
    <x v="1"/>
    <x v="1"/>
    <m/>
    <m/>
    <x v="0"/>
  </r>
  <r>
    <s v="CT2017"/>
    <s v="Donors Capital Fund_America's Future Foundation201250000"/>
    <s v="Donors Capital Fund"/>
    <x v="4"/>
    <n v="50000"/>
    <x v="3"/>
    <x v="1"/>
    <x v="1"/>
    <m/>
    <m/>
    <x v="0"/>
  </r>
  <r>
    <s v="CT2017"/>
    <s v="Donors Capital Fund_America's Future Foundation201210000"/>
    <s v="Donors Capital Fund"/>
    <x v="4"/>
    <n v="10000"/>
    <x v="3"/>
    <x v="1"/>
    <x v="1"/>
    <m/>
    <m/>
    <x v="0"/>
  </r>
  <r>
    <s v="CT2017"/>
    <s v="Donors Capital Fund_American Council of Trustees and Alumni2012600000"/>
    <s v="Donors Capital Fund"/>
    <x v="5"/>
    <n v="600000"/>
    <x v="3"/>
    <x v="1"/>
    <x v="2"/>
    <m/>
    <m/>
    <x v="1"/>
  </r>
  <r>
    <s v="CT2017"/>
    <s v="Donors Capital Fund_American Council of Trustees and Alumni2012300000"/>
    <s v="Donors Capital Fund"/>
    <x v="5"/>
    <n v="300000"/>
    <x v="3"/>
    <x v="1"/>
    <x v="2"/>
    <m/>
    <m/>
    <x v="1"/>
  </r>
  <r>
    <s v="CT2017"/>
    <s v="Donors Capital Fund_American Enterprise Institute for Public Policy Research201240000"/>
    <s v="Donors Capital Fund"/>
    <x v="6"/>
    <n v="40000"/>
    <x v="3"/>
    <x v="1"/>
    <x v="0"/>
    <m/>
    <m/>
    <x v="0"/>
  </r>
  <r>
    <s v="CT2017"/>
    <s v="Donors Capital Fund_American Enterprise Institute for Public Policy Research20121300000"/>
    <s v="Donors Capital Fund"/>
    <x v="6"/>
    <n v="1300000"/>
    <x v="3"/>
    <x v="1"/>
    <x v="0"/>
    <m/>
    <m/>
    <x v="0"/>
  </r>
  <r>
    <s v="CT2017"/>
    <s v="Donors Capital Fund_American Friends of Migdal Ohr201218000"/>
    <s v="Donors Capital Fund"/>
    <x v="226"/>
    <n v="18000"/>
    <x v="3"/>
    <x v="1"/>
    <x v="2"/>
    <m/>
    <m/>
    <x v="1"/>
  </r>
  <r>
    <s v="CT2017"/>
    <s v="Donors Capital Fund_American Islamic Congress201225000"/>
    <s v="Donors Capital Fund"/>
    <x v="8"/>
    <n v="25000"/>
    <x v="3"/>
    <x v="1"/>
    <x v="1"/>
    <m/>
    <m/>
    <x v="0"/>
  </r>
  <r>
    <s v="CT2017"/>
    <s v="Donors Capital Fund_American Legislative Exchange Council201225000"/>
    <s v="Donors Capital Fund"/>
    <x v="9"/>
    <n v="25000"/>
    <x v="3"/>
    <x v="1"/>
    <x v="0"/>
    <m/>
    <m/>
    <x v="0"/>
  </r>
  <r>
    <s v="CT2017"/>
    <s v="Donors Capital Fund_American Legislative Exchange Council201217500"/>
    <s v="Donors Capital Fund"/>
    <x v="9"/>
    <n v="17500"/>
    <x v="3"/>
    <x v="1"/>
    <x v="0"/>
    <m/>
    <m/>
    <x v="0"/>
  </r>
  <r>
    <s v="CT2017"/>
    <s v="Donors Capital Fund_American Majority2012780000"/>
    <s v="Donors Capital Fund"/>
    <x v="10"/>
    <n v="780000"/>
    <x v="3"/>
    <x v="1"/>
    <x v="1"/>
    <m/>
    <m/>
    <x v="0"/>
  </r>
  <r>
    <s v="CT2017"/>
    <s v="Donors Capital Fund_American Majority20123500"/>
    <s v="Donors Capital Fund"/>
    <x v="10"/>
    <n v="3500"/>
    <x v="3"/>
    <x v="1"/>
    <x v="1"/>
    <m/>
    <m/>
    <x v="0"/>
  </r>
  <r>
    <s v="CT2017"/>
    <s v="Donors Capital Fund_American Majority2012750000"/>
    <s v="Donors Capital Fund"/>
    <x v="10"/>
    <n v="750000"/>
    <x v="3"/>
    <x v="1"/>
    <x v="1"/>
    <m/>
    <m/>
    <x v="0"/>
  </r>
  <r>
    <s v="CT2017"/>
    <s v="Donors Capital Fund_American Majority2012300000"/>
    <s v="Donors Capital Fund"/>
    <x v="10"/>
    <n v="300000"/>
    <x v="3"/>
    <x v="1"/>
    <x v="1"/>
    <m/>
    <m/>
    <x v="0"/>
  </r>
  <r>
    <s v="CT2017"/>
    <s v="Donors Capital Fund_American Principles Project201225000"/>
    <s v="Donors Capital Fund"/>
    <x v="227"/>
    <n v="25000"/>
    <x v="3"/>
    <x v="1"/>
    <x v="2"/>
    <m/>
    <m/>
    <x v="0"/>
  </r>
  <r>
    <s v="CT2017"/>
    <s v="Donors Capital Fund_Americans for Limited Government Foundation20122000000"/>
    <s v="Donors Capital Fund"/>
    <x v="14"/>
    <n v="2000000"/>
    <x v="3"/>
    <x v="1"/>
    <x v="1"/>
    <m/>
    <m/>
    <x v="0"/>
  </r>
  <r>
    <s v="CT2017"/>
    <s v="Donors Capital Fund_Americans for Prosperity Foundation201237500"/>
    <s v="Donors Capital Fund"/>
    <x v="15"/>
    <n v="37500"/>
    <x v="3"/>
    <x v="1"/>
    <x v="0"/>
    <m/>
    <m/>
    <x v="0"/>
  </r>
  <r>
    <s v="CT2017"/>
    <s v="Donors Capital Fund_Americans for Prosperity Foundation201210000"/>
    <s v="Donors Capital Fund"/>
    <x v="15"/>
    <n v="10000"/>
    <x v="3"/>
    <x v="1"/>
    <x v="0"/>
    <m/>
    <m/>
    <x v="0"/>
  </r>
  <r>
    <s v="CT2017"/>
    <s v="Donors Capital Fund_Americans for Prosperity Foundation201237500"/>
    <s v="Donors Capital Fund"/>
    <x v="15"/>
    <n v="37500"/>
    <x v="3"/>
    <x v="1"/>
    <x v="0"/>
    <m/>
    <m/>
    <x v="0"/>
  </r>
  <r>
    <s v="CT2017"/>
    <s v="Donors Capital Fund_AmeriCares Foundation201215000"/>
    <s v="Donors Capital Fund"/>
    <x v="16"/>
    <n v="15000"/>
    <x v="3"/>
    <x v="1"/>
    <x v="2"/>
    <m/>
    <m/>
    <x v="1"/>
  </r>
  <r>
    <s v="CT2017"/>
    <s v="Donors Capital Fund_AmeriCares Foundation20125000"/>
    <s v="Donors Capital Fund"/>
    <x v="16"/>
    <n v="5000"/>
    <x v="3"/>
    <x v="1"/>
    <x v="2"/>
    <m/>
    <m/>
    <x v="1"/>
  </r>
  <r>
    <s v="CT2017"/>
    <s v="Donors Capital Fund_Atlas Economic Research Foundation2012125000"/>
    <s v="Donors Capital Fund"/>
    <x v="19"/>
    <n v="125000"/>
    <x v="3"/>
    <x v="1"/>
    <x v="0"/>
    <m/>
    <m/>
    <x v="0"/>
  </r>
  <r>
    <s v="CT2017"/>
    <s v="Donors Capital Fund_Atlas Economic Research Foundation201240000"/>
    <s v="Donors Capital Fund"/>
    <x v="19"/>
    <n v="40000"/>
    <x v="3"/>
    <x v="1"/>
    <x v="0"/>
    <m/>
    <m/>
    <x v="0"/>
  </r>
  <r>
    <s v="CT2017"/>
    <s v="Donors Capital Fund_Auschwitz Jewish Center2012100000"/>
    <s v="Donors Capital Fund"/>
    <x v="228"/>
    <n v="100000"/>
    <x v="3"/>
    <x v="1"/>
    <x v="2"/>
    <m/>
    <m/>
    <x v="1"/>
  </r>
  <r>
    <s v="CT2017"/>
    <s v="Donors Capital Fund_Ayn Rand Institute2012300000"/>
    <s v="Donors Capital Fund"/>
    <x v="20"/>
    <n v="300000"/>
    <x v="3"/>
    <x v="1"/>
    <x v="0"/>
    <m/>
    <m/>
    <x v="0"/>
  </r>
  <r>
    <s v="CT2017"/>
    <s v="Donors Capital Fund_Ayn Rand Institute201225000"/>
    <s v="Donors Capital Fund"/>
    <x v="20"/>
    <n v="25000"/>
    <x v="3"/>
    <x v="1"/>
    <x v="0"/>
    <m/>
    <m/>
    <x v="0"/>
  </r>
  <r>
    <s v="CT2017"/>
    <s v="Donors Capital Fund_Bar-Ilan University201250000"/>
    <s v="Donors Capital Fund"/>
    <x v="195"/>
    <n v="50000"/>
    <x v="3"/>
    <x v="1"/>
    <x v="2"/>
    <m/>
    <m/>
    <x v="1"/>
  </r>
  <r>
    <s v="CT2017"/>
    <s v="Donors Capital Fund_Bar-Ilan University20125000000"/>
    <s v="Donors Capital Fund"/>
    <x v="195"/>
    <n v="5000000"/>
    <x v="3"/>
    <x v="1"/>
    <x v="2"/>
    <m/>
    <m/>
    <x v="1"/>
  </r>
  <r>
    <s v="CT2017"/>
    <s v="Donors Capital Fund_Beacon Center of Tennessee201240000"/>
    <s v="Donors Capital Fund"/>
    <x v="22"/>
    <n v="40000"/>
    <x v="3"/>
    <x v="1"/>
    <x v="1"/>
    <m/>
    <m/>
    <x v="0"/>
  </r>
  <r>
    <s v="CT2017"/>
    <s v="Donors Capital Fund_Beacon Center of Tennessee201240000"/>
    <s v="Donors Capital Fund"/>
    <x v="22"/>
    <n v="40000"/>
    <x v="3"/>
    <x v="1"/>
    <x v="1"/>
    <m/>
    <m/>
    <x v="0"/>
  </r>
  <r>
    <s v="CT2017"/>
    <s v="Donors Capital Fund_Beacon Center of Tennessee201227500"/>
    <s v="Donors Capital Fund"/>
    <x v="22"/>
    <n v="27500"/>
    <x v="3"/>
    <x v="1"/>
    <x v="1"/>
    <m/>
    <m/>
    <x v="0"/>
  </r>
  <r>
    <s v="CT2017"/>
    <s v="Donors Capital Fund_Beacon Center of Tennessee201227500"/>
    <s v="Donors Capital Fund"/>
    <x v="22"/>
    <n v="27500"/>
    <x v="3"/>
    <x v="1"/>
    <x v="1"/>
    <m/>
    <m/>
    <x v="0"/>
  </r>
  <r>
    <s v="CT2017"/>
    <s v="Donors Capital Fund_Beacon Center of Tennessee20122000"/>
    <s v="Donors Capital Fund"/>
    <x v="22"/>
    <n v="2000"/>
    <x v="3"/>
    <x v="1"/>
    <x v="1"/>
    <m/>
    <m/>
    <x v="0"/>
  </r>
  <r>
    <s v="CT2017"/>
    <s v="Donors Capital Fund_Bill of Rights Institute201220000"/>
    <s v="Donors Capital Fund"/>
    <x v="24"/>
    <n v="20000"/>
    <x v="3"/>
    <x v="1"/>
    <x v="1"/>
    <m/>
    <m/>
    <x v="0"/>
  </r>
  <r>
    <s v="CT2017"/>
    <s v="Donors Capital Fund_Bluegrass Institute201215000"/>
    <s v="Donors Capital Fund"/>
    <x v="25"/>
    <n v="15000"/>
    <x v="3"/>
    <x v="1"/>
    <x v="1"/>
    <m/>
    <m/>
    <x v="0"/>
  </r>
  <r>
    <s v="CT2017"/>
    <s v="Donors Capital Fund_Capital Research Center201240000"/>
    <s v="Donors Capital Fund"/>
    <x v="28"/>
    <n v="40000"/>
    <x v="3"/>
    <x v="1"/>
    <x v="0"/>
    <m/>
    <m/>
    <x v="0"/>
  </r>
  <r>
    <s v="CT2017"/>
    <s v="Donors Capital Fund_Cascade Policy Institute201215000"/>
    <s v="Donors Capital Fund"/>
    <x v="150"/>
    <n v="15000"/>
    <x v="3"/>
    <x v="1"/>
    <x v="0"/>
    <m/>
    <m/>
    <x v="0"/>
  </r>
  <r>
    <s v="CT2017"/>
    <s v="Donors Capital Fund_Cato Institute201250000"/>
    <s v="Donors Capital Fund"/>
    <x v="32"/>
    <n v="50000"/>
    <x v="3"/>
    <x v="1"/>
    <x v="0"/>
    <m/>
    <m/>
    <x v="0"/>
  </r>
  <r>
    <s v="CT2017"/>
    <s v="Donors Capital Fund_Cato Institute201240000"/>
    <s v="Donors Capital Fund"/>
    <x v="32"/>
    <n v="40000"/>
    <x v="3"/>
    <x v="1"/>
    <x v="0"/>
    <m/>
    <m/>
    <x v="0"/>
  </r>
  <r>
    <s v="CT2017"/>
    <s v="Donors Capital Fund_Center for Competitive Politics2012500000"/>
    <s v="Donors Capital Fund"/>
    <x v="33"/>
    <n v="500000"/>
    <x v="3"/>
    <x v="1"/>
    <x v="1"/>
    <m/>
    <m/>
    <x v="0"/>
  </r>
  <r>
    <s v="CT2017"/>
    <s v="Donors Capital Fund_Center for Education Reform201210000"/>
    <s v="Donors Capital Fund"/>
    <x v="34"/>
    <n v="10000"/>
    <x v="3"/>
    <x v="1"/>
    <x v="1"/>
    <m/>
    <m/>
    <x v="0"/>
  </r>
  <r>
    <s v="CT2017"/>
    <s v="Donors Capital Fund_Center for Education Reform201250000"/>
    <s v="Donors Capital Fund"/>
    <x v="34"/>
    <n v="50000"/>
    <x v="3"/>
    <x v="1"/>
    <x v="1"/>
    <m/>
    <m/>
    <x v="0"/>
  </r>
  <r>
    <s v="CT2017"/>
    <s v="Donors Capital Fund_Center for Independent Thought2012100000"/>
    <s v="Donors Capital Fund"/>
    <x v="153"/>
    <n v="100000"/>
    <x v="3"/>
    <x v="1"/>
    <x v="2"/>
    <m/>
    <m/>
    <x v="0"/>
  </r>
  <r>
    <s v="CT2017"/>
    <s v="Donors Capital Fund_Center for Independent Thought201240000"/>
    <s v="Donors Capital Fund"/>
    <x v="153"/>
    <n v="40000"/>
    <x v="3"/>
    <x v="1"/>
    <x v="2"/>
    <m/>
    <m/>
    <x v="0"/>
  </r>
  <r>
    <s v="CT2017"/>
    <s v="Donors Capital Fund_Center for Individual Rights201240000"/>
    <s v="Donors Capital Fund"/>
    <x v="35"/>
    <n v="40000"/>
    <x v="3"/>
    <x v="1"/>
    <x v="1"/>
    <m/>
    <m/>
    <x v="0"/>
  </r>
  <r>
    <s v="CT2017"/>
    <s v="Donors Capital Fund_Center for Individual Rights2012150000"/>
    <s v="Donors Capital Fund"/>
    <x v="35"/>
    <n v="150000"/>
    <x v="3"/>
    <x v="1"/>
    <x v="1"/>
    <m/>
    <m/>
    <x v="0"/>
  </r>
  <r>
    <s v="CT2017"/>
    <s v="Donors Capital Fund_Center for Union Facts201219000"/>
    <s v="Donors Capital Fund"/>
    <x v="229"/>
    <n v="19000"/>
    <x v="3"/>
    <x v="1"/>
    <x v="1"/>
    <m/>
    <m/>
    <x v="0"/>
  </r>
  <r>
    <s v="CT2017"/>
    <s v="Donors Capital Fund_Central Fund of Israel201275000"/>
    <s v="Donors Capital Fund"/>
    <x v="156"/>
    <n v="75000"/>
    <x v="3"/>
    <x v="1"/>
    <x v="2"/>
    <m/>
    <m/>
    <x v="1"/>
  </r>
  <r>
    <s v="CT2017"/>
    <s v="Donors Capital Fund_Central Fund of Israel2012100000"/>
    <s v="Donors Capital Fund"/>
    <x v="156"/>
    <n v="100000"/>
    <x v="3"/>
    <x v="1"/>
    <x v="2"/>
    <m/>
    <m/>
    <x v="1"/>
  </r>
  <r>
    <s v="CT2017"/>
    <s v="Donors Capital Fund_Children's Scholarship Fund2012150000"/>
    <s v="Donors Capital Fund"/>
    <x v="38"/>
    <n v="150000"/>
    <x v="3"/>
    <x v="1"/>
    <x v="2"/>
    <m/>
    <m/>
    <x v="1"/>
  </r>
  <r>
    <s v="CT2017"/>
    <s v="Donors Capital Fund_Civitas Institute201220000"/>
    <s v="Donors Capital Fund"/>
    <x v="230"/>
    <n v="20000"/>
    <x v="3"/>
    <x v="1"/>
    <x v="1"/>
    <m/>
    <m/>
    <x v="0"/>
  </r>
  <r>
    <s v="CT2017"/>
    <s v="Donors Capital Fund_Civitas Institute201220000"/>
    <s v="Donors Capital Fund"/>
    <x v="230"/>
    <n v="20000"/>
    <x v="3"/>
    <x v="1"/>
    <x v="1"/>
    <m/>
    <m/>
    <x v="0"/>
  </r>
  <r>
    <s v="CT2017"/>
    <s v="Donors Capital Fund_Civitas Institute201220000"/>
    <s v="Donors Capital Fund"/>
    <x v="230"/>
    <n v="20000"/>
    <x v="3"/>
    <x v="1"/>
    <x v="1"/>
    <m/>
    <m/>
    <x v="0"/>
  </r>
  <r>
    <s v="CT2017"/>
    <s v="Donors Capital Fund_Civitas Institute201220000"/>
    <s v="Donors Capital Fund"/>
    <x v="230"/>
    <n v="20000"/>
    <x v="3"/>
    <x v="1"/>
    <x v="1"/>
    <m/>
    <m/>
    <x v="0"/>
  </r>
  <r>
    <s v="CT2017"/>
    <s v="Donors Capital Fund_Clare Boothe Luce Policy Institute201240000"/>
    <s v="Donors Capital Fund"/>
    <x v="41"/>
    <n v="40000"/>
    <x v="3"/>
    <x v="1"/>
    <x v="2"/>
    <m/>
    <m/>
    <x v="0"/>
  </r>
  <r>
    <s v="CT2017"/>
    <s v="Donors Capital Fund_Clarion Fund2012125000"/>
    <s v="Donors Capital Fund"/>
    <x v="231"/>
    <n v="125000"/>
    <x v="3"/>
    <x v="1"/>
    <x v="2"/>
    <m/>
    <m/>
    <x v="0"/>
  </r>
  <r>
    <s v="CT2017"/>
    <s v="Donors Capital Fund_Common Sense Institute of New Jersey201226500"/>
    <s v="Donors Capital Fund"/>
    <x v="232"/>
    <n v="26500"/>
    <x v="3"/>
    <x v="1"/>
    <x v="1"/>
    <m/>
    <m/>
    <x v="0"/>
  </r>
  <r>
    <s v="CT2017"/>
    <s v="Donors Capital Fund_Common Sense Institute of New Jersey201240000"/>
    <s v="Donors Capital Fund"/>
    <x v="232"/>
    <n v="40000"/>
    <x v="3"/>
    <x v="1"/>
    <x v="1"/>
    <m/>
    <m/>
    <x v="0"/>
  </r>
  <r>
    <s v="CT2017"/>
    <s v="Donors Capital Fund_Commonwealth Foundation for Public Policy Alternatives201214000"/>
    <s v="Donors Capital Fund"/>
    <x v="43"/>
    <n v="14000"/>
    <x v="3"/>
    <x v="1"/>
    <x v="1"/>
    <m/>
    <m/>
    <x v="0"/>
  </r>
  <r>
    <s v="CT2017"/>
    <s v="Donors Capital Fund_Commonwealth Foundation for Public Policy Alternatives201240000"/>
    <s v="Donors Capital Fund"/>
    <x v="43"/>
    <n v="40000"/>
    <x v="3"/>
    <x v="1"/>
    <x v="1"/>
    <m/>
    <m/>
    <x v="0"/>
  </r>
  <r>
    <s v="CT2017"/>
    <s v="Donors Capital Fund_Commonwealth Foundation for Public Policy Alternatives201225000"/>
    <s v="Donors Capital Fund"/>
    <x v="43"/>
    <n v="25000"/>
    <x v="3"/>
    <x v="1"/>
    <x v="1"/>
    <m/>
    <m/>
    <x v="0"/>
  </r>
  <r>
    <s v="CT2017"/>
    <s v="Donors Capital Fund_Commonwealth Foundation for Public Policy Alternatives20122000"/>
    <s v="Donors Capital Fund"/>
    <x v="43"/>
    <n v="2000"/>
    <x v="3"/>
    <x v="1"/>
    <x v="1"/>
    <m/>
    <m/>
    <x v="0"/>
  </r>
  <r>
    <s v="CT2017"/>
    <s v="Donors Capital Fund_Commonwealth Foundation for Public Policy Alternatives201225000"/>
    <s v="Donors Capital Fund"/>
    <x v="43"/>
    <n v="25000"/>
    <x v="3"/>
    <x v="1"/>
    <x v="1"/>
    <m/>
    <m/>
    <x v="0"/>
  </r>
  <r>
    <s v="CT2017"/>
    <s v="Donors Capital Fund_Competitive Enterprise Institute2012100000"/>
    <s v="Donors Capital Fund"/>
    <x v="44"/>
    <n v="100000"/>
    <x v="3"/>
    <x v="1"/>
    <x v="0"/>
    <m/>
    <m/>
    <x v="0"/>
  </r>
  <r>
    <s v="CT2017"/>
    <s v="Donors Capital Fund_David Horowitz Freedom Center2012100000"/>
    <s v="Donors Capital Fund"/>
    <x v="46"/>
    <n v="100000"/>
    <x v="3"/>
    <x v="1"/>
    <x v="1"/>
    <m/>
    <m/>
    <x v="0"/>
  </r>
  <r>
    <s v="CT2017"/>
    <s v="Donors Capital Fund_DonorsTrust2012400000"/>
    <s v="Donors Capital Fund"/>
    <x v="48"/>
    <n v="400000"/>
    <x v="3"/>
    <x v="1"/>
    <x v="0"/>
    <m/>
    <m/>
    <x v="0"/>
  </r>
  <r>
    <s v="CT2017"/>
    <s v="Donors Capital Fund_DonorsTrust2012100000"/>
    <s v="Donors Capital Fund"/>
    <x v="48"/>
    <n v="100000"/>
    <x v="3"/>
    <x v="1"/>
    <x v="0"/>
    <m/>
    <m/>
    <x v="0"/>
  </r>
  <r>
    <s v="CT2017"/>
    <s v="Donors Capital Fund_DonorsTrust201225000"/>
    <s v="Donors Capital Fund"/>
    <x v="48"/>
    <n v="25000"/>
    <x v="3"/>
    <x v="1"/>
    <x v="0"/>
    <m/>
    <m/>
    <x v="0"/>
  </r>
  <r>
    <s v="CT2017"/>
    <s v="Donors Capital Fund_DonorsTrust2012110000"/>
    <s v="Donors Capital Fund"/>
    <x v="48"/>
    <n v="110000"/>
    <x v="3"/>
    <x v="1"/>
    <x v="0"/>
    <m/>
    <m/>
    <x v="0"/>
  </r>
  <r>
    <s v="CT2017"/>
    <s v="Donors Capital Fund_DonorsTrust2012100000"/>
    <s v="Donors Capital Fund"/>
    <x v="48"/>
    <n v="100000"/>
    <x v="3"/>
    <x v="1"/>
    <x v="0"/>
    <m/>
    <m/>
    <x v="0"/>
  </r>
  <r>
    <s v="CT2017"/>
    <s v="Donors Capital Fund_DonorsTrust201250000"/>
    <s v="Donors Capital Fund"/>
    <x v="48"/>
    <n v="50000"/>
    <x v="3"/>
    <x v="1"/>
    <x v="0"/>
    <m/>
    <m/>
    <x v="0"/>
  </r>
  <r>
    <s v="CT2017"/>
    <s v="Donors Capital Fund_DonorsTrust2012100000"/>
    <s v="Donors Capital Fund"/>
    <x v="48"/>
    <n v="100000"/>
    <x v="3"/>
    <x v="1"/>
    <x v="0"/>
    <m/>
    <m/>
    <x v="0"/>
  </r>
  <r>
    <s v="CT2017"/>
    <s v="Donors Capital Fund_DonorsTrust2012110000"/>
    <s v="Donors Capital Fund"/>
    <x v="48"/>
    <n v="110000"/>
    <x v="3"/>
    <x v="1"/>
    <x v="0"/>
    <m/>
    <m/>
    <x v="0"/>
  </r>
  <r>
    <s v="CT2017"/>
    <s v="Donors Capital Fund_DonorsTrust2012150000"/>
    <s v="Donors Capital Fund"/>
    <x v="48"/>
    <n v="150000"/>
    <x v="3"/>
    <x v="1"/>
    <x v="0"/>
    <m/>
    <m/>
    <x v="0"/>
  </r>
  <r>
    <s v="CT2017"/>
    <s v="Donors Capital Fund_DonorsTrust2012450000"/>
    <s v="Donors Capital Fund"/>
    <x v="48"/>
    <n v="450000"/>
    <x v="3"/>
    <x v="1"/>
    <x v="0"/>
    <m/>
    <m/>
    <x v="0"/>
  </r>
  <r>
    <s v="CT2017"/>
    <s v="Donors Capital Fund_DonorsTrust201215000"/>
    <s v="Donors Capital Fund"/>
    <x v="48"/>
    <n v="15000"/>
    <x v="3"/>
    <x v="1"/>
    <x v="0"/>
    <m/>
    <m/>
    <x v="0"/>
  </r>
  <r>
    <s v="CT2017"/>
    <s v="Donors Capital Fund_DonorsTrust2012500000"/>
    <s v="Donors Capital Fund"/>
    <x v="48"/>
    <n v="500000"/>
    <x v="3"/>
    <x v="1"/>
    <x v="0"/>
    <m/>
    <m/>
    <x v="0"/>
  </r>
  <r>
    <s v="CT2017"/>
    <s v="Donors Capital Fund_Education Action Group Foundation201215000"/>
    <s v="Donors Capital Fund"/>
    <x v="233"/>
    <n v="15000"/>
    <x v="3"/>
    <x v="1"/>
    <x v="1"/>
    <m/>
    <m/>
    <x v="0"/>
  </r>
  <r>
    <s v="CT2017"/>
    <s v="Donors Capital Fund_Education Action Group Foundation201210000"/>
    <s v="Donors Capital Fund"/>
    <x v="233"/>
    <n v="10000"/>
    <x v="3"/>
    <x v="1"/>
    <x v="1"/>
    <m/>
    <m/>
    <x v="0"/>
  </r>
  <r>
    <s v="CT2017"/>
    <s v="Donors Capital Fund_Education Action Group Foundation201210000"/>
    <s v="Donors Capital Fund"/>
    <x v="233"/>
    <n v="10000"/>
    <x v="3"/>
    <x v="1"/>
    <x v="1"/>
    <m/>
    <m/>
    <x v="0"/>
  </r>
  <r>
    <s v="CT2017"/>
    <s v="Donors Capital Fund_Education Action Group Foundation201215000"/>
    <s v="Donors Capital Fund"/>
    <x v="233"/>
    <n v="15000"/>
    <x v="3"/>
    <x v="1"/>
    <x v="1"/>
    <m/>
    <m/>
    <x v="0"/>
  </r>
  <r>
    <s v="CT2017"/>
    <s v="Donors Capital Fund_Energy &amp; Environment Legal Institute201250000"/>
    <s v="Donors Capital Fund"/>
    <x v="53"/>
    <n v="50000"/>
    <x v="3"/>
    <x v="1"/>
    <x v="0"/>
    <m/>
    <m/>
    <x v="0"/>
  </r>
  <r>
    <s v="CT2017"/>
    <s v="Donors Capital Fund_Families Against Mandatory Minimums Foundation201210000"/>
    <s v="Donors Capital Fund"/>
    <x v="234"/>
    <n v="10000"/>
    <x v="3"/>
    <x v="1"/>
    <x v="1"/>
    <m/>
    <m/>
    <x v="0"/>
  </r>
  <r>
    <s v="CT2017"/>
    <s v="Donors Capital Fund_Family Taxpayers Foundation201225000"/>
    <s v="Donors Capital Fund"/>
    <x v="235"/>
    <n v="25000"/>
    <x v="3"/>
    <x v="1"/>
    <x v="2"/>
    <m/>
    <m/>
    <x v="1"/>
  </r>
  <r>
    <s v="CT2017"/>
    <s v="Donors Capital Fund_Family Taxpayers Foundation201225000"/>
    <s v="Donors Capital Fund"/>
    <x v="235"/>
    <n v="25000"/>
    <x v="3"/>
    <x v="1"/>
    <x v="2"/>
    <m/>
    <m/>
    <x v="1"/>
  </r>
  <r>
    <s v="CT2017"/>
    <s v="Donors Capital Fund_Federalist Society for Law and Public Policy Studies2012167000"/>
    <s v="Donors Capital Fund"/>
    <x v="55"/>
    <n v="167000"/>
    <x v="3"/>
    <x v="1"/>
    <x v="1"/>
    <m/>
    <m/>
    <x v="0"/>
  </r>
  <r>
    <s v="CT2017"/>
    <s v="Donors Capital Fund_First Presbyterian Church Midland20124200"/>
    <s v="Donors Capital Fund"/>
    <x v="57"/>
    <n v="4200"/>
    <x v="3"/>
    <x v="1"/>
    <x v="2"/>
    <m/>
    <m/>
    <x v="1"/>
  </r>
  <r>
    <s v="CT2017"/>
    <s v="Donors Capital Fund_First Presbyterian Church Midland20124200"/>
    <s v="Donors Capital Fund"/>
    <x v="57"/>
    <n v="4200"/>
    <x v="3"/>
    <x v="1"/>
    <x v="2"/>
    <m/>
    <m/>
    <x v="1"/>
  </r>
  <r>
    <s v="CT2017"/>
    <s v="Donors Capital Fund_First Presbyterian Church Midland2012500"/>
    <s v="Donors Capital Fund"/>
    <x v="57"/>
    <n v="500"/>
    <x v="3"/>
    <x v="1"/>
    <x v="2"/>
    <m/>
    <m/>
    <x v="1"/>
  </r>
  <r>
    <s v="CT2017"/>
    <s v="Donors Capital Fund_First Presbyterian Church Midland201210000"/>
    <s v="Donors Capital Fund"/>
    <x v="57"/>
    <n v="10000"/>
    <x v="3"/>
    <x v="1"/>
    <x v="2"/>
    <m/>
    <m/>
    <x v="1"/>
  </r>
  <r>
    <s v="CT2017"/>
    <s v="Donors Capital Fund_Foundation for Economic Education2012100000"/>
    <s v="Donors Capital Fund"/>
    <x v="58"/>
    <n v="100000"/>
    <x v="3"/>
    <x v="1"/>
    <x v="0"/>
    <m/>
    <m/>
    <x v="0"/>
  </r>
  <r>
    <s v="CT2017"/>
    <s v="Donors Capital Fund_Foundation for Government Accountability201214000"/>
    <s v="Donors Capital Fund"/>
    <x v="59"/>
    <n v="14000"/>
    <x v="3"/>
    <x v="1"/>
    <x v="1"/>
    <m/>
    <m/>
    <x v="0"/>
  </r>
  <r>
    <s v="CT2017"/>
    <s v="Donors Capital Fund_Foundation for Government Accountability201240000"/>
    <s v="Donors Capital Fund"/>
    <x v="59"/>
    <n v="40000"/>
    <x v="3"/>
    <x v="1"/>
    <x v="1"/>
    <m/>
    <m/>
    <x v="0"/>
  </r>
  <r>
    <s v="CT2017"/>
    <s v="Donors Capital Fund_Foundation for Government Accountability201210000"/>
    <s v="Donors Capital Fund"/>
    <x v="59"/>
    <n v="10000"/>
    <x v="3"/>
    <x v="1"/>
    <x v="1"/>
    <m/>
    <m/>
    <x v="0"/>
  </r>
  <r>
    <s v="CT2017"/>
    <s v="Donors Capital Fund_Foundation for Government Accountability201230000"/>
    <s v="Donors Capital Fund"/>
    <x v="59"/>
    <n v="30000"/>
    <x v="3"/>
    <x v="1"/>
    <x v="1"/>
    <m/>
    <m/>
    <x v="0"/>
  </r>
  <r>
    <s v="CT2017"/>
    <s v="Donors Capital Fund_Foundation for Government Accountability20125000"/>
    <s v="Donors Capital Fund"/>
    <x v="59"/>
    <n v="5000"/>
    <x v="3"/>
    <x v="1"/>
    <x v="1"/>
    <m/>
    <m/>
    <x v="0"/>
  </r>
  <r>
    <s v="CT2017"/>
    <s v="Donors Capital Fund_Foundation for Government Accountability201250000"/>
    <s v="Donors Capital Fund"/>
    <x v="59"/>
    <n v="50000"/>
    <x v="3"/>
    <x v="1"/>
    <x v="1"/>
    <m/>
    <m/>
    <x v="0"/>
  </r>
  <r>
    <s v="CT2017"/>
    <s v="Donors Capital Fund_Foundation for Government Accountability201264500"/>
    <s v="Donors Capital Fund"/>
    <x v="59"/>
    <n v="64500"/>
    <x v="3"/>
    <x v="1"/>
    <x v="1"/>
    <m/>
    <m/>
    <x v="0"/>
  </r>
  <r>
    <s v="CT2017"/>
    <s v="Donors Capital Fund_Foundation for Individual Rights in Education201225000"/>
    <s v="Donors Capital Fund"/>
    <x v="60"/>
    <n v="25000"/>
    <x v="3"/>
    <x v="1"/>
    <x v="1"/>
    <m/>
    <m/>
    <x v="0"/>
  </r>
  <r>
    <s v="CT2017"/>
    <s v="Donors Capital Fund_Foundation for Jewish Camping20125000000"/>
    <s v="Donors Capital Fund"/>
    <x v="236"/>
    <n v="5000000"/>
    <x v="3"/>
    <x v="1"/>
    <x v="2"/>
    <m/>
    <m/>
    <x v="1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25000"/>
    <s v="Donors Capital Fund"/>
    <x v="61"/>
    <n v="25000"/>
    <x v="3"/>
    <x v="1"/>
    <x v="0"/>
    <m/>
    <m/>
    <x v="0"/>
  </r>
  <r>
    <s v="CT2017"/>
    <s v="Donors Capital Fund_Franklin Center for Government &amp; Public Integrity201222500"/>
    <s v="Donors Capital Fund"/>
    <x v="61"/>
    <n v="22500"/>
    <x v="3"/>
    <x v="1"/>
    <x v="0"/>
    <m/>
    <m/>
    <x v="0"/>
  </r>
  <r>
    <s v="CT2017"/>
    <s v="Donors Capital Fund_Franklin Center for Government &amp; Public Integrity201222500"/>
    <s v="Donors Capital Fund"/>
    <x v="61"/>
    <n v="22500"/>
    <x v="3"/>
    <x v="1"/>
    <x v="0"/>
    <m/>
    <m/>
    <x v="0"/>
  </r>
  <r>
    <s v="CT2017"/>
    <s v="Donors Capital Fund_Franklin Center for Government &amp; Public Integrity201220000"/>
    <s v="Donors Capital Fund"/>
    <x v="61"/>
    <n v="20000"/>
    <x v="3"/>
    <x v="1"/>
    <x v="0"/>
    <m/>
    <m/>
    <x v="0"/>
  </r>
  <r>
    <s v="CT2017"/>
    <s v="Donors Capital Fund_Franklin Center for Government &amp; Public Integrity201212851"/>
    <s v="Donors Capital Fund"/>
    <x v="61"/>
    <n v="12851"/>
    <x v="3"/>
    <x v="1"/>
    <x v="0"/>
    <m/>
    <m/>
    <x v="0"/>
  </r>
  <r>
    <s v="CT2017"/>
    <s v="Donors Capital Fund_Franklin Center for Government &amp; Public Integrity20122000000"/>
    <s v="Donors Capital Fund"/>
    <x v="61"/>
    <n v="200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"/>
    <s v="Donors Capital Fund"/>
    <x v="61"/>
    <n v="5000"/>
    <x v="3"/>
    <x v="1"/>
    <x v="0"/>
    <m/>
    <m/>
    <x v="0"/>
  </r>
  <r>
    <s v="CT2017"/>
    <s v="Donors Capital Fund_Franklin Center for Government &amp; Public Integrity201296004"/>
    <s v="Donors Capital Fund"/>
    <x v="61"/>
    <n v="96004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65000"/>
    <s v="Donors Capital Fund"/>
    <x v="61"/>
    <n v="65000"/>
    <x v="3"/>
    <x v="1"/>
    <x v="0"/>
    <m/>
    <m/>
    <x v="0"/>
  </r>
  <r>
    <s v="CT2017"/>
    <s v="Donors Capital Fund_Franklin Center for Government &amp; Public Integrity201275000"/>
    <s v="Donors Capital Fund"/>
    <x v="61"/>
    <n v="75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8500"/>
    <s v="Donors Capital Fund"/>
    <x v="61"/>
    <n v="8500"/>
    <x v="3"/>
    <x v="1"/>
    <x v="0"/>
    <m/>
    <m/>
    <x v="0"/>
  </r>
  <r>
    <s v="CT2017"/>
    <s v="Donors Capital Fund_Franklin Center for Government &amp; Public Integrity2012100000"/>
    <s v="Donors Capital Fund"/>
    <x v="61"/>
    <n v="100000"/>
    <x v="3"/>
    <x v="1"/>
    <x v="0"/>
    <m/>
    <m/>
    <x v="0"/>
  </r>
  <r>
    <s v="CT2017"/>
    <s v="Donors Capital Fund_Franklin Center for Government &amp; Public Integrity2012150000"/>
    <s v="Donors Capital Fund"/>
    <x v="61"/>
    <n v="150000"/>
    <x v="3"/>
    <x v="1"/>
    <x v="0"/>
    <m/>
    <m/>
    <x v="0"/>
  </r>
  <r>
    <s v="CT2017"/>
    <s v="Donors Capital Fund_Franklin Center for Government &amp; Public Integrity20121050000"/>
    <s v="Donors Capital Fund"/>
    <x v="61"/>
    <n v="1050000"/>
    <x v="3"/>
    <x v="1"/>
    <x v="0"/>
    <m/>
    <m/>
    <x v="0"/>
  </r>
  <r>
    <s v="CT2017"/>
    <s v="Donors Capital Fund_Franklin Center for Government &amp; Public Integrity201222500"/>
    <s v="Donors Capital Fund"/>
    <x v="61"/>
    <n v="22500"/>
    <x v="3"/>
    <x v="1"/>
    <x v="0"/>
    <m/>
    <m/>
    <x v="0"/>
  </r>
  <r>
    <s v="CT2017"/>
    <s v="Donors Capital Fund_Franklin Center for Government &amp; Public Integrity201222500"/>
    <s v="Donors Capital Fund"/>
    <x v="61"/>
    <n v="22500"/>
    <x v="3"/>
    <x v="1"/>
    <x v="0"/>
    <m/>
    <m/>
    <x v="0"/>
  </r>
  <r>
    <s v="CT2017"/>
    <s v="Donors Capital Fund_Franklin Center for Government &amp; Public Integrity201225000"/>
    <s v="Donors Capital Fund"/>
    <x v="61"/>
    <n v="25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50000"/>
    <s v="Donors Capital Fund"/>
    <x v="61"/>
    <n v="50000"/>
    <x v="3"/>
    <x v="1"/>
    <x v="0"/>
    <m/>
    <m/>
    <x v="0"/>
  </r>
  <r>
    <s v="CT2017"/>
    <s v="Donors Capital Fund_Franklin Center for Government &amp; Public Integrity201265000"/>
    <s v="Donors Capital Fund"/>
    <x v="61"/>
    <n v="65000"/>
    <x v="3"/>
    <x v="1"/>
    <x v="0"/>
    <m/>
    <m/>
    <x v="0"/>
  </r>
  <r>
    <s v="CT2017"/>
    <s v="Donors Capital Fund_Franklin Center for Government &amp; Public Integrity201275000"/>
    <s v="Donors Capital Fund"/>
    <x v="61"/>
    <n v="75000"/>
    <x v="3"/>
    <x v="1"/>
    <x v="0"/>
    <m/>
    <m/>
    <x v="0"/>
  </r>
  <r>
    <s v="CT2017"/>
    <s v="Donors Capital Fund_Franklin Center for Government &amp; Public Integrity2012200000"/>
    <s v="Donors Capital Fund"/>
    <x v="61"/>
    <n v="200000"/>
    <x v="3"/>
    <x v="1"/>
    <x v="0"/>
    <m/>
    <m/>
    <x v="0"/>
  </r>
  <r>
    <s v="CT2017"/>
    <s v="Donors Capital Fund_Franklin Center for Government &amp; Public Integrity2012500000"/>
    <s v="Donors Capital Fund"/>
    <x v="61"/>
    <n v="500000"/>
    <x v="3"/>
    <x v="1"/>
    <x v="0"/>
    <m/>
    <m/>
    <x v="0"/>
  </r>
  <r>
    <s v="CT2017"/>
    <s v="Donors Capital Fund_Franklin Center for Government &amp; Public Integrity2012800000"/>
    <s v="Donors Capital Fund"/>
    <x v="61"/>
    <n v="800000"/>
    <x v="3"/>
    <x v="1"/>
    <x v="0"/>
    <m/>
    <m/>
    <x v="0"/>
  </r>
  <r>
    <s v="CT2017"/>
    <s v="Donors Capital Fund_Franklin Center for Government &amp; Public Integrity201225276"/>
    <s v="Donors Capital Fund"/>
    <x v="61"/>
    <n v="25276"/>
    <x v="3"/>
    <x v="1"/>
    <x v="0"/>
    <m/>
    <m/>
    <x v="0"/>
  </r>
  <r>
    <s v="CT2017"/>
    <s v="Donors Capital Fund_Franklin Center for Government &amp; Public Integrity201220000"/>
    <s v="Donors Capital Fund"/>
    <x v="61"/>
    <n v="20000"/>
    <x v="3"/>
    <x v="1"/>
    <x v="0"/>
    <m/>
    <m/>
    <x v="0"/>
  </r>
  <r>
    <s v="CT2017"/>
    <s v="Donors Capital Fund_Franklin Center for Government &amp; Public Integrity2012600000"/>
    <s v="Donors Capital Fund"/>
    <x v="61"/>
    <n v="600000"/>
    <x v="3"/>
    <x v="1"/>
    <x v="0"/>
    <m/>
    <m/>
    <x v="0"/>
  </r>
  <r>
    <s v="CT2017"/>
    <s v="Donors Capital Fund_Free To Choose Network201275000"/>
    <s v="Donors Capital Fund"/>
    <x v="62"/>
    <n v="75000"/>
    <x v="3"/>
    <x v="1"/>
    <x v="0"/>
    <m/>
    <m/>
    <x v="0"/>
  </r>
  <r>
    <s v="CT2017"/>
    <s v="Donors Capital Fund_Free To Choose Network201225000"/>
    <s v="Donors Capital Fund"/>
    <x v="62"/>
    <n v="25000"/>
    <x v="3"/>
    <x v="1"/>
    <x v="0"/>
    <m/>
    <m/>
    <x v="0"/>
  </r>
  <r>
    <s v="CT2017"/>
    <s v="Donors Capital Fund_Free To Choose Network2012454755"/>
    <s v="Donors Capital Fund"/>
    <x v="62"/>
    <n v="454755"/>
    <x v="3"/>
    <x v="1"/>
    <x v="0"/>
    <m/>
    <m/>
    <x v="0"/>
  </r>
  <r>
    <s v="CT2017"/>
    <s v="Donors Capital Fund_Freedom Foundation of Minnesota201217500"/>
    <s v="Donors Capital Fund"/>
    <x v="64"/>
    <n v="17500"/>
    <x v="3"/>
    <x v="1"/>
    <x v="0"/>
    <m/>
    <m/>
    <x v="0"/>
  </r>
  <r>
    <s v="CT2017"/>
    <s v="Donors Capital Fund_Freedom Foundation of Minnesota201217500"/>
    <s v="Donors Capital Fund"/>
    <x v="64"/>
    <n v="17500"/>
    <x v="3"/>
    <x v="1"/>
    <x v="0"/>
    <m/>
    <m/>
    <x v="0"/>
  </r>
  <r>
    <s v="CT2017"/>
    <s v="Donors Capital Fund_Freedom Foundation of Minnesota201240000"/>
    <s v="Donors Capital Fund"/>
    <x v="64"/>
    <n v="40000"/>
    <x v="3"/>
    <x v="1"/>
    <x v="0"/>
    <m/>
    <m/>
    <x v="0"/>
  </r>
  <r>
    <s v="CT2017"/>
    <s v="Donors Capital Fund_Freedom Foundation of Minnesota201225000"/>
    <s v="Donors Capital Fund"/>
    <x v="64"/>
    <n v="25000"/>
    <x v="3"/>
    <x v="1"/>
    <x v="0"/>
    <m/>
    <m/>
    <x v="0"/>
  </r>
  <r>
    <s v="CT2017"/>
    <s v="Donors Capital Fund_Freedom Foundation of Minnesota201214000"/>
    <s v="Donors Capital Fund"/>
    <x v="64"/>
    <n v="14000"/>
    <x v="3"/>
    <x v="1"/>
    <x v="0"/>
    <m/>
    <m/>
    <x v="0"/>
  </r>
  <r>
    <s v="CT2017"/>
    <s v="Donors Capital Fund_FreedomWorks Foundation2012200000"/>
    <s v="Donors Capital Fund"/>
    <x v="65"/>
    <n v="200000"/>
    <x v="3"/>
    <x v="1"/>
    <x v="0"/>
    <m/>
    <m/>
    <x v="0"/>
  </r>
  <r>
    <s v="CT2017"/>
    <s v="Donors Capital Fund_FreedomWorks Foundation2012250000"/>
    <s v="Donors Capital Fund"/>
    <x v="65"/>
    <n v="250000"/>
    <x v="3"/>
    <x v="1"/>
    <x v="0"/>
    <m/>
    <m/>
    <x v="0"/>
  </r>
  <r>
    <s v="CT2017"/>
    <s v="Donors Capital Fund_FreedomWorks Foundation2012100000"/>
    <s v="Donors Capital Fund"/>
    <x v="65"/>
    <n v="100000"/>
    <x v="3"/>
    <x v="1"/>
    <x v="0"/>
    <m/>
    <m/>
    <x v="0"/>
  </r>
  <r>
    <s v="CT2017"/>
    <s v="Donors Capital Fund_FreedomWorks Foundation201210000"/>
    <s v="Donors Capital Fund"/>
    <x v="65"/>
    <n v="10000"/>
    <x v="3"/>
    <x v="1"/>
    <x v="0"/>
    <m/>
    <m/>
    <x v="0"/>
  </r>
  <r>
    <s v="CT2017"/>
    <s v="Donors Capital Fund_Friends of Israel Center for Social and Economic Progress201250000"/>
    <s v="Donors Capital Fund"/>
    <x v="202"/>
    <n v="50000"/>
    <x v="3"/>
    <x v="1"/>
    <x v="2"/>
    <m/>
    <m/>
    <x v="1"/>
  </r>
  <r>
    <s v="CT2017"/>
    <s v="Donors Capital Fund_Fund for American Studies201225000"/>
    <s v="Donors Capital Fund"/>
    <x v="237"/>
    <n v="25000"/>
    <x v="3"/>
    <x v="1"/>
    <x v="1"/>
    <m/>
    <m/>
    <x v="0"/>
  </r>
  <r>
    <s v="CT2017"/>
    <s v="Donors Capital Fund_George Mason University2012500000"/>
    <s v="Donors Capital Fund"/>
    <x v="238"/>
    <n v="500000"/>
    <x v="3"/>
    <x v="1"/>
    <x v="0"/>
    <m/>
    <m/>
    <x v="0"/>
  </r>
  <r>
    <s v="CT2017"/>
    <s v="Donors Capital Fund_Georgetown University201250000"/>
    <s v="Donors Capital Fund"/>
    <x v="239"/>
    <n v="50000"/>
    <x v="3"/>
    <x v="1"/>
    <x v="2"/>
    <m/>
    <m/>
    <x v="1"/>
  </r>
  <r>
    <s v="CT2017"/>
    <s v="Donors Capital Fund_Georgia Center for Opportunity201240000"/>
    <s v="Donors Capital Fund"/>
    <x v="69"/>
    <n v="40000"/>
    <x v="3"/>
    <x v="1"/>
    <x v="1"/>
    <m/>
    <m/>
    <x v="0"/>
  </r>
  <r>
    <s v="CT2017"/>
    <s v="Donors Capital Fund_Georgia Public Policy Foundation201215000"/>
    <s v="Donors Capital Fund"/>
    <x v="240"/>
    <n v="15000"/>
    <x v="3"/>
    <x v="1"/>
    <x v="1"/>
    <m/>
    <m/>
    <x v="0"/>
  </r>
  <r>
    <s v="CT2017"/>
    <s v="Donors Capital Fund_Gods World Publications201240000"/>
    <s v="Donors Capital Fund"/>
    <x v="241"/>
    <n v="40000"/>
    <x v="3"/>
    <x v="1"/>
    <x v="2"/>
    <m/>
    <m/>
    <x v="1"/>
  </r>
  <r>
    <s v="CT2017"/>
    <s v="Donors Capital Fund_Goldwater Institute201235000"/>
    <s v="Donors Capital Fund"/>
    <x v="70"/>
    <n v="35000"/>
    <x v="3"/>
    <x v="1"/>
    <x v="1"/>
    <m/>
    <m/>
    <x v="0"/>
  </r>
  <r>
    <s v="CT2017"/>
    <s v="Donors Capital Fund_Goldwater Institute201227000"/>
    <s v="Donors Capital Fund"/>
    <x v="70"/>
    <n v="27000"/>
    <x v="3"/>
    <x v="1"/>
    <x v="1"/>
    <m/>
    <m/>
    <x v="0"/>
  </r>
  <r>
    <s v="CT2017"/>
    <s v="Donors Capital Fund_Goldwater Institute201212500"/>
    <s v="Donors Capital Fund"/>
    <x v="70"/>
    <n v="12500"/>
    <x v="3"/>
    <x v="1"/>
    <x v="1"/>
    <m/>
    <m/>
    <x v="0"/>
  </r>
  <r>
    <s v="CT2017"/>
    <s v="Donors Capital Fund_Goldwater Institute201212500"/>
    <s v="Donors Capital Fund"/>
    <x v="70"/>
    <n v="12500"/>
    <x v="3"/>
    <x v="1"/>
    <x v="1"/>
    <m/>
    <m/>
    <x v="0"/>
  </r>
  <r>
    <s v="CT2017"/>
    <s v="Donors Capital Fund_Goldwater Institute201240000"/>
    <s v="Donors Capital Fund"/>
    <x v="70"/>
    <n v="40000"/>
    <x v="3"/>
    <x v="1"/>
    <x v="1"/>
    <m/>
    <m/>
    <x v="0"/>
  </r>
  <r>
    <s v="CT2017"/>
    <s v="Donors Capital Fund_Greater Houston Community Foundation201225000"/>
    <s v="Donors Capital Fund"/>
    <x v="165"/>
    <n v="25000"/>
    <x v="3"/>
    <x v="1"/>
    <x v="2"/>
    <m/>
    <m/>
    <x v="1"/>
  </r>
  <r>
    <s v="CT2017"/>
    <s v="Donors Capital Fund_Greenhouse Solutions201210000"/>
    <s v="Donors Capital Fund"/>
    <x v="242"/>
    <n v="10000"/>
    <x v="3"/>
    <x v="1"/>
    <x v="2"/>
    <m/>
    <m/>
    <x v="1"/>
  </r>
  <r>
    <s v="CT2017"/>
    <s v="Donors Capital Fund_Harvard Business School201233333"/>
    <s v="Donors Capital Fund"/>
    <x v="203"/>
    <n v="33333"/>
    <x v="3"/>
    <x v="1"/>
    <x v="2"/>
    <m/>
    <m/>
    <x v="1"/>
  </r>
  <r>
    <s v="CT2017"/>
    <s v="Donors Capital Fund_Heartland Institute20121000000"/>
    <s v="Donors Capital Fund"/>
    <x v="71"/>
    <n v="1000000"/>
    <x v="3"/>
    <x v="1"/>
    <x v="0"/>
    <m/>
    <m/>
    <x v="0"/>
  </r>
  <r>
    <s v="CT2017"/>
    <s v="Donors Capital Fund_Hilander School Endowment201210000"/>
    <s v="Donors Capital Fund"/>
    <x v="243"/>
    <n v="10000"/>
    <x v="3"/>
    <x v="1"/>
    <x v="2"/>
    <m/>
    <m/>
    <x v="1"/>
  </r>
  <r>
    <s v="CT2017"/>
    <s v="Donors Capital Fund_Hudson Institute2012100000"/>
    <s v="Donors Capital Fund"/>
    <x v="166"/>
    <n v="100000"/>
    <x v="3"/>
    <x v="1"/>
    <x v="0"/>
    <m/>
    <m/>
    <x v="0"/>
  </r>
  <r>
    <s v="CT2017"/>
    <s v="Donors Capital Fund_Hudson Institute20124000000"/>
    <s v="Donors Capital Fund"/>
    <x v="166"/>
    <n v="4000000"/>
    <x v="3"/>
    <x v="1"/>
    <x v="0"/>
    <m/>
    <m/>
    <x v="0"/>
  </r>
  <r>
    <s v="CT2017"/>
    <s v="Donors Capital Fund_Idaho Freedom Foundation201220000"/>
    <s v="Donors Capital Fund"/>
    <x v="74"/>
    <n v="20000"/>
    <x v="3"/>
    <x v="1"/>
    <x v="1"/>
    <m/>
    <m/>
    <x v="0"/>
  </r>
  <r>
    <s v="CT2017"/>
    <s v="Donors Capital Fund_Idaho Freedom Foundation201225000"/>
    <s v="Donors Capital Fund"/>
    <x v="74"/>
    <n v="25000"/>
    <x v="3"/>
    <x v="1"/>
    <x v="1"/>
    <m/>
    <m/>
    <x v="0"/>
  </r>
  <r>
    <s v="CT2017"/>
    <s v="Donors Capital Fund_Idaho Freedom Foundation201222500"/>
    <s v="Donors Capital Fund"/>
    <x v="74"/>
    <n v="22500"/>
    <x v="3"/>
    <x v="1"/>
    <x v="1"/>
    <m/>
    <m/>
    <x v="0"/>
  </r>
  <r>
    <s v="CT2017"/>
    <s v="Donors Capital Fund_Idaho Freedom Foundation201222500"/>
    <s v="Donors Capital Fund"/>
    <x v="74"/>
    <n v="22500"/>
    <x v="3"/>
    <x v="1"/>
    <x v="1"/>
    <m/>
    <m/>
    <x v="0"/>
  </r>
  <r>
    <s v="CT2017"/>
    <s v="Donors Capital Fund_Idaho Freedom Foundation201235000"/>
    <s v="Donors Capital Fund"/>
    <x v="74"/>
    <n v="35000"/>
    <x v="3"/>
    <x v="1"/>
    <x v="1"/>
    <m/>
    <m/>
    <x v="0"/>
  </r>
  <r>
    <s v="CT2017"/>
    <s v="Donors Capital Fund_Idaho Freedom Foundation201225000"/>
    <s v="Donors Capital Fund"/>
    <x v="74"/>
    <n v="25000"/>
    <x v="3"/>
    <x v="1"/>
    <x v="1"/>
    <m/>
    <m/>
    <x v="0"/>
  </r>
  <r>
    <s v="CT2017"/>
    <s v="Donors Capital Fund_Illinois Policy Institute201227000"/>
    <s v="Donors Capital Fund"/>
    <x v="75"/>
    <n v="27000"/>
    <x v="3"/>
    <x v="1"/>
    <x v="0"/>
    <m/>
    <m/>
    <x v="0"/>
  </r>
  <r>
    <s v="CT2017"/>
    <s v="Donors Capital Fund_Illinois Policy Institute201232500"/>
    <s v="Donors Capital Fund"/>
    <x v="75"/>
    <n v="32500"/>
    <x v="3"/>
    <x v="1"/>
    <x v="0"/>
    <m/>
    <m/>
    <x v="0"/>
  </r>
  <r>
    <s v="CT2017"/>
    <s v="Donors Capital Fund_Illinois Policy Institute201220000"/>
    <s v="Donors Capital Fund"/>
    <x v="75"/>
    <n v="20000"/>
    <x v="3"/>
    <x v="1"/>
    <x v="0"/>
    <m/>
    <m/>
    <x v="0"/>
  </r>
  <r>
    <s v="CT2017"/>
    <s v="Donors Capital Fund_Illinois Policy Institute201230000"/>
    <s v="Donors Capital Fund"/>
    <x v="75"/>
    <n v="30000"/>
    <x v="3"/>
    <x v="1"/>
    <x v="0"/>
    <m/>
    <m/>
    <x v="0"/>
  </r>
  <r>
    <s v="CT2017"/>
    <s v="Donors Capital Fund_Illinois Policy Institute201232500"/>
    <s v="Donors Capital Fund"/>
    <x v="75"/>
    <n v="32500"/>
    <x v="3"/>
    <x v="1"/>
    <x v="0"/>
    <m/>
    <m/>
    <x v="0"/>
  </r>
  <r>
    <s v="CT2017"/>
    <s v="Donors Capital Fund_Illinois Policy Institute201214000"/>
    <s v="Donors Capital Fund"/>
    <x v="75"/>
    <n v="14000"/>
    <x v="3"/>
    <x v="1"/>
    <x v="0"/>
    <m/>
    <m/>
    <x v="0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llinois Taxpayer Education Foundation20127000"/>
    <s v="Donors Capital Fund"/>
    <x v="167"/>
    <n v="7000"/>
    <x v="3"/>
    <x v="1"/>
    <x v="2"/>
    <m/>
    <m/>
    <x v="1"/>
  </r>
  <r>
    <s v="CT2017"/>
    <s v="Donors Capital Fund_Imagination Productions2012125000"/>
    <s v="Donors Capital Fund"/>
    <x v="244"/>
    <n v="125000"/>
    <x v="3"/>
    <x v="1"/>
    <x v="2"/>
    <m/>
    <m/>
    <x v="1"/>
  </r>
  <r>
    <s v="CT2017"/>
    <s v="Donors Capital Fund_Independence Institute201217500"/>
    <s v="Donors Capital Fund"/>
    <x v="76"/>
    <n v="17500"/>
    <x v="3"/>
    <x v="1"/>
    <x v="1"/>
    <m/>
    <m/>
    <x v="0"/>
  </r>
  <r>
    <s v="CT2017"/>
    <s v="Donors Capital Fund_Independence Institute201217500"/>
    <s v="Donors Capital Fund"/>
    <x v="76"/>
    <n v="17500"/>
    <x v="3"/>
    <x v="1"/>
    <x v="1"/>
    <m/>
    <m/>
    <x v="0"/>
  </r>
  <r>
    <s v="CT2017"/>
    <s v="Donors Capital Fund_Independence Institute201265000"/>
    <s v="Donors Capital Fund"/>
    <x v="76"/>
    <n v="65000"/>
    <x v="3"/>
    <x v="1"/>
    <x v="1"/>
    <m/>
    <m/>
    <x v="0"/>
  </r>
  <r>
    <s v="CT2017"/>
    <s v="Donors Capital Fund_Independence Institute201240000"/>
    <s v="Donors Capital Fund"/>
    <x v="76"/>
    <n v="40000"/>
    <x v="3"/>
    <x v="1"/>
    <x v="1"/>
    <m/>
    <m/>
    <x v="0"/>
  </r>
  <r>
    <s v="CT2017"/>
    <s v="Donors Capital Fund_Independence Institute201214000"/>
    <s v="Donors Capital Fund"/>
    <x v="76"/>
    <n v="14000"/>
    <x v="3"/>
    <x v="1"/>
    <x v="1"/>
    <m/>
    <m/>
    <x v="0"/>
  </r>
  <r>
    <s v="CT2017"/>
    <s v="Donors Capital Fund_Independent Women's Forum20121640000"/>
    <s v="Donors Capital Fund"/>
    <x v="77"/>
    <n v="1640000"/>
    <x v="3"/>
    <x v="1"/>
    <x v="0"/>
    <m/>
    <m/>
    <x v="0"/>
  </r>
  <r>
    <s v="CT2017"/>
    <s v="Donors Capital Fund_Institute for Humane Studies2012530374"/>
    <s v="Donors Capital Fund"/>
    <x v="168"/>
    <n v="530374"/>
    <x v="3"/>
    <x v="1"/>
    <x v="0"/>
    <m/>
    <m/>
    <x v="0"/>
  </r>
  <r>
    <s v="CT2017"/>
    <s v="Donors Capital Fund_Institute for Justice2012150000"/>
    <s v="Donors Capital Fund"/>
    <x v="78"/>
    <n v="150000"/>
    <x v="3"/>
    <x v="1"/>
    <x v="1"/>
    <m/>
    <m/>
    <x v="0"/>
  </r>
  <r>
    <s v="CT2017"/>
    <s v="Donors Capital Fund_Institute for Justice201240000"/>
    <s v="Donors Capital Fund"/>
    <x v="78"/>
    <n v="40000"/>
    <x v="3"/>
    <x v="1"/>
    <x v="1"/>
    <m/>
    <m/>
    <x v="0"/>
  </r>
  <r>
    <s v="CT2017"/>
    <s v="Donors Capital Fund_Institute on Religion and Democracy201225000"/>
    <s v="Donors Capital Fund"/>
    <x v="79"/>
    <n v="25000"/>
    <x v="3"/>
    <x v="1"/>
    <x v="1"/>
    <m/>
    <m/>
    <x v="0"/>
  </r>
  <r>
    <s v="CT2017"/>
    <s v="Donors Capital Fund_Institute on Religion and Democracy2012200000"/>
    <s v="Donors Capital Fund"/>
    <x v="79"/>
    <n v="200000"/>
    <x v="3"/>
    <x v="1"/>
    <x v="1"/>
    <m/>
    <m/>
    <x v="0"/>
  </r>
  <r>
    <s v="CT2017"/>
    <s v="Donors Capital Fund_James Madison Institute201237500"/>
    <s v="Donors Capital Fund"/>
    <x v="81"/>
    <n v="37500"/>
    <x v="3"/>
    <x v="1"/>
    <x v="0"/>
    <m/>
    <m/>
    <x v="0"/>
  </r>
  <r>
    <s v="CT2017"/>
    <s v="Donors Capital Fund_James Madison Institute201215000"/>
    <s v="Donors Capital Fund"/>
    <x v="81"/>
    <n v="15000"/>
    <x v="3"/>
    <x v="1"/>
    <x v="0"/>
    <m/>
    <m/>
    <x v="0"/>
  </r>
  <r>
    <s v="CT2017"/>
    <s v="Donors Capital Fund_James Madison Institute201220000"/>
    <s v="Donors Capital Fund"/>
    <x v="81"/>
    <n v="20000"/>
    <x v="3"/>
    <x v="1"/>
    <x v="0"/>
    <m/>
    <m/>
    <x v="0"/>
  </r>
  <r>
    <s v="CT2017"/>
    <s v="Donors Capital Fund_James Madison Institute201268500"/>
    <s v="Donors Capital Fund"/>
    <x v="81"/>
    <n v="68500"/>
    <x v="3"/>
    <x v="1"/>
    <x v="0"/>
    <m/>
    <m/>
    <x v="0"/>
  </r>
  <r>
    <s v="CT2017"/>
    <s v="Donors Capital Fund_James Madison Institute201237500"/>
    <s v="Donors Capital Fund"/>
    <x v="81"/>
    <n v="37500"/>
    <x v="3"/>
    <x v="1"/>
    <x v="0"/>
    <m/>
    <m/>
    <x v="0"/>
  </r>
  <r>
    <s v="CT2017"/>
    <s v="Donors Capital Fund_James Madison Institute201275000"/>
    <s v="Donors Capital Fund"/>
    <x v="81"/>
    <n v="75000"/>
    <x v="3"/>
    <x v="1"/>
    <x v="0"/>
    <m/>
    <m/>
    <x v="0"/>
  </r>
  <r>
    <s v="CT2017"/>
    <s v="Donors Capital Fund_James Madison Institute201250000"/>
    <s v="Donors Capital Fund"/>
    <x v="81"/>
    <n v="50000"/>
    <x v="3"/>
    <x v="1"/>
    <x v="0"/>
    <m/>
    <m/>
    <x v="0"/>
  </r>
  <r>
    <s v="CT2017"/>
    <s v="Donors Capital Fund_Jerusalem Institute for Market Studies201250000"/>
    <s v="Donors Capital Fund"/>
    <x v="82"/>
    <n v="50000"/>
    <x v="3"/>
    <x v="1"/>
    <x v="2"/>
    <m/>
    <m/>
    <x v="1"/>
  </r>
  <r>
    <s v="CT2017"/>
    <s v="Donors Capital Fund_John K. MacIver Institute for Public Policy201230000"/>
    <s v="Donors Capital Fund"/>
    <x v="245"/>
    <n v="30000"/>
    <x v="3"/>
    <x v="1"/>
    <x v="1"/>
    <m/>
    <m/>
    <x v="0"/>
  </r>
  <r>
    <s v="CT2017"/>
    <s v="Donors Capital Fund_John K. MacIver Institute for Public Policy201210000"/>
    <s v="Donors Capital Fund"/>
    <x v="245"/>
    <n v="10000"/>
    <x v="3"/>
    <x v="1"/>
    <x v="1"/>
    <m/>
    <m/>
    <x v="0"/>
  </r>
  <r>
    <s v="CT2017"/>
    <s v="Donors Capital Fund_John K. MacIver Institute for Public Policy201220000"/>
    <s v="Donors Capital Fund"/>
    <x v="245"/>
    <n v="20000"/>
    <x v="3"/>
    <x v="1"/>
    <x v="1"/>
    <m/>
    <m/>
    <x v="0"/>
  </r>
  <r>
    <s v="CT2017"/>
    <s v="Donors Capital Fund_John K. MacIver Institute for Public Policy201212500"/>
    <s v="Donors Capital Fund"/>
    <x v="245"/>
    <n v="12500"/>
    <x v="3"/>
    <x v="1"/>
    <x v="1"/>
    <m/>
    <m/>
    <x v="0"/>
  </r>
  <r>
    <s v="CT2017"/>
    <s v="Donors Capital Fund_John K. MacIver Institute for Public Policy201214000"/>
    <s v="Donors Capital Fund"/>
    <x v="245"/>
    <n v="14000"/>
    <x v="3"/>
    <x v="1"/>
    <x v="1"/>
    <m/>
    <m/>
    <x v="0"/>
  </r>
  <r>
    <s v="CT2017"/>
    <s v="Donors Capital Fund_John Locke Foundation201227500"/>
    <s v="Donors Capital Fund"/>
    <x v="84"/>
    <n v="27500"/>
    <x v="3"/>
    <x v="1"/>
    <x v="0"/>
    <m/>
    <m/>
    <x v="0"/>
  </r>
  <r>
    <s v="CT2017"/>
    <s v="Donors Capital Fund_John Locke Foundation201210000"/>
    <s v="Donors Capital Fund"/>
    <x v="84"/>
    <n v="10000"/>
    <x v="3"/>
    <x v="1"/>
    <x v="0"/>
    <m/>
    <m/>
    <x v="0"/>
  </r>
  <r>
    <s v="CT2017"/>
    <s v="Donors Capital Fund_John Locke Foundation201210000"/>
    <s v="Donors Capital Fund"/>
    <x v="84"/>
    <n v="10000"/>
    <x v="3"/>
    <x v="1"/>
    <x v="0"/>
    <m/>
    <m/>
    <x v="0"/>
  </r>
  <r>
    <s v="CT2017"/>
    <s v="Donors Capital Fund_John Locke Foundation201240000"/>
    <s v="Donors Capital Fund"/>
    <x v="84"/>
    <n v="40000"/>
    <x v="3"/>
    <x v="1"/>
    <x v="0"/>
    <m/>
    <m/>
    <x v="0"/>
  </r>
  <r>
    <s v="CT2017"/>
    <s v="Donors Capital Fund_Josiah Bartlett Center for Public Policy201225000"/>
    <s v="Donors Capital Fund"/>
    <x v="246"/>
    <n v="25000"/>
    <x v="3"/>
    <x v="1"/>
    <x v="1"/>
    <m/>
    <m/>
    <x v="0"/>
  </r>
  <r>
    <s v="CT2017"/>
    <s v="Donors Capital Fund_Josiah Bartlett Center for Public Policy201217500"/>
    <s v="Donors Capital Fund"/>
    <x v="246"/>
    <n v="17500"/>
    <x v="3"/>
    <x v="1"/>
    <x v="1"/>
    <m/>
    <m/>
    <x v="0"/>
  </r>
  <r>
    <s v="CT2017"/>
    <s v="Donors Capital Fund_Josiah Bartlett Center for Public Policy201217500"/>
    <s v="Donors Capital Fund"/>
    <x v="246"/>
    <n v="17500"/>
    <x v="3"/>
    <x v="1"/>
    <x v="1"/>
    <m/>
    <m/>
    <x v="0"/>
  </r>
  <r>
    <s v="CT2017"/>
    <s v="Donors Capital Fund_Josiah Bartlett Center for Public Policy201235000"/>
    <s v="Donors Capital Fund"/>
    <x v="246"/>
    <n v="35000"/>
    <x v="3"/>
    <x v="1"/>
    <x v="1"/>
    <m/>
    <m/>
    <x v="0"/>
  </r>
  <r>
    <s v="CT2017"/>
    <s v="Donors Capital Fund_Josiah Bartlett Center for Public Policy201215000"/>
    <s v="Donors Capital Fund"/>
    <x v="246"/>
    <n v="15000"/>
    <x v="3"/>
    <x v="1"/>
    <x v="1"/>
    <m/>
    <m/>
    <x v="0"/>
  </r>
  <r>
    <s v="CT2017"/>
    <s v="Donors Capital Fund_Judicial Education Project2012400000"/>
    <s v="Donors Capital Fund"/>
    <x v="86"/>
    <n v="400000"/>
    <x v="3"/>
    <x v="1"/>
    <x v="1"/>
    <m/>
    <m/>
    <x v="0"/>
  </r>
  <r>
    <s v="CT2017"/>
    <s v="Donors Capital Fund_Judicial Education Project2012130000"/>
    <s v="Donors Capital Fund"/>
    <x v="86"/>
    <n v="130000"/>
    <x v="3"/>
    <x v="1"/>
    <x v="1"/>
    <m/>
    <m/>
    <x v="0"/>
  </r>
  <r>
    <s v="CT2017"/>
    <s v="Donors Capital Fund_Kanakuk Ministries (Branson MO)20125200"/>
    <s v="Donors Capital Fund"/>
    <x v="172"/>
    <n v="5200"/>
    <x v="3"/>
    <x v="1"/>
    <x v="2"/>
    <m/>
    <m/>
    <x v="1"/>
  </r>
  <r>
    <s v="CT2017"/>
    <s v="Donors Capital Fund_Kansas Policy Institute201215000"/>
    <s v="Donors Capital Fund"/>
    <x v="87"/>
    <n v="15000"/>
    <x v="3"/>
    <x v="1"/>
    <x v="1"/>
    <m/>
    <m/>
    <x v="0"/>
  </r>
  <r>
    <s v="CT2017"/>
    <s v="Donors Capital Fund_Kansas Policy Institute201225000"/>
    <s v="Donors Capital Fund"/>
    <x v="87"/>
    <n v="25000"/>
    <x v="3"/>
    <x v="1"/>
    <x v="1"/>
    <m/>
    <m/>
    <x v="0"/>
  </r>
  <r>
    <s v="CT2017"/>
    <s v="Donors Capital Fund_Leadership Institute201250000"/>
    <s v="Donors Capital Fund"/>
    <x v="88"/>
    <n v="50000"/>
    <x v="3"/>
    <x v="1"/>
    <x v="0"/>
    <m/>
    <m/>
    <x v="0"/>
  </r>
  <r>
    <s v="CT2017"/>
    <s v="Donors Capital Fund_Liberty Foundation of Oklahoma2012190000"/>
    <s v="Donors Capital Fund"/>
    <x v="247"/>
    <n v="190000"/>
    <x v="3"/>
    <x v="1"/>
    <x v="2"/>
    <m/>
    <m/>
    <x v="1"/>
  </r>
  <r>
    <s v="CT2017"/>
    <s v="Donors Capital Fund_Lincoln Institute of Public Opinion Research201220000"/>
    <s v="Donors Capital Fund"/>
    <x v="174"/>
    <n v="20000"/>
    <x v="3"/>
    <x v="1"/>
    <x v="2"/>
    <m/>
    <m/>
    <x v="1"/>
  </r>
  <r>
    <s v="CT2017"/>
    <s v="Donors Capital Fund_Lucy Burns Institute2012500000"/>
    <s v="Donors Capital Fund"/>
    <x v="90"/>
    <n v="500000"/>
    <x v="3"/>
    <x v="1"/>
    <x v="1"/>
    <m/>
    <m/>
    <x v="0"/>
  </r>
  <r>
    <s v="CT2017"/>
    <s v="Donors Capital Fund_Lucy Burns Institute2012250000"/>
    <s v="Donors Capital Fund"/>
    <x v="90"/>
    <n v="250000"/>
    <x v="3"/>
    <x v="1"/>
    <x v="1"/>
    <m/>
    <m/>
    <x v="0"/>
  </r>
  <r>
    <s v="CT2017"/>
    <s v="Donors Capital Fund_Lucy Burns Institute2012150000"/>
    <s v="Donors Capital Fund"/>
    <x v="90"/>
    <n v="150000"/>
    <x v="3"/>
    <x v="1"/>
    <x v="1"/>
    <m/>
    <m/>
    <x v="0"/>
  </r>
  <r>
    <s v="CT2017"/>
    <s v="Donors Capital Fund_Mackinac Center for Public Policy201220000"/>
    <s v="Donors Capital Fund"/>
    <x v="91"/>
    <n v="20000"/>
    <x v="3"/>
    <x v="1"/>
    <x v="0"/>
    <m/>
    <m/>
    <x v="0"/>
  </r>
  <r>
    <s v="CT2017"/>
    <s v="Donors Capital Fund_Mackinac Center for Public Policy201260000"/>
    <s v="Donors Capital Fund"/>
    <x v="91"/>
    <n v="60000"/>
    <x v="3"/>
    <x v="1"/>
    <x v="0"/>
    <m/>
    <m/>
    <x v="0"/>
  </r>
  <r>
    <s v="CT2017"/>
    <s v="Donors Capital Fund_Mackinac Center for Public Policy201275000"/>
    <s v="Donors Capital Fund"/>
    <x v="91"/>
    <n v="75000"/>
    <x v="3"/>
    <x v="1"/>
    <x v="0"/>
    <m/>
    <m/>
    <x v="0"/>
  </r>
  <r>
    <s v="CT2017"/>
    <s v="Donors Capital Fund_Mackinac Center for Public Policy201275000"/>
    <s v="Donors Capital Fund"/>
    <x v="91"/>
    <n v="75000"/>
    <x v="3"/>
    <x v="1"/>
    <x v="0"/>
    <m/>
    <m/>
    <x v="0"/>
  </r>
  <r>
    <s v="CT2017"/>
    <s v="Donors Capital Fund_Mackinac Center for Public Policy2012175000"/>
    <s v="Donors Capital Fund"/>
    <x v="91"/>
    <n v="175000"/>
    <x v="3"/>
    <x v="1"/>
    <x v="0"/>
    <m/>
    <m/>
    <x v="0"/>
  </r>
  <r>
    <s v="CT2017"/>
    <s v="Donors Capital Fund_Mackinac Center for Public Policy201215000"/>
    <s v="Donors Capital Fund"/>
    <x v="91"/>
    <n v="15000"/>
    <x v="3"/>
    <x v="1"/>
    <x v="0"/>
    <m/>
    <m/>
    <x v="0"/>
  </r>
  <r>
    <s v="CT2017"/>
    <s v="Donors Capital Fund_Mackinac Center for Public Policy201240000"/>
    <s v="Donors Capital Fund"/>
    <x v="91"/>
    <n v="40000"/>
    <x v="3"/>
    <x v="1"/>
    <x v="0"/>
    <m/>
    <m/>
    <x v="0"/>
  </r>
  <r>
    <s v="CT2017"/>
    <s v="Donors Capital Fund_Mackinac Center for Public Policy201214000"/>
    <s v="Donors Capital Fund"/>
    <x v="91"/>
    <n v="14000"/>
    <x v="3"/>
    <x v="1"/>
    <x v="0"/>
    <m/>
    <m/>
    <x v="0"/>
  </r>
  <r>
    <s v="CT2017"/>
    <s v="Donors Capital Fund_Maine Heritage Policy Center201220000"/>
    <s v="Donors Capital Fund"/>
    <x v="92"/>
    <n v="20000"/>
    <x v="3"/>
    <x v="1"/>
    <x v="1"/>
    <m/>
    <m/>
    <x v="0"/>
  </r>
  <r>
    <s v="CT2017"/>
    <s v="Donors Capital Fund_Maine Heritage Policy Center201220000"/>
    <s v="Donors Capital Fund"/>
    <x v="92"/>
    <n v="20000"/>
    <x v="3"/>
    <x v="1"/>
    <x v="1"/>
    <m/>
    <m/>
    <x v="0"/>
  </r>
  <r>
    <s v="CT2017"/>
    <s v="Donors Capital Fund_Maine Heritage Policy Center201240000"/>
    <s v="Donors Capital Fund"/>
    <x v="92"/>
    <n v="40000"/>
    <x v="3"/>
    <x v="1"/>
    <x v="1"/>
    <m/>
    <m/>
    <x v="0"/>
  </r>
  <r>
    <s v="CT2017"/>
    <s v="Donors Capital Fund_Maine Heritage Policy Center201230000"/>
    <s v="Donors Capital Fund"/>
    <x v="92"/>
    <n v="30000"/>
    <x v="3"/>
    <x v="1"/>
    <x v="1"/>
    <m/>
    <m/>
    <x v="0"/>
  </r>
  <r>
    <s v="CT2017"/>
    <s v="Donors Capital Fund_Manhattan Institute for Policy Research201225000"/>
    <s v="Donors Capital Fund"/>
    <x v="208"/>
    <n v="25000"/>
    <x v="3"/>
    <x v="1"/>
    <x v="0"/>
    <m/>
    <m/>
    <x v="0"/>
  </r>
  <r>
    <s v="CT2017"/>
    <s v="Donors Capital Fund_Maryland Public Policy Institute201212500"/>
    <s v="Donors Capital Fund"/>
    <x v="94"/>
    <n v="12500"/>
    <x v="3"/>
    <x v="1"/>
    <x v="1"/>
    <m/>
    <m/>
    <x v="0"/>
  </r>
  <r>
    <s v="CT2017"/>
    <s v="Donors Capital Fund_Maryland Public Policy Institute201212500"/>
    <s v="Donors Capital Fund"/>
    <x v="94"/>
    <n v="12500"/>
    <x v="3"/>
    <x v="1"/>
    <x v="1"/>
    <m/>
    <m/>
    <x v="0"/>
  </r>
  <r>
    <s v="CT2017"/>
    <s v="Donors Capital Fund_Maryland Public Policy Institute201225000"/>
    <s v="Donors Capital Fund"/>
    <x v="94"/>
    <n v="25000"/>
    <x v="3"/>
    <x v="1"/>
    <x v="1"/>
    <m/>
    <m/>
    <x v="0"/>
  </r>
  <r>
    <s v="CT2017"/>
    <s v="Donors Capital Fund_Maryland Public Policy Institute201225000"/>
    <s v="Donors Capital Fund"/>
    <x v="94"/>
    <n v="25000"/>
    <x v="3"/>
    <x v="1"/>
    <x v="1"/>
    <m/>
    <m/>
    <x v="0"/>
  </r>
  <r>
    <s v="CT2017"/>
    <s v="Donors Capital Fund_MarylandReporter.com201220000"/>
    <s v="Donors Capital Fund"/>
    <x v="248"/>
    <n v="20000"/>
    <x v="3"/>
    <x v="1"/>
    <x v="2"/>
    <m/>
    <m/>
    <x v="1"/>
  </r>
  <r>
    <s v="CT2017"/>
    <s v="Donors Capital Fund_MarylandReporter.com201220000"/>
    <s v="Donors Capital Fund"/>
    <x v="248"/>
    <n v="20000"/>
    <x v="3"/>
    <x v="1"/>
    <x v="2"/>
    <m/>
    <m/>
    <x v="1"/>
  </r>
  <r>
    <s v="CT2017"/>
    <s v="Donors Capital Fund_MarylandReporter.com201240000"/>
    <s v="Donors Capital Fund"/>
    <x v="248"/>
    <n v="40000"/>
    <x v="3"/>
    <x v="1"/>
    <x v="2"/>
    <m/>
    <m/>
    <x v="1"/>
  </r>
  <r>
    <s v="CT2017"/>
    <s v="Donors Capital Fund_Mastery Charter Schools Foundation20121500000"/>
    <s v="Donors Capital Fund"/>
    <x v="249"/>
    <n v="1500000"/>
    <x v="3"/>
    <x v="1"/>
    <x v="2"/>
    <m/>
    <m/>
    <x v="1"/>
  </r>
  <r>
    <s v="CT2017"/>
    <s v="Donors Capital Fund_Mercatus Center2012150000"/>
    <s v="Donors Capital Fund"/>
    <x v="95"/>
    <n v="150000"/>
    <x v="3"/>
    <x v="1"/>
    <x v="0"/>
    <m/>
    <m/>
    <x v="0"/>
  </r>
  <r>
    <s v="CT2017"/>
    <s v="Donors Capital Fund_Mercatus Center201220000"/>
    <s v="Donors Capital Fund"/>
    <x v="95"/>
    <n v="20000"/>
    <x v="3"/>
    <x v="1"/>
    <x v="0"/>
    <m/>
    <m/>
    <x v="0"/>
  </r>
  <r>
    <s v="CT2017"/>
    <s v="Donors Capital Fund_Middle East Forum2012150000"/>
    <s v="Donors Capital Fund"/>
    <x v="96"/>
    <n v="150000"/>
    <x v="3"/>
    <x v="1"/>
    <x v="1"/>
    <m/>
    <m/>
    <x v="0"/>
  </r>
  <r>
    <s v="CT2017"/>
    <s v="Donors Capital Fund_Middle East Forum2012310000"/>
    <s v="Donors Capital Fund"/>
    <x v="96"/>
    <n v="310000"/>
    <x v="3"/>
    <x v="1"/>
    <x v="1"/>
    <m/>
    <m/>
    <x v="0"/>
  </r>
  <r>
    <s v="CT2017"/>
    <s v="Donors Capital Fund_Midland-Odessa Symphony &amp; Chorale20125125"/>
    <s v="Donors Capital Fund"/>
    <x v="98"/>
    <n v="5125"/>
    <x v="3"/>
    <x v="1"/>
    <x v="2"/>
    <m/>
    <m/>
    <x v="1"/>
  </r>
  <r>
    <s v="CT2017"/>
    <s v="Donors Capital Fund_Mississippi Center for Public Policy20129250"/>
    <s v="Donors Capital Fund"/>
    <x v="99"/>
    <n v="9250"/>
    <x v="3"/>
    <x v="1"/>
    <x v="1"/>
    <m/>
    <m/>
    <x v="0"/>
  </r>
  <r>
    <s v="CT2017"/>
    <s v="Donors Capital Fund_Mississippi Center for Public Policy201229250"/>
    <s v="Donors Capital Fund"/>
    <x v="99"/>
    <n v="29250"/>
    <x v="3"/>
    <x v="1"/>
    <x v="1"/>
    <m/>
    <m/>
    <x v="0"/>
  </r>
  <r>
    <s v="CT2017"/>
    <s v="Donors Capital Fund_Mississippi Center for Public Policy201230000"/>
    <s v="Donors Capital Fund"/>
    <x v="99"/>
    <n v="30000"/>
    <x v="3"/>
    <x v="1"/>
    <x v="1"/>
    <m/>
    <m/>
    <x v="0"/>
  </r>
  <r>
    <s v="CT2017"/>
    <s v="Donors Capital Fund_Missouri News Horizon201222500"/>
    <s v="Donors Capital Fund"/>
    <x v="250"/>
    <n v="22500"/>
    <x v="3"/>
    <x v="1"/>
    <x v="1"/>
    <m/>
    <m/>
    <x v="0"/>
  </r>
  <r>
    <s v="CT2017"/>
    <s v="Donors Capital Fund_Missouri News Horizon201222500"/>
    <s v="Donors Capital Fund"/>
    <x v="250"/>
    <n v="22500"/>
    <x v="3"/>
    <x v="1"/>
    <x v="1"/>
    <m/>
    <m/>
    <x v="0"/>
  </r>
  <r>
    <s v="CT2017"/>
    <s v="Donors Capital Fund_Missouri News Horizon201255000"/>
    <s v="Donors Capital Fund"/>
    <x v="250"/>
    <n v="55000"/>
    <x v="3"/>
    <x v="1"/>
    <x v="1"/>
    <m/>
    <m/>
    <x v="0"/>
  </r>
  <r>
    <s v="CT2017"/>
    <s v="Donors Capital Fund_Montana Policy Institute20128996"/>
    <s v="Donors Capital Fund"/>
    <x v="100"/>
    <n v="8996"/>
    <x v="3"/>
    <x v="1"/>
    <x v="1"/>
    <m/>
    <m/>
    <x v="0"/>
  </r>
  <r>
    <s v="CT2017"/>
    <s v="Donors Capital Fund_Montana Policy Institute20122000"/>
    <s v="Donors Capital Fund"/>
    <x v="100"/>
    <n v="2000"/>
    <x v="3"/>
    <x v="1"/>
    <x v="1"/>
    <m/>
    <m/>
    <x v="0"/>
  </r>
  <r>
    <s v="CT2017"/>
    <s v="Donors Capital Fund_Montana Policy Institute201222500"/>
    <s v="Donors Capital Fund"/>
    <x v="100"/>
    <n v="22500"/>
    <x v="3"/>
    <x v="1"/>
    <x v="1"/>
    <m/>
    <m/>
    <x v="0"/>
  </r>
  <r>
    <s v="CT2017"/>
    <s v="Donors Capital Fund_Montana Policy Institute201258500"/>
    <s v="Donors Capital Fund"/>
    <x v="100"/>
    <n v="58500"/>
    <x v="3"/>
    <x v="1"/>
    <x v="1"/>
    <m/>
    <m/>
    <x v="0"/>
  </r>
  <r>
    <s v="CT2017"/>
    <s v="Donors Capital Fund_Montana Policy Institute201275000"/>
    <s v="Donors Capital Fund"/>
    <x v="100"/>
    <n v="75000"/>
    <x v="3"/>
    <x v="1"/>
    <x v="1"/>
    <m/>
    <m/>
    <x v="0"/>
  </r>
  <r>
    <s v="CT2017"/>
    <s v="Donors Capital Fund_Montana Policy Institute201222500"/>
    <s v="Donors Capital Fund"/>
    <x v="100"/>
    <n v="22500"/>
    <x v="3"/>
    <x v="1"/>
    <x v="1"/>
    <m/>
    <m/>
    <x v="0"/>
  </r>
  <r>
    <s v="CT2017"/>
    <s v="Donors Capital Fund_Montana Policy Institute201225000"/>
    <s v="Donors Capital Fund"/>
    <x v="100"/>
    <n v="25000"/>
    <x v="3"/>
    <x v="1"/>
    <x v="1"/>
    <m/>
    <m/>
    <x v="0"/>
  </r>
  <r>
    <s v="CT2017"/>
    <s v="Donors Capital Fund_Montana Policy Institute20125000"/>
    <s v="Donors Capital Fund"/>
    <x v="100"/>
    <n v="5000"/>
    <x v="3"/>
    <x v="1"/>
    <x v="1"/>
    <m/>
    <m/>
    <x v="0"/>
  </r>
  <r>
    <s v="CT2017"/>
    <s v="Donors Capital Fund_Montana Policy Institute201214000"/>
    <s v="Donors Capital Fund"/>
    <x v="100"/>
    <n v="14000"/>
    <x v="3"/>
    <x v="1"/>
    <x v="1"/>
    <m/>
    <m/>
    <x v="0"/>
  </r>
  <r>
    <s v="CT2017"/>
    <s v="Donors Capital Fund_Mountain States Legal Foundation201240000"/>
    <s v="Donors Capital Fund"/>
    <x v="101"/>
    <n v="40000"/>
    <x v="3"/>
    <x v="1"/>
    <x v="1"/>
    <m/>
    <m/>
    <x v="0"/>
  </r>
  <r>
    <s v="CT2017"/>
    <s v="Donors Capital Fund_Moving Picture Institute201255000"/>
    <s v="Donors Capital Fund"/>
    <x v="102"/>
    <n v="55000"/>
    <x v="3"/>
    <x v="1"/>
    <x v="1"/>
    <m/>
    <m/>
    <x v="0"/>
  </r>
  <r>
    <s v="CT2017"/>
    <s v="Donors Capital Fund_Moving Picture Institute201225000"/>
    <s v="Donors Capital Fund"/>
    <x v="102"/>
    <n v="25000"/>
    <x v="3"/>
    <x v="1"/>
    <x v="1"/>
    <m/>
    <m/>
    <x v="0"/>
  </r>
  <r>
    <s v="CT2017"/>
    <s v="Donors Capital Fund_National Center for Policy Analysis201210000"/>
    <s v="Donors Capital Fund"/>
    <x v="251"/>
    <n v="10000"/>
    <x v="3"/>
    <x v="1"/>
    <x v="0"/>
    <m/>
    <m/>
    <x v="0"/>
  </r>
  <r>
    <s v="CT2017"/>
    <s v="Donors Capital Fund_National Center for Public Policy Research201240000"/>
    <s v="Donors Capital Fund"/>
    <x v="103"/>
    <n v="40000"/>
    <x v="3"/>
    <x v="1"/>
    <x v="0"/>
    <m/>
    <m/>
    <x v="0"/>
  </r>
  <r>
    <s v="CT2017"/>
    <s v="Donors Capital Fund_National Legal and Policy Center201240000"/>
    <s v="Donors Capital Fund"/>
    <x v="104"/>
    <n v="40000"/>
    <x v="3"/>
    <x v="1"/>
    <x v="1"/>
    <m/>
    <m/>
    <x v="0"/>
  </r>
  <r>
    <s v="CT2017"/>
    <s v="Donors Capital Fund_National Organization for Marriage Education Fund2012125000"/>
    <s v="Donors Capital Fund"/>
    <x v="252"/>
    <n v="125000"/>
    <x v="3"/>
    <x v="1"/>
    <x v="1"/>
    <m/>
    <m/>
    <x v="0"/>
  </r>
  <r>
    <s v="CT2017"/>
    <s v="Donors Capital Fund_National Right to Work Legal Defense Foundation201220000"/>
    <s v="Donors Capital Fund"/>
    <x v="212"/>
    <n v="20000"/>
    <x v="3"/>
    <x v="1"/>
    <x v="1"/>
    <m/>
    <m/>
    <x v="0"/>
  </r>
  <r>
    <s v="CT2017"/>
    <s v="Donors Capital Fund_National Strategy Information Center2012100000"/>
    <s v="Donors Capital Fund"/>
    <x v="213"/>
    <n v="100000"/>
    <x v="3"/>
    <x v="1"/>
    <x v="1"/>
    <m/>
    <m/>
    <x v="0"/>
  </r>
  <r>
    <s v="CT2017"/>
    <s v="Donors Capital Fund_Nevada Policy Research Institute201212500"/>
    <s v="Donors Capital Fund"/>
    <x v="106"/>
    <n v="12500"/>
    <x v="3"/>
    <x v="1"/>
    <x v="0"/>
    <m/>
    <m/>
    <x v="0"/>
  </r>
  <r>
    <s v="CT2017"/>
    <s v="Donors Capital Fund_Nevada Policy Research Institute201212500"/>
    <s v="Donors Capital Fund"/>
    <x v="106"/>
    <n v="12500"/>
    <x v="3"/>
    <x v="1"/>
    <x v="0"/>
    <m/>
    <m/>
    <x v="0"/>
  </r>
  <r>
    <s v="CT2017"/>
    <s v="Donors Capital Fund_Nevada Policy Research Institute201250000"/>
    <s v="Donors Capital Fund"/>
    <x v="106"/>
    <n v="50000"/>
    <x v="3"/>
    <x v="1"/>
    <x v="0"/>
    <m/>
    <m/>
    <x v="0"/>
  </r>
  <r>
    <s v="CT2017"/>
    <s v="Donors Capital Fund_Nevada Policy Research Institute201220000"/>
    <s v="Donors Capital Fund"/>
    <x v="106"/>
    <n v="20000"/>
    <x v="3"/>
    <x v="1"/>
    <x v="0"/>
    <m/>
    <m/>
    <x v="0"/>
  </r>
  <r>
    <s v="CT2017"/>
    <s v="Donors Capital Fund_North Dakota Policy Council201215000"/>
    <s v="Donors Capital Fund"/>
    <x v="253"/>
    <n v="15000"/>
    <x v="3"/>
    <x v="1"/>
    <x v="1"/>
    <m/>
    <m/>
    <x v="0"/>
  </r>
  <r>
    <s v="CT2017"/>
    <s v="Donors Capital Fund_Oklahoma Council of Public Affairs201225000"/>
    <s v="Donors Capital Fund"/>
    <x v="108"/>
    <n v="25000"/>
    <x v="3"/>
    <x v="1"/>
    <x v="1"/>
    <m/>
    <m/>
    <x v="0"/>
  </r>
  <r>
    <s v="CT2017"/>
    <s v="Donors Capital Fund_Oklahoma Council of Public Affairs201240000"/>
    <s v="Donors Capital Fund"/>
    <x v="108"/>
    <n v="40000"/>
    <x v="3"/>
    <x v="1"/>
    <x v="1"/>
    <m/>
    <m/>
    <x v="0"/>
  </r>
  <r>
    <s v="CT2017"/>
    <s v="Donors Capital Fund_Oklahoma Council of Public Affairs201214000"/>
    <s v="Donors Capital Fund"/>
    <x v="108"/>
    <n v="14000"/>
    <x v="3"/>
    <x v="1"/>
    <x v="1"/>
    <m/>
    <m/>
    <x v="0"/>
  </r>
  <r>
    <s v="CT2017"/>
    <s v="Donors Capital Fund_One Nation Under God Foundation201238000"/>
    <s v="Donors Capital Fund"/>
    <x v="109"/>
    <n v="38000"/>
    <x v="3"/>
    <x v="1"/>
    <x v="2"/>
    <m/>
    <m/>
    <x v="1"/>
  </r>
  <r>
    <s v="CT2017"/>
    <s v="Donors Capital Fund_Pacific Legal Foundation201250000"/>
    <s v="Donors Capital Fund"/>
    <x v="110"/>
    <n v="50000"/>
    <x v="3"/>
    <x v="1"/>
    <x v="1"/>
    <m/>
    <m/>
    <x v="0"/>
  </r>
  <r>
    <s v="CT2017"/>
    <s v="Donors Capital Fund_Pacific Research Institute for Public Policy20122000"/>
    <s v="Donors Capital Fund"/>
    <x v="254"/>
    <n v="2000"/>
    <x v="3"/>
    <x v="1"/>
    <x v="0"/>
    <m/>
    <m/>
    <x v="0"/>
  </r>
  <r>
    <s v="CT2017"/>
    <s v="Donors Capital Fund_Pacific Research Institute for Public Policy201250000"/>
    <s v="Donors Capital Fund"/>
    <x v="254"/>
    <n v="50000"/>
    <x v="3"/>
    <x v="1"/>
    <x v="0"/>
    <m/>
    <m/>
    <x v="0"/>
  </r>
  <r>
    <s v="CT2017"/>
    <s v="Donors Capital Fund_Pacific Research Institute for Public Policy201250000"/>
    <s v="Donors Capital Fund"/>
    <x v="254"/>
    <n v="50000"/>
    <x v="3"/>
    <x v="1"/>
    <x v="0"/>
    <m/>
    <m/>
    <x v="0"/>
  </r>
  <r>
    <s v="CT2017"/>
    <s v="Donors Capital Fund_Pacific Research Institute for Public Policy2012100000"/>
    <s v="Donors Capital Fund"/>
    <x v="254"/>
    <n v="100000"/>
    <x v="3"/>
    <x v="1"/>
    <x v="0"/>
    <m/>
    <m/>
    <x v="0"/>
  </r>
  <r>
    <s v="CT2017"/>
    <s v="Donors Capital Fund_Partners Relief and Development201210000"/>
    <s v="Donors Capital Fund"/>
    <x v="112"/>
    <n v="10000"/>
    <x v="3"/>
    <x v="1"/>
    <x v="2"/>
    <m/>
    <m/>
    <x v="1"/>
  </r>
  <r>
    <s v="CT2017"/>
    <s v="Donors Capital Fund_Pelican Institute for Public Policy201215000"/>
    <s v="Donors Capital Fund"/>
    <x v="113"/>
    <n v="15000"/>
    <x v="3"/>
    <x v="1"/>
    <x v="1"/>
    <m/>
    <m/>
    <x v="0"/>
  </r>
  <r>
    <s v="CT2017"/>
    <s v="Donors Capital Fund_Pelican Institute for Public Policy201220000"/>
    <s v="Donors Capital Fund"/>
    <x v="113"/>
    <n v="20000"/>
    <x v="3"/>
    <x v="1"/>
    <x v="1"/>
    <m/>
    <m/>
    <x v="0"/>
  </r>
  <r>
    <s v="CT2017"/>
    <s v="Donors Capital Fund_Pelican Institute for Public Policy201215000"/>
    <s v="Donors Capital Fund"/>
    <x v="113"/>
    <n v="15000"/>
    <x v="3"/>
    <x v="1"/>
    <x v="1"/>
    <m/>
    <m/>
    <x v="0"/>
  </r>
  <r>
    <s v="CT2017"/>
    <s v="Donors Capital Fund_Pelican Institute for Public Policy201240000"/>
    <s v="Donors Capital Fund"/>
    <x v="113"/>
    <n v="40000"/>
    <x v="3"/>
    <x v="1"/>
    <x v="1"/>
    <m/>
    <m/>
    <x v="0"/>
  </r>
  <r>
    <s v="CT2017"/>
    <s v="Donors Capital Fund_Philadelphia School Partnership20121456250"/>
    <s v="Donors Capital Fund"/>
    <x v="255"/>
    <n v="1456250"/>
    <x v="3"/>
    <x v="1"/>
    <x v="2"/>
    <m/>
    <m/>
    <x v="1"/>
  </r>
  <r>
    <s v="CT2017"/>
    <s v="Donors Capital Fund_Pioneer Institute for Public Policy Research201210000"/>
    <s v="Donors Capital Fund"/>
    <x v="115"/>
    <n v="10000"/>
    <x v="3"/>
    <x v="1"/>
    <x v="1"/>
    <m/>
    <m/>
    <x v="0"/>
  </r>
  <r>
    <s v="CT2017"/>
    <s v="Donors Capital Fund_Pioneer Institute for Public Policy Research201215000"/>
    <s v="Donors Capital Fund"/>
    <x v="115"/>
    <n v="15000"/>
    <x v="3"/>
    <x v="1"/>
    <x v="1"/>
    <m/>
    <m/>
    <x v="0"/>
  </r>
  <r>
    <s v="CT2017"/>
    <s v="Donors Capital Fund_Pioneer Institute for Public Policy Research20122500"/>
    <s v="Donors Capital Fund"/>
    <x v="115"/>
    <n v="2500"/>
    <x v="3"/>
    <x v="1"/>
    <x v="1"/>
    <m/>
    <m/>
    <x v="0"/>
  </r>
  <r>
    <s v="CT2017"/>
    <s v="Donors Capital Fund_Pioneer Institute for Public Policy Research20122500"/>
    <s v="Donors Capital Fund"/>
    <x v="115"/>
    <n v="2500"/>
    <x v="3"/>
    <x v="1"/>
    <x v="1"/>
    <m/>
    <m/>
    <x v="0"/>
  </r>
  <r>
    <s v="CT2017"/>
    <s v="Donors Capital Fund_Pioneer Institute for Public Policy Research201225000"/>
    <s v="Donors Capital Fund"/>
    <x v="115"/>
    <n v="25000"/>
    <x v="3"/>
    <x v="1"/>
    <x v="1"/>
    <m/>
    <m/>
    <x v="0"/>
  </r>
  <r>
    <s v="CT2017"/>
    <s v="Donors Capital Fund_Platte Institute for Economic Research201225000"/>
    <s v="Donors Capital Fund"/>
    <x v="116"/>
    <n v="25000"/>
    <x v="3"/>
    <x v="1"/>
    <x v="1"/>
    <m/>
    <m/>
    <x v="0"/>
  </r>
  <r>
    <s v="CT2017"/>
    <s v="Donors Capital Fund_Project Veritas201225000"/>
    <s v="Donors Capital Fund"/>
    <x v="178"/>
    <n v="25000"/>
    <x v="3"/>
    <x v="1"/>
    <x v="1"/>
    <m/>
    <m/>
    <x v="0"/>
  </r>
  <r>
    <s v="CT2017"/>
    <s v="Donors Capital Fund_Project Veritas201230000"/>
    <s v="Donors Capital Fund"/>
    <x v="178"/>
    <n v="30000"/>
    <x v="3"/>
    <x v="1"/>
    <x v="1"/>
    <m/>
    <m/>
    <x v="0"/>
  </r>
  <r>
    <s v="CT2017"/>
    <s v="Donors Capital Fund_Project Veritas201250000"/>
    <s v="Donors Capital Fund"/>
    <x v="178"/>
    <n v="50000"/>
    <x v="3"/>
    <x v="1"/>
    <x v="1"/>
    <m/>
    <m/>
    <x v="0"/>
  </r>
  <r>
    <s v="CT2017"/>
    <s v="Donors Capital Fund_Public Policy Foundation of West Virginia201212500"/>
    <s v="Donors Capital Fund"/>
    <x v="218"/>
    <n v="12500"/>
    <x v="3"/>
    <x v="1"/>
    <x v="1"/>
    <m/>
    <m/>
    <x v="0"/>
  </r>
  <r>
    <s v="CT2017"/>
    <s v="Donors Capital Fund_Public Policy Foundation of West Virginia20128800"/>
    <s v="Donors Capital Fund"/>
    <x v="218"/>
    <n v="8800"/>
    <x v="3"/>
    <x v="1"/>
    <x v="1"/>
    <m/>
    <m/>
    <x v="0"/>
  </r>
  <r>
    <s v="CT2017"/>
    <s v="Donors Capital Fund_Public Policy Foundation of West Virginia201212500"/>
    <s v="Donors Capital Fund"/>
    <x v="218"/>
    <n v="12500"/>
    <x v="3"/>
    <x v="1"/>
    <x v="1"/>
    <m/>
    <m/>
    <x v="0"/>
  </r>
  <r>
    <s v="CT2017"/>
    <s v="Donors Capital Fund_Public Service Research Foundation201240000"/>
    <s v="Donors Capital Fund"/>
    <x v="179"/>
    <n v="40000"/>
    <x v="3"/>
    <x v="1"/>
    <x v="2"/>
    <m/>
    <m/>
    <x v="1"/>
  </r>
  <r>
    <s v="CT2017"/>
    <s v="Donors Capital Fund_Reason Foundation2012100000"/>
    <s v="Donors Capital Fund"/>
    <x v="180"/>
    <n v="100000"/>
    <x v="3"/>
    <x v="1"/>
    <x v="0"/>
    <m/>
    <m/>
    <x v="0"/>
  </r>
  <r>
    <s v="CT2017"/>
    <s v="Donors Capital Fund_Reason Foundation201240000"/>
    <s v="Donors Capital Fund"/>
    <x v="180"/>
    <n v="40000"/>
    <x v="3"/>
    <x v="1"/>
    <x v="0"/>
    <m/>
    <m/>
    <x v="0"/>
  </r>
  <r>
    <s v="CT2017"/>
    <s v="Donors Capital Fund_Reason Foundation201277866"/>
    <s v="Donors Capital Fund"/>
    <x v="180"/>
    <n v="77866"/>
    <x v="3"/>
    <x v="1"/>
    <x v="0"/>
    <m/>
    <m/>
    <x v="0"/>
  </r>
  <r>
    <s v="CT2017"/>
    <s v="Donors Capital Fund_Rhode Island Center for Freedom and Prosperity201230000"/>
    <s v="Donors Capital Fund"/>
    <x v="121"/>
    <n v="30000"/>
    <x v="3"/>
    <x v="1"/>
    <x v="1"/>
    <m/>
    <m/>
    <x v="0"/>
  </r>
  <r>
    <s v="CT2017"/>
    <s v="Donors Capital Fund_Rhode Island Center for Freedom and Prosperity201220000"/>
    <s v="Donors Capital Fund"/>
    <x v="121"/>
    <n v="20000"/>
    <x v="3"/>
    <x v="1"/>
    <x v="1"/>
    <m/>
    <m/>
    <x v="0"/>
  </r>
  <r>
    <s v="CT2017"/>
    <s v="Donors Capital Fund_Rhode Island Center for Freedom and Prosperity201240000"/>
    <s v="Donors Capital Fund"/>
    <x v="121"/>
    <n v="40000"/>
    <x v="3"/>
    <x v="1"/>
    <x v="1"/>
    <m/>
    <m/>
    <x v="0"/>
  </r>
  <r>
    <s v="CT2017"/>
    <s v="Donors Capital Fund_Rhode Island Center for Freedom and Prosperity201225000"/>
    <s v="Donors Capital Fund"/>
    <x v="121"/>
    <n v="25000"/>
    <x v="3"/>
    <x v="1"/>
    <x v="1"/>
    <m/>
    <m/>
    <x v="0"/>
  </r>
  <r>
    <s v="CT2017"/>
    <s v="Donors Capital Fund_Rhode Island Center for Freedom and Prosperity201215000"/>
    <s v="Donors Capital Fund"/>
    <x v="121"/>
    <n v="15000"/>
    <x v="3"/>
    <x v="1"/>
    <x v="1"/>
    <m/>
    <m/>
    <x v="0"/>
  </r>
  <r>
    <s v="CT2017"/>
    <s v="Donors Capital Fund_Rhode Island Center for Freedom and Prosperity201230000"/>
    <s v="Donors Capital Fund"/>
    <x v="121"/>
    <n v="30000"/>
    <x v="3"/>
    <x v="1"/>
    <x v="1"/>
    <m/>
    <m/>
    <x v="0"/>
  </r>
  <r>
    <s v="CT2017"/>
    <s v="Donors Capital Fund_Rhode Island Center for Freedom and Prosperity201220000"/>
    <s v="Donors Capital Fund"/>
    <x v="121"/>
    <n v="20000"/>
    <x v="3"/>
    <x v="1"/>
    <x v="1"/>
    <m/>
    <m/>
    <x v="0"/>
  </r>
  <r>
    <s v="CT2017"/>
    <s v="Donors Capital Fund_Rhode Island Center for Freedom and Prosperity201220000"/>
    <s v="Donors Capital Fund"/>
    <x v="121"/>
    <n v="20000"/>
    <x v="3"/>
    <x v="1"/>
    <x v="1"/>
    <m/>
    <m/>
    <x v="0"/>
  </r>
  <r>
    <s v="CT2017"/>
    <s v="Donors Capital Fund_Rhode Island Center for Freedom and Prosperity201230000"/>
    <s v="Donors Capital Fund"/>
    <x v="121"/>
    <n v="30000"/>
    <x v="3"/>
    <x v="1"/>
    <x v="1"/>
    <m/>
    <m/>
    <x v="0"/>
  </r>
  <r>
    <s v="CT2017"/>
    <s v="Donors Capital Fund_Rhode Island Center for Freedom and Prosperity201214175"/>
    <s v="Donors Capital Fund"/>
    <x v="121"/>
    <n v="14175"/>
    <x v="3"/>
    <x v="1"/>
    <x v="1"/>
    <m/>
    <m/>
    <x v="0"/>
  </r>
  <r>
    <s v="CT2017"/>
    <s v="Donors Capital Fund_Rio Grande Foundation201230000"/>
    <s v="Donors Capital Fund"/>
    <x v="122"/>
    <n v="30000"/>
    <x v="3"/>
    <x v="1"/>
    <x v="1"/>
    <m/>
    <m/>
    <x v="0"/>
  </r>
  <r>
    <s v="CT2017"/>
    <s v="Donors Capital Fund_Rio Grande Foundation201230000"/>
    <s v="Donors Capital Fund"/>
    <x v="122"/>
    <n v="30000"/>
    <x v="3"/>
    <x v="1"/>
    <x v="1"/>
    <m/>
    <m/>
    <x v="0"/>
  </r>
  <r>
    <s v="CT2017"/>
    <s v="Donors Capital Fund_Rio Grande Foundation201210000"/>
    <s v="Donors Capital Fund"/>
    <x v="122"/>
    <n v="10000"/>
    <x v="3"/>
    <x v="1"/>
    <x v="1"/>
    <m/>
    <m/>
    <x v="0"/>
  </r>
  <r>
    <s v="CT2017"/>
    <s v="Donors Capital Fund_Rio Grande Foundation201215000"/>
    <s v="Donors Capital Fund"/>
    <x v="122"/>
    <n v="15000"/>
    <x v="3"/>
    <x v="1"/>
    <x v="1"/>
    <m/>
    <m/>
    <x v="0"/>
  </r>
  <r>
    <s v="CT2017"/>
    <s v="Donors Capital Fund_Rio Grande Foundation201250000"/>
    <s v="Donors Capital Fund"/>
    <x v="122"/>
    <n v="50000"/>
    <x v="3"/>
    <x v="1"/>
    <x v="1"/>
    <m/>
    <m/>
    <x v="0"/>
  </r>
  <r>
    <s v="CT2017"/>
    <s v="Donors Capital Fund_S.E.S.A.M.E. Inc.201230000"/>
    <s v="Donors Capital Fund"/>
    <x v="256"/>
    <n v="30000"/>
    <x v="3"/>
    <x v="1"/>
    <x v="2"/>
    <m/>
    <m/>
    <x v="1"/>
  </r>
  <r>
    <s v="CT2017"/>
    <s v="Donors Capital Fund_S.E.S.A.M.E. Inc.201225000"/>
    <s v="Donors Capital Fund"/>
    <x v="256"/>
    <n v="25000"/>
    <x v="3"/>
    <x v="1"/>
    <x v="2"/>
    <m/>
    <m/>
    <x v="1"/>
  </r>
  <r>
    <s v="CT2017"/>
    <s v="Donors Capital Fund_S.E.S.A.M.E. Inc.201225000"/>
    <s v="Donors Capital Fund"/>
    <x v="256"/>
    <n v="25000"/>
    <x v="3"/>
    <x v="1"/>
    <x v="2"/>
    <m/>
    <m/>
    <x v="1"/>
  </r>
  <r>
    <s v="CT2017"/>
    <s v="Donors Capital Fund_S.E.S.A.M.E. Inc.201245000"/>
    <s v="Donors Capital Fund"/>
    <x v="256"/>
    <n v="45000"/>
    <x v="3"/>
    <x v="1"/>
    <x v="2"/>
    <m/>
    <m/>
    <x v="1"/>
  </r>
  <r>
    <s v="CT2017"/>
    <s v="Donors Capital Fund_S.E.S.A.M.E. Inc.201225000"/>
    <s v="Donors Capital Fund"/>
    <x v="256"/>
    <n v="25000"/>
    <x v="3"/>
    <x v="1"/>
    <x v="2"/>
    <m/>
    <m/>
    <x v="1"/>
  </r>
  <r>
    <s v="CT2017"/>
    <s v="Donors Capital Fund_Schwab Charitable Gift Fund2012500000"/>
    <s v="Donors Capital Fund"/>
    <x v="181"/>
    <n v="500000"/>
    <x v="3"/>
    <x v="2"/>
    <x v="2"/>
    <s v="added &quot;Gift Fund&quot; to name"/>
    <m/>
    <x v="1"/>
  </r>
  <r>
    <s v="CT2017"/>
    <s v="Donors Capital Fund_Security Research Associates201210000"/>
    <s v="Donors Capital Fund"/>
    <x v="182"/>
    <n v="10000"/>
    <x v="3"/>
    <x v="1"/>
    <x v="2"/>
    <m/>
    <m/>
    <x v="1"/>
  </r>
  <r>
    <s v="CT2017"/>
    <s v="Donors Capital Fund_Security Research Associates201225000"/>
    <s v="Donors Capital Fund"/>
    <x v="182"/>
    <n v="25000"/>
    <x v="3"/>
    <x v="1"/>
    <x v="2"/>
    <m/>
    <m/>
    <x v="1"/>
  </r>
  <r>
    <s v="CT2017"/>
    <s v="Donors Capital Fund_Shane Victorino Foundation201250000"/>
    <s v="Donors Capital Fund"/>
    <x v="257"/>
    <n v="50000"/>
    <x v="3"/>
    <x v="1"/>
    <x v="2"/>
    <m/>
    <m/>
    <x v="1"/>
  </r>
  <r>
    <s v="CT2017"/>
    <s v="Donors Capital Fund_Show-Me Institute201225000"/>
    <s v="Donors Capital Fund"/>
    <x v="123"/>
    <n v="25000"/>
    <x v="3"/>
    <x v="1"/>
    <x v="1"/>
    <m/>
    <m/>
    <x v="0"/>
  </r>
  <r>
    <s v="CT2017"/>
    <s v="Donors Capital Fund_Small Business Hawaii Entepreneurial Education Foundation201250000"/>
    <s v="Donors Capital Fund"/>
    <x v="258"/>
    <n v="50000"/>
    <x v="3"/>
    <x v="1"/>
    <x v="2"/>
    <m/>
    <m/>
    <x v="1"/>
  </r>
  <r>
    <s v="CT2017"/>
    <s v="Donors Capital Fund_Small Business Hawaii Entepreneurial Education Foundation201250000"/>
    <s v="Donors Capital Fund"/>
    <x v="258"/>
    <n v="50000"/>
    <x v="3"/>
    <x v="1"/>
    <x v="2"/>
    <m/>
    <m/>
    <x v="1"/>
  </r>
  <r>
    <s v="CT2017"/>
    <s v="Donors Capital Fund_Small Business Hawaii Entepreneurial Education Foundation2012100000"/>
    <s v="Donors Capital Fund"/>
    <x v="258"/>
    <n v="100000"/>
    <x v="3"/>
    <x v="1"/>
    <x v="2"/>
    <m/>
    <m/>
    <x v="1"/>
  </r>
  <r>
    <s v="CT2017"/>
    <s v="Donors Capital Fund_South Carolina Policy Council201250000"/>
    <s v="Donors Capital Fund"/>
    <x v="219"/>
    <n v="50000"/>
    <x v="3"/>
    <x v="1"/>
    <x v="1"/>
    <m/>
    <m/>
    <x v="0"/>
  </r>
  <r>
    <s v="CT2017"/>
    <s v="Donors Capital Fund_South Carolina Policy Council201250000"/>
    <s v="Donors Capital Fund"/>
    <x v="219"/>
    <n v="50000"/>
    <x v="3"/>
    <x v="1"/>
    <x v="1"/>
    <m/>
    <m/>
    <x v="0"/>
  </r>
  <r>
    <s v="CT2017"/>
    <s v="Donors Capital Fund_South Carolina Policy Council2012200000"/>
    <s v="Donors Capital Fund"/>
    <x v="219"/>
    <n v="200000"/>
    <x v="3"/>
    <x v="1"/>
    <x v="1"/>
    <m/>
    <m/>
    <x v="0"/>
  </r>
  <r>
    <s v="CT2017"/>
    <s v="Donors Capital Fund_South Carolina Policy Council2012100000"/>
    <s v="Donors Capital Fund"/>
    <x v="219"/>
    <n v="100000"/>
    <x v="3"/>
    <x v="1"/>
    <x v="1"/>
    <m/>
    <m/>
    <x v="0"/>
  </r>
  <r>
    <s v="CT2017"/>
    <s v="Donors Capital Fund_South Carolina Policy Council201230000"/>
    <s v="Donors Capital Fund"/>
    <x v="219"/>
    <n v="30000"/>
    <x v="3"/>
    <x v="1"/>
    <x v="1"/>
    <m/>
    <m/>
    <x v="0"/>
  </r>
  <r>
    <s v="CT2017"/>
    <s v="Donors Capital Fund_Spark Freedom201215000"/>
    <s v="Donors Capital Fund"/>
    <x v="124"/>
    <n v="15000"/>
    <x v="3"/>
    <x v="1"/>
    <x v="1"/>
    <m/>
    <m/>
    <x v="0"/>
  </r>
  <r>
    <s v="CT2017"/>
    <s v="Donors Capital Fund_Spark Freedom2012105000"/>
    <s v="Donors Capital Fund"/>
    <x v="124"/>
    <n v="105000"/>
    <x v="3"/>
    <x v="1"/>
    <x v="1"/>
    <m/>
    <m/>
    <x v="0"/>
  </r>
  <r>
    <s v="CT2017"/>
    <s v="Donors Capital Fund_StandWithUs201250000"/>
    <s v="Donors Capital Fund"/>
    <x v="259"/>
    <n v="50000"/>
    <x v="3"/>
    <x v="1"/>
    <x v="2"/>
    <m/>
    <m/>
    <x v="1"/>
  </r>
  <r>
    <s v="CT2017"/>
    <s v="Donors Capital Fund_State Budget Solutions2012250000"/>
    <s v="Donors Capital Fund"/>
    <x v="185"/>
    <n v="250000"/>
    <x v="3"/>
    <x v="1"/>
    <x v="2"/>
    <m/>
    <m/>
    <x v="1"/>
  </r>
  <r>
    <s v="CT2017"/>
    <s v="Donors Capital Fund_State Budget Solutions2012250000"/>
    <s v="Donors Capital Fund"/>
    <x v="185"/>
    <n v="250000"/>
    <x v="3"/>
    <x v="1"/>
    <x v="2"/>
    <m/>
    <m/>
    <x v="1"/>
  </r>
  <r>
    <s v="CT2017"/>
    <s v="Donors Capital Fund_State Budget Solutions2012300000"/>
    <s v="Donors Capital Fund"/>
    <x v="185"/>
    <n v="300000"/>
    <x v="3"/>
    <x v="1"/>
    <x v="2"/>
    <m/>
    <m/>
    <x v="1"/>
  </r>
  <r>
    <s v="CT2017"/>
    <s v="Donors Capital Fund_State Budget Solutions2012200000"/>
    <s v="Donors Capital Fund"/>
    <x v="185"/>
    <n v="200000"/>
    <x v="3"/>
    <x v="1"/>
    <x v="2"/>
    <m/>
    <m/>
    <x v="1"/>
  </r>
  <r>
    <s v="CT2017"/>
    <s v="Donors Capital Fund_State Budget Solutions2012150000"/>
    <s v="Donors Capital Fund"/>
    <x v="185"/>
    <n v="150000"/>
    <x v="3"/>
    <x v="1"/>
    <x v="2"/>
    <m/>
    <m/>
    <x v="1"/>
  </r>
  <r>
    <s v="CT2017"/>
    <s v="Donors Capital Fund_State Policy Network201250000"/>
    <s v="Donors Capital Fund"/>
    <x v="126"/>
    <n v="50000"/>
    <x v="3"/>
    <x v="1"/>
    <x v="1"/>
    <m/>
    <m/>
    <x v="0"/>
  </r>
  <r>
    <s v="CT2017"/>
    <s v="Donors Capital Fund_State Policy Network201260000"/>
    <s v="Donors Capital Fund"/>
    <x v="126"/>
    <n v="60000"/>
    <x v="3"/>
    <x v="1"/>
    <x v="1"/>
    <m/>
    <m/>
    <x v="0"/>
  </r>
  <r>
    <s v="CT2017"/>
    <s v="Donors Capital Fund_State Policy Network20121890000"/>
    <s v="Donors Capital Fund"/>
    <x v="126"/>
    <n v="1890000"/>
    <x v="3"/>
    <x v="1"/>
    <x v="1"/>
    <m/>
    <m/>
    <x v="0"/>
  </r>
  <r>
    <s v="CT2017"/>
    <s v="Donors Capital Fund_State Policy Network2012175000"/>
    <s v="Donors Capital Fund"/>
    <x v="126"/>
    <n v="175000"/>
    <x v="3"/>
    <x v="1"/>
    <x v="1"/>
    <m/>
    <m/>
    <x v="0"/>
  </r>
  <r>
    <s v="CT2017"/>
    <s v="Donors Capital Fund_State Policy Network201240000"/>
    <s v="Donors Capital Fund"/>
    <x v="126"/>
    <n v="40000"/>
    <x v="3"/>
    <x v="1"/>
    <x v="1"/>
    <m/>
    <m/>
    <x v="0"/>
  </r>
  <r>
    <s v="CT2017"/>
    <s v="Donors Capital Fund_State Policy Network2012173000"/>
    <s v="Donors Capital Fund"/>
    <x v="126"/>
    <n v="173000"/>
    <x v="3"/>
    <x v="1"/>
    <x v="1"/>
    <m/>
    <m/>
    <x v="0"/>
  </r>
  <r>
    <s v="CT2017"/>
    <s v="Donors Capital Fund_State Policy Network201210000"/>
    <s v="Donors Capital Fund"/>
    <x v="126"/>
    <n v="10000"/>
    <x v="3"/>
    <x v="1"/>
    <x v="1"/>
    <m/>
    <m/>
    <x v="0"/>
  </r>
  <r>
    <s v="CT2017"/>
    <s v="Donors Capital Fund_State Policy Network20126000"/>
    <s v="Donors Capital Fund"/>
    <x v="126"/>
    <n v="6000"/>
    <x v="3"/>
    <x v="1"/>
    <x v="1"/>
    <m/>
    <m/>
    <x v="0"/>
  </r>
  <r>
    <s v="CT2017"/>
    <s v="Donors Capital Fund_State Policy Network201240000"/>
    <s v="Donors Capital Fund"/>
    <x v="126"/>
    <n v="40000"/>
    <x v="3"/>
    <x v="1"/>
    <x v="1"/>
    <m/>
    <m/>
    <x v="0"/>
  </r>
  <r>
    <s v="CT2017"/>
    <s v="Donors Capital Fund_State Policy Network201234898"/>
    <s v="Donors Capital Fund"/>
    <x v="126"/>
    <n v="34898"/>
    <x v="3"/>
    <x v="1"/>
    <x v="1"/>
    <m/>
    <m/>
    <x v="0"/>
  </r>
  <r>
    <s v="CT2017"/>
    <s v="Donors Capital Fund_State Policy Network2012111000"/>
    <s v="Donors Capital Fund"/>
    <x v="126"/>
    <n v="111000"/>
    <x v="3"/>
    <x v="1"/>
    <x v="1"/>
    <m/>
    <m/>
    <x v="0"/>
  </r>
  <r>
    <s v="CT2017"/>
    <s v="Donors Capital Fund_State Policy Network201210000"/>
    <s v="Donors Capital Fund"/>
    <x v="126"/>
    <n v="10000"/>
    <x v="3"/>
    <x v="1"/>
    <x v="1"/>
    <m/>
    <m/>
    <x v="0"/>
  </r>
  <r>
    <s v="CT2017"/>
    <s v="Donors Capital Fund_State Policy Network201214175"/>
    <s v="Donors Capital Fund"/>
    <x v="126"/>
    <n v="14175"/>
    <x v="3"/>
    <x v="1"/>
    <x v="1"/>
    <m/>
    <m/>
    <x v="0"/>
  </r>
  <r>
    <s v="CT2017"/>
    <s v="Donors Capital Fund_State Policy Network201230000"/>
    <s v="Donors Capital Fund"/>
    <x v="126"/>
    <n v="30000"/>
    <x v="3"/>
    <x v="1"/>
    <x v="1"/>
    <m/>
    <m/>
    <x v="0"/>
  </r>
  <r>
    <s v="CT2017"/>
    <s v="Donors Capital Fund_State Policy Network2012281340"/>
    <s v="Donors Capital Fund"/>
    <x v="126"/>
    <n v="281340"/>
    <x v="3"/>
    <x v="1"/>
    <x v="1"/>
    <m/>
    <m/>
    <x v="0"/>
  </r>
  <r>
    <s v="CT2017"/>
    <s v="Donors Capital Fund_Stewards of the Range201210000"/>
    <s v="Donors Capital Fund"/>
    <x v="186"/>
    <n v="10000"/>
    <x v="3"/>
    <x v="1"/>
    <x v="3"/>
    <m/>
    <m/>
    <x v="0"/>
  </r>
  <r>
    <s v="CT2017"/>
    <s v="Donors Capital Fund_Student Free Press Association2012100000"/>
    <s v="Donors Capital Fund"/>
    <x v="127"/>
    <n v="100000"/>
    <x v="3"/>
    <x v="1"/>
    <x v="2"/>
    <m/>
    <m/>
    <x v="1"/>
  </r>
  <r>
    <s v="CT2017"/>
    <s v="Donors Capital Fund_StudentNewsDaily.com201225000"/>
    <s v="Donors Capital Fund"/>
    <x v="128"/>
    <n v="25000"/>
    <x v="3"/>
    <x v="1"/>
    <x v="2"/>
    <m/>
    <m/>
    <x v="0"/>
  </r>
  <r>
    <s v="CT2017"/>
    <s v="Donors Capital Fund_Students for Liberty201250000"/>
    <s v="Donors Capital Fund"/>
    <x v="187"/>
    <n v="50000"/>
    <x v="3"/>
    <x v="1"/>
    <x v="3"/>
    <m/>
    <m/>
    <x v="0"/>
  </r>
  <r>
    <s v="CT2017"/>
    <s v="Donors Capital Fund_Students for Liberty201250000"/>
    <s v="Donors Capital Fund"/>
    <x v="187"/>
    <n v="50000"/>
    <x v="3"/>
    <x v="1"/>
    <x v="3"/>
    <m/>
    <m/>
    <x v="0"/>
  </r>
  <r>
    <s v="CT2017"/>
    <s v="Donors Capital Fund_Sutherland Institute20127500"/>
    <s v="Donors Capital Fund"/>
    <x v="129"/>
    <n v="7500"/>
    <x v="3"/>
    <x v="1"/>
    <x v="1"/>
    <m/>
    <m/>
    <x v="0"/>
  </r>
  <r>
    <s v="CT2017"/>
    <s v="Donors Capital Fund_Sutherland Institute201215000"/>
    <s v="Donors Capital Fund"/>
    <x v="129"/>
    <n v="15000"/>
    <x v="3"/>
    <x v="1"/>
    <x v="1"/>
    <m/>
    <m/>
    <x v="0"/>
  </r>
  <r>
    <s v="CT2017"/>
    <s v="Donors Capital Fund_Sutherland Institute20127500"/>
    <s v="Donors Capital Fund"/>
    <x v="129"/>
    <n v="7500"/>
    <x v="3"/>
    <x v="1"/>
    <x v="1"/>
    <m/>
    <m/>
    <x v="0"/>
  </r>
  <r>
    <s v="CT2017"/>
    <s v="Donors Capital Fund_Sutherland Institute201230000"/>
    <s v="Donors Capital Fund"/>
    <x v="129"/>
    <n v="30000"/>
    <x v="3"/>
    <x v="1"/>
    <x v="1"/>
    <m/>
    <m/>
    <x v="0"/>
  </r>
  <r>
    <s v="CT2017"/>
    <s v="Donors Capital Fund_Texas Public Policy Foundation201234000"/>
    <s v="Donors Capital Fund"/>
    <x v="131"/>
    <n v="34000"/>
    <x v="3"/>
    <x v="1"/>
    <x v="0"/>
    <m/>
    <m/>
    <x v="0"/>
  </r>
  <r>
    <s v="CT2017"/>
    <s v="Donors Capital Fund_Texas Public Policy Foundation201225000"/>
    <s v="Donors Capital Fund"/>
    <x v="131"/>
    <n v="25000"/>
    <x v="3"/>
    <x v="1"/>
    <x v="0"/>
    <m/>
    <m/>
    <x v="0"/>
  </r>
  <r>
    <s v="CT2017"/>
    <s v="Donors Capital Fund_Texas Public Policy Foundation201225000"/>
    <s v="Donors Capital Fund"/>
    <x v="131"/>
    <n v="25000"/>
    <x v="3"/>
    <x v="1"/>
    <x v="0"/>
    <m/>
    <m/>
    <x v="0"/>
  </r>
  <r>
    <s v="CT2017"/>
    <s v="Donors Capital Fund_Texas Watchdog201225000"/>
    <s v="Donors Capital Fund"/>
    <x v="260"/>
    <n v="25000"/>
    <x v="3"/>
    <x v="1"/>
    <x v="1"/>
    <m/>
    <m/>
    <x v="0"/>
  </r>
  <r>
    <s v="CT2017"/>
    <s v="Donors Capital Fund_Texas Watchdog201225000"/>
    <s v="Donors Capital Fund"/>
    <x v="260"/>
    <n v="25000"/>
    <x v="3"/>
    <x v="1"/>
    <x v="1"/>
    <m/>
    <m/>
    <x v="0"/>
  </r>
  <r>
    <s v="CT2017"/>
    <s v="Donors Capital Fund_Texas Watchdog201251500"/>
    <s v="Donors Capital Fund"/>
    <x v="260"/>
    <n v="51500"/>
    <x v="3"/>
    <x v="1"/>
    <x v="1"/>
    <m/>
    <m/>
    <x v="0"/>
  </r>
  <r>
    <s v="CT2017"/>
    <s v="Donors Capital Fund_The Claremont Institute201228000"/>
    <s v="Donors Capital Fund"/>
    <x v="261"/>
    <n v="28000"/>
    <x v="3"/>
    <x v="1"/>
    <x v="1"/>
    <m/>
    <m/>
    <x v="0"/>
  </r>
  <r>
    <s v="CT2017"/>
    <s v="Donors Capital Fund_The Claremont Institute201210000"/>
    <s v="Donors Capital Fund"/>
    <x v="261"/>
    <n v="10000"/>
    <x v="3"/>
    <x v="1"/>
    <x v="1"/>
    <m/>
    <m/>
    <x v="0"/>
  </r>
  <r>
    <s v="CT2017"/>
    <s v="Donors Capital Fund_The Freedom Foundation201240000"/>
    <s v="Donors Capital Fund"/>
    <x v="262"/>
    <n v="40000"/>
    <x v="3"/>
    <x v="1"/>
    <x v="1"/>
    <m/>
    <m/>
    <x v="0"/>
  </r>
  <r>
    <s v="CT2017"/>
    <s v="Donors Capital Fund_The Freedom Foundation201219500"/>
    <s v="Donors Capital Fund"/>
    <x v="262"/>
    <n v="19500"/>
    <x v="3"/>
    <x v="1"/>
    <x v="1"/>
    <m/>
    <m/>
    <x v="0"/>
  </r>
  <r>
    <s v="CT2017"/>
    <s v="Donors Capital Fund_The Freedom Foundation201215000"/>
    <s v="Donors Capital Fund"/>
    <x v="262"/>
    <n v="15000"/>
    <x v="3"/>
    <x v="1"/>
    <x v="1"/>
    <m/>
    <m/>
    <x v="0"/>
  </r>
  <r>
    <s v="CT2017"/>
    <s v="Donors Capital Fund_The Freedom Foundation201215000"/>
    <s v="Donors Capital Fund"/>
    <x v="262"/>
    <n v="15000"/>
    <x v="3"/>
    <x v="1"/>
    <x v="1"/>
    <m/>
    <m/>
    <x v="0"/>
  </r>
  <r>
    <s v="CT2017"/>
    <s v="Donors Capital Fund_The Freedom Foundation201220000"/>
    <s v="Donors Capital Fund"/>
    <x v="262"/>
    <n v="20000"/>
    <x v="3"/>
    <x v="1"/>
    <x v="1"/>
    <m/>
    <m/>
    <x v="0"/>
  </r>
  <r>
    <s v="CT2017"/>
    <s v="Donors Capital Fund_The Freedom Foundation201230000"/>
    <s v="Donors Capital Fund"/>
    <x v="262"/>
    <n v="30000"/>
    <x v="3"/>
    <x v="1"/>
    <x v="1"/>
    <m/>
    <m/>
    <x v="0"/>
  </r>
  <r>
    <s v="CT2017"/>
    <s v="Donors Capital Fund_The Freedom Foundation201214000"/>
    <s v="Donors Capital Fund"/>
    <x v="262"/>
    <n v="14000"/>
    <x v="3"/>
    <x v="1"/>
    <x v="1"/>
    <m/>
    <m/>
    <x v="0"/>
  </r>
  <r>
    <s v="CT2017"/>
    <s v="Donors Capital Fund_The Freedom Foundation201225000"/>
    <s v="Donors Capital Fund"/>
    <x v="262"/>
    <n v="25000"/>
    <x v="3"/>
    <x v="1"/>
    <x v="1"/>
    <m/>
    <m/>
    <x v="0"/>
  </r>
  <r>
    <s v="CT2017"/>
    <s v="Donors Capital Fund_The Heritage Foundation201240000"/>
    <s v="Donors Capital Fund"/>
    <x v="263"/>
    <n v="40000"/>
    <x v="3"/>
    <x v="1"/>
    <x v="0"/>
    <m/>
    <m/>
    <x v="0"/>
  </r>
  <r>
    <s v="CT2017"/>
    <s v="Donors Capital Fund_The University of Chicago201250000"/>
    <s v="Donors Capital Fund"/>
    <x v="264"/>
    <n v="50000"/>
    <x v="3"/>
    <x v="1"/>
    <x v="2"/>
    <m/>
    <m/>
    <x v="1"/>
  </r>
  <r>
    <s v="CT2017"/>
    <s v="Donors Capital Fund_TNReport.com News Service201237500"/>
    <s v="Donors Capital Fund"/>
    <x v="222"/>
    <n v="37500"/>
    <x v="3"/>
    <x v="1"/>
    <x v="2"/>
    <m/>
    <m/>
    <x v="1"/>
  </r>
  <r>
    <s v="CT2017"/>
    <s v="Donors Capital Fund_TNReport.com News Service201237500"/>
    <s v="Donors Capital Fund"/>
    <x v="222"/>
    <n v="37500"/>
    <x v="3"/>
    <x v="1"/>
    <x v="2"/>
    <m/>
    <m/>
    <x v="1"/>
  </r>
  <r>
    <s v="CT2017"/>
    <s v="Donors Capital Fund_U.S. English Foundation201225000"/>
    <s v="Donors Capital Fund"/>
    <x v="265"/>
    <n v="25000"/>
    <x v="3"/>
    <x v="1"/>
    <x v="1"/>
    <m/>
    <m/>
    <x v="0"/>
  </r>
  <r>
    <s v="CT2017"/>
    <s v="Donors Capital Fund_Washington Legal Foundation201240000"/>
    <s v="Donors Capital Fund"/>
    <x v="140"/>
    <n v="40000"/>
    <x v="3"/>
    <x v="1"/>
    <x v="0"/>
    <m/>
    <m/>
    <x v="0"/>
  </r>
  <r>
    <s v="CT2017"/>
    <s v="Donors Capital Fund_Washington Policy Center201225000"/>
    <s v="Donors Capital Fund"/>
    <x v="141"/>
    <n v="25000"/>
    <x v="3"/>
    <x v="1"/>
    <x v="0"/>
    <m/>
    <m/>
    <x v="0"/>
  </r>
  <r>
    <s v="CT2017"/>
    <s v="Donors Capital Fund_Washington Policy Center201227000"/>
    <s v="Donors Capital Fund"/>
    <x v="141"/>
    <n v="27000"/>
    <x v="3"/>
    <x v="1"/>
    <x v="0"/>
    <m/>
    <m/>
    <x v="0"/>
  </r>
  <r>
    <s v="CT2017"/>
    <s v="Donors Capital Fund_Westchester Community College Foundation2012125000"/>
    <s v="Donors Capital Fund"/>
    <x v="266"/>
    <n v="125000"/>
    <x v="3"/>
    <x v="1"/>
    <x v="2"/>
    <m/>
    <m/>
    <x v="1"/>
  </r>
  <r>
    <s v="CT2017"/>
    <s v="Donors Capital Fund_White Plains Hospital2012100000"/>
    <s v="Donors Capital Fund"/>
    <x v="267"/>
    <n v="100000"/>
    <x v="3"/>
    <x v="1"/>
    <x v="2"/>
    <m/>
    <m/>
    <x v="1"/>
  </r>
  <r>
    <s v="CT2017"/>
    <s v="Donors Capital Fund_Yankee Institute for Public Policy201210000"/>
    <s v="Donors Capital Fund"/>
    <x v="143"/>
    <n v="10000"/>
    <x v="3"/>
    <x v="1"/>
    <x v="1"/>
    <m/>
    <m/>
    <x v="0"/>
  </r>
  <r>
    <s v="CT2017"/>
    <s v="Donors Capital Fund_Yankee Institute for Public Policy201210000"/>
    <s v="Donors Capital Fund"/>
    <x v="143"/>
    <n v="10000"/>
    <x v="3"/>
    <x v="1"/>
    <x v="1"/>
    <m/>
    <m/>
    <x v="0"/>
  </r>
  <r>
    <s v="CT2017"/>
    <s v="Donors Capital Fund_Yankee Institute for Public Policy201220000"/>
    <s v="Donors Capital Fund"/>
    <x v="143"/>
    <n v="20000"/>
    <x v="3"/>
    <x v="1"/>
    <x v="1"/>
    <m/>
    <m/>
    <x v="0"/>
  </r>
  <r>
    <s v="CT2017"/>
    <s v="Donors Capital Fund_Yankee Institute for Public Policy201220000"/>
    <s v="Donors Capital Fund"/>
    <x v="143"/>
    <n v="20000"/>
    <x v="3"/>
    <x v="1"/>
    <x v="1"/>
    <m/>
    <m/>
    <x v="0"/>
  </r>
  <r>
    <s v="CT2017"/>
    <s v="Donors Capital Fund_Young America's Foundation201220000"/>
    <s v="Donors Capital Fund"/>
    <x v="144"/>
    <n v="20000"/>
    <x v="3"/>
    <x v="1"/>
    <x v="1"/>
    <m/>
    <m/>
    <x v="0"/>
  </r>
  <r>
    <s v="CT2017"/>
    <s v="Donors Capital Fund_Young America's Foundation201240000"/>
    <s v="Donors Capital Fund"/>
    <x v="144"/>
    <n v="40000"/>
    <x v="3"/>
    <x v="1"/>
    <x v="1"/>
    <m/>
    <m/>
    <x v="0"/>
  </r>
  <r>
    <s v="CT2017"/>
    <s v="Donors Capital Fund_Young Life2012600"/>
    <s v="Donors Capital Fund"/>
    <x v="145"/>
    <n v="600"/>
    <x v="3"/>
    <x v="1"/>
    <x v="1"/>
    <m/>
    <m/>
    <x v="0"/>
  </r>
  <r>
    <s v="CT2017"/>
    <s v="Donors Capital Fund_Young Life2012300"/>
    <s v="Donors Capital Fund"/>
    <x v="145"/>
    <n v="300"/>
    <x v="3"/>
    <x v="1"/>
    <x v="1"/>
    <m/>
    <m/>
    <x v="0"/>
  </r>
  <r>
    <s v="CT2017"/>
    <s v="Donors Capital Fund_Young Life2012600"/>
    <s v="Donors Capital Fund"/>
    <x v="145"/>
    <n v="600"/>
    <x v="3"/>
    <x v="1"/>
    <x v="1"/>
    <m/>
    <m/>
    <x v="0"/>
  </r>
  <r>
    <s v="CT2017"/>
    <s v="Donors Capital Fund_Young Life20128750"/>
    <s v="Donors Capital Fund"/>
    <x v="145"/>
    <n v="8750"/>
    <x v="3"/>
    <x v="1"/>
    <x v="1"/>
    <m/>
    <m/>
    <x v="0"/>
  </r>
  <r>
    <s v="CT2017"/>
    <s v="Donors Capital Fund_Young Life20125000"/>
    <s v="Donors Capital Fund"/>
    <x v="145"/>
    <n v="5000"/>
    <x v="3"/>
    <x v="1"/>
    <x v="1"/>
    <m/>
    <m/>
    <x v="0"/>
  </r>
  <r>
    <s v="CT2017"/>
    <s v="Donors Capital Fund_Youth Conference Ministries - Chattanooga TN2012200"/>
    <s v="Donors Capital Fund"/>
    <x v="192"/>
    <n v="200"/>
    <x v="3"/>
    <x v="1"/>
    <x v="2"/>
    <m/>
    <m/>
    <x v="1"/>
  </r>
  <r>
    <s v="CT2017"/>
    <s v="Donors Capital Fund_Youth Conference Ministries - Chattanooga TN20125000"/>
    <s v="Donors Capital Fund"/>
    <x v="192"/>
    <n v="5000"/>
    <x v="3"/>
    <x v="1"/>
    <x v="2"/>
    <m/>
    <m/>
    <x v="1"/>
  </r>
  <r>
    <s v="CT2017"/>
    <s v="Donors Capital Fund_1851 Center for Constitutional Law201150000"/>
    <s v="Donors Capital Fund"/>
    <x v="268"/>
    <n v="50000"/>
    <x v="4"/>
    <x v="1"/>
    <x v="1"/>
    <m/>
    <m/>
    <x v="0"/>
  </r>
  <r>
    <s v="CT2017"/>
    <s v="Donors Capital Fund_Acton Institute for the Study of Religion and Liberty2011250000"/>
    <s v="Donors Capital Fund"/>
    <x v="0"/>
    <n v="250000"/>
    <x v="4"/>
    <x v="1"/>
    <x v="0"/>
    <m/>
    <m/>
    <x v="0"/>
  </r>
  <r>
    <s v="CT2017"/>
    <s v="Donors Capital Fund_Acton Institute for the Study of Religion and Liberty2011254001"/>
    <s v="Donors Capital Fund"/>
    <x v="0"/>
    <n v="254001"/>
    <x v="4"/>
    <x v="1"/>
    <x v="0"/>
    <m/>
    <m/>
    <x v="0"/>
  </r>
  <r>
    <s v="CT2017"/>
    <s v="Donors Capital Fund_Advance Arkansas Institute201125000"/>
    <s v="Donors Capital Fund"/>
    <x v="1"/>
    <n v="25000"/>
    <x v="4"/>
    <x v="1"/>
    <x v="1"/>
    <m/>
    <m/>
    <x v="0"/>
  </r>
  <r>
    <s v="CT2017"/>
    <s v="Donors Capital Fund_Advance Arkansas Institute201125000"/>
    <s v="Donors Capital Fund"/>
    <x v="1"/>
    <n v="25000"/>
    <x v="4"/>
    <x v="1"/>
    <x v="1"/>
    <m/>
    <m/>
    <x v="0"/>
  </r>
  <r>
    <s v="CT2017"/>
    <s v="Donors Capital Fund_Advance Arkansas Institute201125000"/>
    <s v="Donors Capital Fund"/>
    <x v="1"/>
    <n v="25000"/>
    <x v="4"/>
    <x v="1"/>
    <x v="1"/>
    <m/>
    <m/>
    <x v="0"/>
  </r>
  <r>
    <s v="CT2017"/>
    <s v="Donors Capital Fund_Advance Arkansas Institute201125000"/>
    <s v="Donors Capital Fund"/>
    <x v="1"/>
    <n v="25000"/>
    <x v="4"/>
    <x v="1"/>
    <x v="1"/>
    <m/>
    <m/>
    <x v="0"/>
  </r>
  <r>
    <s v="CT2017"/>
    <s v="Donors Capital Fund_Alabama Policy Institute201137500"/>
    <s v="Donors Capital Fund"/>
    <x v="2"/>
    <n v="37500"/>
    <x v="4"/>
    <x v="1"/>
    <x v="1"/>
    <m/>
    <m/>
    <x v="0"/>
  </r>
  <r>
    <s v="CT2017"/>
    <s v="Donors Capital Fund_Alabama Policy Institute201150000"/>
    <s v="Donors Capital Fund"/>
    <x v="2"/>
    <n v="50000"/>
    <x v="4"/>
    <x v="1"/>
    <x v="1"/>
    <m/>
    <m/>
    <x v="0"/>
  </r>
  <r>
    <s v="CT2017"/>
    <s v="Donors Capital Fund_Alabama Policy Institute201137500"/>
    <s v="Donors Capital Fund"/>
    <x v="2"/>
    <n v="37500"/>
    <x v="4"/>
    <x v="1"/>
    <x v="1"/>
    <m/>
    <m/>
    <x v="0"/>
  </r>
  <r>
    <s v="CT2017"/>
    <s v="Donors Capital Fund_Alabama Policy Institute201130000"/>
    <s v="Donors Capital Fund"/>
    <x v="2"/>
    <n v="30000"/>
    <x v="4"/>
    <x v="1"/>
    <x v="1"/>
    <m/>
    <m/>
    <x v="0"/>
  </r>
  <r>
    <s v="CT2017"/>
    <s v="Donors Capital Fund_American Civil Rights Institute2011200000"/>
    <s v="Donors Capital Fund"/>
    <x v="193"/>
    <n v="200000"/>
    <x v="4"/>
    <x v="1"/>
    <x v="1"/>
    <m/>
    <m/>
    <x v="0"/>
  </r>
  <r>
    <s v="CT2017"/>
    <s v="Donors Capital Fund_American Council of Trustees and Alumni2011500000"/>
    <s v="Donors Capital Fund"/>
    <x v="5"/>
    <n v="500000"/>
    <x v="4"/>
    <x v="1"/>
    <x v="2"/>
    <m/>
    <m/>
    <x v="1"/>
  </r>
  <r>
    <s v="CT2017"/>
    <s v="Donors Capital Fund_American Council of Trustees and Alumni201160000"/>
    <s v="Donors Capital Fund"/>
    <x v="5"/>
    <n v="60000"/>
    <x v="4"/>
    <x v="1"/>
    <x v="2"/>
    <m/>
    <m/>
    <x v="1"/>
  </r>
  <r>
    <s v="CT2017"/>
    <s v="Donors Capital Fund_American Council on Science and Health201121000"/>
    <s v="Donors Capital Fund"/>
    <x v="269"/>
    <n v="21000"/>
    <x v="4"/>
    <x v="1"/>
    <x v="0"/>
    <m/>
    <m/>
    <x v="0"/>
  </r>
  <r>
    <s v="CT2017"/>
    <s v="Donors Capital Fund_American Enterprise Institute for Public Policy Research2011428440"/>
    <s v="Donors Capital Fund"/>
    <x v="6"/>
    <n v="428440"/>
    <x v="4"/>
    <x v="1"/>
    <x v="0"/>
    <m/>
    <m/>
    <x v="0"/>
  </r>
  <r>
    <s v="CT2017"/>
    <s v="Donors Capital Fund_American Enterprise Institute for Public Policy Research20112000000"/>
    <s v="Donors Capital Fund"/>
    <x v="6"/>
    <n v="2000000"/>
    <x v="4"/>
    <x v="1"/>
    <x v="0"/>
    <m/>
    <m/>
    <x v="0"/>
  </r>
  <r>
    <s v="CT2017"/>
    <s v="Donors Capital Fund_American Islamic Congress201125000"/>
    <s v="Donors Capital Fund"/>
    <x v="8"/>
    <n v="25000"/>
    <x v="4"/>
    <x v="1"/>
    <x v="1"/>
    <m/>
    <m/>
    <x v="0"/>
  </r>
  <r>
    <s v="CT2017"/>
    <s v="Donors Capital Fund_American Legislative Exchange Council201120000"/>
    <s v="Donors Capital Fund"/>
    <x v="9"/>
    <n v="20000"/>
    <x v="4"/>
    <x v="1"/>
    <x v="0"/>
    <m/>
    <m/>
    <x v="0"/>
  </r>
  <r>
    <s v="CT2017"/>
    <s v="Donors Capital Fund_American Majority2011400000"/>
    <s v="Donors Capital Fund"/>
    <x v="10"/>
    <n v="400000"/>
    <x v="4"/>
    <x v="1"/>
    <x v="1"/>
    <m/>
    <m/>
    <x v="0"/>
  </r>
  <r>
    <s v="CT2017"/>
    <s v="Donors Capital Fund_American Majority2011300000"/>
    <s v="Donors Capital Fund"/>
    <x v="10"/>
    <n v="300000"/>
    <x v="4"/>
    <x v="1"/>
    <x v="1"/>
    <m/>
    <m/>
    <x v="0"/>
  </r>
  <r>
    <s v="CT2017"/>
    <s v="Donors Capital Fund_American Majority20115000"/>
    <s v="Donors Capital Fund"/>
    <x v="10"/>
    <n v="5000"/>
    <x v="4"/>
    <x v="1"/>
    <x v="1"/>
    <m/>
    <m/>
    <x v="0"/>
  </r>
  <r>
    <s v="CT2017"/>
    <s v="Donors Capital Fund_American Majority2011600000"/>
    <s v="Donors Capital Fund"/>
    <x v="10"/>
    <n v="600000"/>
    <x v="4"/>
    <x v="1"/>
    <x v="1"/>
    <m/>
    <m/>
    <x v="0"/>
  </r>
  <r>
    <s v="CT2017"/>
    <s v="Donors Capital Fund_American Majority201175000"/>
    <s v="Donors Capital Fund"/>
    <x v="10"/>
    <n v="75000"/>
    <x v="4"/>
    <x v="1"/>
    <x v="1"/>
    <m/>
    <m/>
    <x v="0"/>
  </r>
  <r>
    <s v="CT2017"/>
    <s v="Donors Capital Fund_Americans for Prosperity Foundation201112500"/>
    <s v="Donors Capital Fund"/>
    <x v="15"/>
    <n v="12500"/>
    <x v="4"/>
    <x v="1"/>
    <x v="0"/>
    <m/>
    <m/>
    <x v="0"/>
  </r>
  <r>
    <s v="CT2017"/>
    <s v="Donors Capital Fund_Americans for Prosperity Foundation201125000"/>
    <s v="Donors Capital Fund"/>
    <x v="15"/>
    <n v="25000"/>
    <x v="4"/>
    <x v="1"/>
    <x v="0"/>
    <m/>
    <m/>
    <x v="0"/>
  </r>
  <r>
    <s v="CT2017"/>
    <s v="Donors Capital Fund_Americans for Prosperity Foundation201112500"/>
    <s v="Donors Capital Fund"/>
    <x v="15"/>
    <n v="12500"/>
    <x v="4"/>
    <x v="1"/>
    <x v="0"/>
    <m/>
    <m/>
    <x v="0"/>
  </r>
  <r>
    <s v="CT2017"/>
    <s v="Donors Capital Fund_Ayn Rand Institute201125000"/>
    <s v="Donors Capital Fund"/>
    <x v="20"/>
    <n v="25000"/>
    <x v="4"/>
    <x v="1"/>
    <x v="0"/>
    <m/>
    <m/>
    <x v="0"/>
  </r>
  <r>
    <s v="CT2017"/>
    <s v="Donors Capital Fund_Bar-Ilan University2011250000"/>
    <s v="Donors Capital Fund"/>
    <x v="195"/>
    <n v="250000"/>
    <x v="4"/>
    <x v="1"/>
    <x v="2"/>
    <m/>
    <m/>
    <x v="1"/>
  </r>
  <r>
    <s v="CT2017"/>
    <s v="Donors Capital Fund_Bar-Ilan University20115000000"/>
    <s v="Donors Capital Fund"/>
    <x v="195"/>
    <n v="5000000"/>
    <x v="4"/>
    <x v="1"/>
    <x v="2"/>
    <m/>
    <m/>
    <x v="1"/>
  </r>
  <r>
    <s v="CT2017"/>
    <s v="Donors Capital Fund_Beacon Center of Tennessee201130000"/>
    <s v="Donors Capital Fund"/>
    <x v="22"/>
    <n v="30000"/>
    <x v="4"/>
    <x v="1"/>
    <x v="1"/>
    <m/>
    <m/>
    <x v="0"/>
  </r>
  <r>
    <s v="CT2017"/>
    <s v="Donors Capital Fund_Beacon Center of Tennessee201120000"/>
    <s v="Donors Capital Fund"/>
    <x v="22"/>
    <n v="20000"/>
    <x v="4"/>
    <x v="1"/>
    <x v="1"/>
    <m/>
    <m/>
    <x v="0"/>
  </r>
  <r>
    <s v="CT2017"/>
    <s v="Donors Capital Fund_Beacon Center of Tennessee201125000"/>
    <s v="Donors Capital Fund"/>
    <x v="22"/>
    <n v="25000"/>
    <x v="4"/>
    <x v="1"/>
    <x v="1"/>
    <m/>
    <m/>
    <x v="0"/>
  </r>
  <r>
    <s v="CT2017"/>
    <s v="Donors Capital Fund_Beacon Center of Tennessee201130000"/>
    <s v="Donors Capital Fund"/>
    <x v="22"/>
    <n v="30000"/>
    <x v="4"/>
    <x v="1"/>
    <x v="1"/>
    <m/>
    <m/>
    <x v="0"/>
  </r>
  <r>
    <s v="CT2017"/>
    <s v="Donors Capital Fund_Bluegrass Institute201115000"/>
    <s v="Donors Capital Fund"/>
    <x v="25"/>
    <n v="15000"/>
    <x v="4"/>
    <x v="1"/>
    <x v="1"/>
    <m/>
    <m/>
    <x v="0"/>
  </r>
  <r>
    <s v="CT2017"/>
    <s v="Donors Capital Fund_Boston College201125000"/>
    <s v="Donors Capital Fund"/>
    <x v="270"/>
    <n v="25000"/>
    <x v="4"/>
    <x v="1"/>
    <x v="2"/>
    <m/>
    <m/>
    <x v="1"/>
  </r>
  <r>
    <s v="CT2017"/>
    <s v="Donors Capital Fund_Carthage College201150000"/>
    <s v="Donors Capital Fund"/>
    <x v="271"/>
    <n v="50000"/>
    <x v="4"/>
    <x v="1"/>
    <x v="2"/>
    <m/>
    <m/>
    <x v="1"/>
  </r>
  <r>
    <s v="CT2017"/>
    <s v="Donors Capital Fund_Cascade Policy Institute201110000"/>
    <s v="Donors Capital Fund"/>
    <x v="150"/>
    <n v="10000"/>
    <x v="4"/>
    <x v="1"/>
    <x v="0"/>
    <m/>
    <m/>
    <x v="0"/>
  </r>
  <r>
    <s v="CT2017"/>
    <s v="Donors Capital Fund_Cascade Policy Institute201145000"/>
    <s v="Donors Capital Fund"/>
    <x v="150"/>
    <n v="45000"/>
    <x v="4"/>
    <x v="1"/>
    <x v="0"/>
    <m/>
    <m/>
    <x v="0"/>
  </r>
  <r>
    <s v="CT2017"/>
    <s v="Donors Capital Fund_Cascade Policy Institute201125000"/>
    <s v="Donors Capital Fund"/>
    <x v="150"/>
    <n v="25000"/>
    <x v="4"/>
    <x v="1"/>
    <x v="0"/>
    <m/>
    <m/>
    <x v="0"/>
  </r>
  <r>
    <s v="CT2017"/>
    <s v="Donors Capital Fund_Cascade Policy Institute201117500"/>
    <s v="Donors Capital Fund"/>
    <x v="150"/>
    <n v="17500"/>
    <x v="4"/>
    <x v="1"/>
    <x v="0"/>
    <m/>
    <m/>
    <x v="0"/>
  </r>
  <r>
    <s v="CT2017"/>
    <s v="Donors Capital Fund_Cascade Policy Institute201140000"/>
    <s v="Donors Capital Fund"/>
    <x v="150"/>
    <n v="40000"/>
    <x v="4"/>
    <x v="1"/>
    <x v="0"/>
    <m/>
    <m/>
    <x v="0"/>
  </r>
  <r>
    <s v="CT2017"/>
    <s v="Donors Capital Fund_Cascade Policy Institute201145000"/>
    <s v="Donors Capital Fund"/>
    <x v="150"/>
    <n v="45000"/>
    <x v="4"/>
    <x v="1"/>
    <x v="0"/>
    <m/>
    <m/>
    <x v="0"/>
  </r>
  <r>
    <s v="CT2017"/>
    <s v="Donors Capital Fund_Cascade Policy Institute201117500"/>
    <s v="Donors Capital Fund"/>
    <x v="150"/>
    <n v="17500"/>
    <x v="4"/>
    <x v="1"/>
    <x v="0"/>
    <m/>
    <m/>
    <x v="0"/>
  </r>
  <r>
    <s v="CT2017"/>
    <s v="Donors Capital Fund_Castilleja School (Palo Alto; CA)201110000"/>
    <s v="Donors Capital Fund"/>
    <x v="272"/>
    <n v="10000"/>
    <x v="4"/>
    <x v="1"/>
    <x v="2"/>
    <m/>
    <m/>
    <x v="1"/>
  </r>
  <r>
    <s v="CT2017"/>
    <s v="Donors Capital Fund_Cato Institute201150000"/>
    <s v="Donors Capital Fund"/>
    <x v="32"/>
    <n v="50000"/>
    <x v="4"/>
    <x v="1"/>
    <x v="0"/>
    <m/>
    <m/>
    <x v="0"/>
  </r>
  <r>
    <s v="CT2017"/>
    <s v="Donors Capital Fund_Center for Competitive Politics2011500000"/>
    <s v="Donors Capital Fund"/>
    <x v="33"/>
    <n v="500000"/>
    <x v="4"/>
    <x v="1"/>
    <x v="1"/>
    <m/>
    <m/>
    <x v="0"/>
  </r>
  <r>
    <s v="CT2017"/>
    <s v="Donors Capital Fund_Center for Competitive Politics201126480"/>
    <s v="Donors Capital Fund"/>
    <x v="33"/>
    <n v="26480"/>
    <x v="4"/>
    <x v="1"/>
    <x v="1"/>
    <m/>
    <m/>
    <x v="0"/>
  </r>
  <r>
    <s v="CT2017"/>
    <s v="Donors Capital Fund_Center for Independent Thought2011100000"/>
    <s v="Donors Capital Fund"/>
    <x v="153"/>
    <n v="100000"/>
    <x v="4"/>
    <x v="1"/>
    <x v="2"/>
    <m/>
    <m/>
    <x v="0"/>
  </r>
  <r>
    <s v="CT2017"/>
    <s v="Donors Capital Fund_Center for Security Policy2011500000"/>
    <s v="Donors Capital Fund"/>
    <x v="155"/>
    <n v="500000"/>
    <x v="4"/>
    <x v="1"/>
    <x v="1"/>
    <m/>
    <m/>
    <x v="0"/>
  </r>
  <r>
    <s v="CT2017"/>
    <s v="Donors Capital Fund_Center for Security Policy2011300000"/>
    <s v="Donors Capital Fund"/>
    <x v="155"/>
    <n v="300000"/>
    <x v="4"/>
    <x v="1"/>
    <x v="1"/>
    <m/>
    <m/>
    <x v="0"/>
  </r>
  <r>
    <s v="CT2017"/>
    <s v="Donors Capital Fund_Center for Security Policy201125000"/>
    <s v="Donors Capital Fund"/>
    <x v="155"/>
    <n v="25000"/>
    <x v="4"/>
    <x v="1"/>
    <x v="1"/>
    <m/>
    <m/>
    <x v="0"/>
  </r>
  <r>
    <s v="CT2017"/>
    <s v="Donors Capital Fund_Central Fund of Israel2011300000"/>
    <s v="Donors Capital Fund"/>
    <x v="156"/>
    <n v="300000"/>
    <x v="4"/>
    <x v="1"/>
    <x v="2"/>
    <m/>
    <m/>
    <x v="1"/>
  </r>
  <r>
    <s v="CT2017"/>
    <s v="Donors Capital Fund_Cerge EI Foundation2011830000"/>
    <s v="Donors Capital Fund"/>
    <x v="37"/>
    <n v="830000"/>
    <x v="4"/>
    <x v="1"/>
    <x v="2"/>
    <m/>
    <m/>
    <x v="1"/>
  </r>
  <r>
    <s v="CT2017"/>
    <s v="Donors Capital Fund_Children's Scholarship Fund2011150000"/>
    <s v="Donors Capital Fund"/>
    <x v="38"/>
    <n v="150000"/>
    <x v="4"/>
    <x v="1"/>
    <x v="2"/>
    <m/>
    <m/>
    <x v="1"/>
  </r>
  <r>
    <s v="CT2017"/>
    <s v="Donors Capital Fund_Christendom College201127000"/>
    <s v="Donors Capital Fund"/>
    <x v="273"/>
    <n v="27000"/>
    <x v="4"/>
    <x v="1"/>
    <x v="2"/>
    <m/>
    <m/>
    <x v="1"/>
  </r>
  <r>
    <s v="CT2017"/>
    <s v="Donors Capital Fund_Christopher Newport University201125000"/>
    <s v="Donors Capital Fund"/>
    <x v="274"/>
    <n v="25000"/>
    <x v="4"/>
    <x v="1"/>
    <x v="2"/>
    <m/>
    <m/>
    <x v="1"/>
  </r>
  <r>
    <s v="CT2017"/>
    <s v="Donors Capital Fund_Civil War Trust201120000"/>
    <s v="Donors Capital Fund"/>
    <x v="40"/>
    <n v="20000"/>
    <x v="4"/>
    <x v="1"/>
    <x v="2"/>
    <m/>
    <m/>
    <x v="1"/>
  </r>
  <r>
    <s v="CT2017"/>
    <s v="Donors Capital Fund_Civitas Institute201120000"/>
    <s v="Donors Capital Fund"/>
    <x v="230"/>
    <n v="20000"/>
    <x v="4"/>
    <x v="1"/>
    <x v="1"/>
    <m/>
    <m/>
    <x v="0"/>
  </r>
  <r>
    <s v="CT2017"/>
    <s v="Donors Capital Fund_Civitas Institute201120000"/>
    <s v="Donors Capital Fund"/>
    <x v="230"/>
    <n v="20000"/>
    <x v="4"/>
    <x v="1"/>
    <x v="1"/>
    <m/>
    <m/>
    <x v="0"/>
  </r>
  <r>
    <s v="CT2017"/>
    <s v="Donors Capital Fund_Claremont McKenna College201125000"/>
    <s v="Donors Capital Fund"/>
    <x v="275"/>
    <n v="25000"/>
    <x v="4"/>
    <x v="1"/>
    <x v="2"/>
    <m/>
    <m/>
    <x v="1"/>
  </r>
  <r>
    <s v="CT2017"/>
    <s v="Donors Capital Fund_College of the Holy Cross201125000"/>
    <s v="Donors Capital Fund"/>
    <x v="276"/>
    <n v="25000"/>
    <x v="4"/>
    <x v="1"/>
    <x v="2"/>
    <m/>
    <m/>
    <x v="1"/>
  </r>
  <r>
    <s v="CT2017"/>
    <s v="Donors Capital Fund_Committee for Accuracy in Middle East Reporting in America2011250000"/>
    <s v="Donors Capital Fund"/>
    <x v="277"/>
    <n v="250000"/>
    <x v="4"/>
    <x v="1"/>
    <x v="1"/>
    <m/>
    <m/>
    <x v="0"/>
  </r>
  <r>
    <s v="CT2017"/>
    <s v="Donors Capital Fund_Common Sense Institute of New Jersey201140000"/>
    <s v="Donors Capital Fund"/>
    <x v="232"/>
    <n v="40000"/>
    <x v="4"/>
    <x v="1"/>
    <x v="1"/>
    <m/>
    <m/>
    <x v="0"/>
  </r>
  <r>
    <s v="CT2017"/>
    <s v="Donors Capital Fund_Common Sense Institute of New Jersey201125000"/>
    <s v="Donors Capital Fund"/>
    <x v="232"/>
    <n v="25000"/>
    <x v="4"/>
    <x v="1"/>
    <x v="1"/>
    <m/>
    <m/>
    <x v="0"/>
  </r>
  <r>
    <s v="CT2017"/>
    <s v="Donors Capital Fund_Common Sense Institute of New Jersey201125000"/>
    <s v="Donors Capital Fund"/>
    <x v="232"/>
    <n v="25000"/>
    <x v="4"/>
    <x v="1"/>
    <x v="1"/>
    <m/>
    <m/>
    <x v="0"/>
  </r>
  <r>
    <s v="CT2017"/>
    <s v="Donors Capital Fund_Commonwealth Foundation for Public Policy Alternatives201125000"/>
    <s v="Donors Capital Fund"/>
    <x v="43"/>
    <n v="25000"/>
    <x v="4"/>
    <x v="1"/>
    <x v="1"/>
    <m/>
    <m/>
    <x v="0"/>
  </r>
  <r>
    <s v="CT2017"/>
    <s v="Donors Capital Fund_Commonwealth Foundation for Public Policy Alternatives201135000"/>
    <s v="Donors Capital Fund"/>
    <x v="43"/>
    <n v="35000"/>
    <x v="4"/>
    <x v="1"/>
    <x v="1"/>
    <m/>
    <m/>
    <x v="0"/>
  </r>
  <r>
    <s v="CT2017"/>
    <s v="Donors Capital Fund_Commonwealth Foundation for Public Policy Alternatives201125000"/>
    <s v="Donors Capital Fund"/>
    <x v="43"/>
    <n v="25000"/>
    <x v="4"/>
    <x v="1"/>
    <x v="1"/>
    <m/>
    <m/>
    <x v="0"/>
  </r>
  <r>
    <s v="CT2017"/>
    <s v="Donors Capital Fund_Commonwealth Foundation for Public Policy Alternatives201150000"/>
    <s v="Donors Capital Fund"/>
    <x v="43"/>
    <n v="50000"/>
    <x v="4"/>
    <x v="1"/>
    <x v="1"/>
    <m/>
    <m/>
    <x v="0"/>
  </r>
  <r>
    <s v="CT2017"/>
    <s v="Donors Capital Fund_Commonwealth Foundation for Public Policy Alternatives201125000"/>
    <s v="Donors Capital Fund"/>
    <x v="43"/>
    <n v="25000"/>
    <x v="4"/>
    <x v="1"/>
    <x v="1"/>
    <m/>
    <m/>
    <x v="0"/>
  </r>
  <r>
    <s v="CT2017"/>
    <s v="Donors Capital Fund_Competitive Enterprise Institute2011200000"/>
    <s v="Donors Capital Fund"/>
    <x v="44"/>
    <n v="200000"/>
    <x v="4"/>
    <x v="1"/>
    <x v="0"/>
    <m/>
    <m/>
    <x v="0"/>
  </r>
  <r>
    <s v="CT2017"/>
    <s v="Donors Capital Fund_Cornell University201125000"/>
    <s v="Donors Capital Fund"/>
    <x v="278"/>
    <n v="25000"/>
    <x v="4"/>
    <x v="1"/>
    <x v="1"/>
    <m/>
    <m/>
    <x v="0"/>
  </r>
  <r>
    <s v="CT2017"/>
    <s v="Donors Capital Fund_Cowboy State Free Press201137500"/>
    <s v="Donors Capital Fund"/>
    <x v="279"/>
    <n v="37500"/>
    <x v="4"/>
    <x v="1"/>
    <x v="1"/>
    <m/>
    <m/>
    <x v="0"/>
  </r>
  <r>
    <s v="CT2017"/>
    <s v="Donors Capital Fund_Cowboy State Free Press201137500"/>
    <s v="Donors Capital Fund"/>
    <x v="279"/>
    <n v="37500"/>
    <x v="4"/>
    <x v="1"/>
    <x v="1"/>
    <m/>
    <m/>
    <x v="0"/>
  </r>
  <r>
    <s v="CT2017"/>
    <s v="Donors Capital Fund_Cumberland College20116500"/>
    <s v="Donors Capital Fund"/>
    <x v="280"/>
    <n v="6500"/>
    <x v="4"/>
    <x v="1"/>
    <x v="2"/>
    <m/>
    <m/>
    <x v="1"/>
  </r>
  <r>
    <s v="CT2017"/>
    <s v="DonorsTrust_Donors Capital Fund2011500000"/>
    <s v="DonorsTrust"/>
    <x v="157"/>
    <n v="500000"/>
    <x v="4"/>
    <x v="1"/>
    <x v="0"/>
    <m/>
    <m/>
    <x v="0"/>
  </r>
  <r>
    <s v="CT2017"/>
    <s v="DonorsTrust_Donors Capital Fund20118936"/>
    <s v="DonorsTrust"/>
    <x v="157"/>
    <n v="8936"/>
    <x v="4"/>
    <x v="1"/>
    <x v="0"/>
    <m/>
    <m/>
    <x v="0"/>
  </r>
  <r>
    <s v="CT2017"/>
    <s v="DonorsTrust_Donors Capital Fund2011500000"/>
    <s v="DonorsTrust"/>
    <x v="157"/>
    <n v="500000"/>
    <x v="4"/>
    <x v="1"/>
    <x v="0"/>
    <m/>
    <m/>
    <x v="0"/>
  </r>
  <r>
    <s v="CT2017"/>
    <s v="DonorsTrust_Donors Capital Fund20118936"/>
    <s v="DonorsTrust"/>
    <x v="157"/>
    <n v="8936"/>
    <x v="4"/>
    <x v="1"/>
    <x v="0"/>
    <m/>
    <m/>
    <x v="0"/>
  </r>
  <r>
    <s v="CT2017"/>
    <s v="Donors Capital Fund_DonorsTrust2011800000"/>
    <s v="Donors Capital Fund"/>
    <x v="48"/>
    <n v="800000"/>
    <x v="4"/>
    <x v="1"/>
    <x v="0"/>
    <m/>
    <m/>
    <x v="0"/>
  </r>
  <r>
    <s v="CT2017"/>
    <s v="Donors Capital Fund_DonorsTrust2011500000"/>
    <s v="Donors Capital Fund"/>
    <x v="48"/>
    <n v="500000"/>
    <x v="4"/>
    <x v="1"/>
    <x v="0"/>
    <m/>
    <m/>
    <x v="0"/>
  </r>
  <r>
    <s v="CT2017"/>
    <s v="Donors Capital Fund_DonorsTrust2011300000"/>
    <s v="Donors Capital Fund"/>
    <x v="48"/>
    <n v="300000"/>
    <x v="4"/>
    <x v="1"/>
    <x v="0"/>
    <m/>
    <m/>
    <x v="0"/>
  </r>
  <r>
    <s v="CT2017"/>
    <s v="Donors Capital Fund_DonorsTrust2011200000"/>
    <s v="Donors Capital Fund"/>
    <x v="48"/>
    <n v="200000"/>
    <x v="4"/>
    <x v="1"/>
    <x v="0"/>
    <m/>
    <m/>
    <x v="0"/>
  </r>
  <r>
    <s v="CT2017"/>
    <s v="Donors Capital Fund_DonorsTrust20112000000"/>
    <s v="Donors Capital Fund"/>
    <x v="48"/>
    <n v="2000000"/>
    <x v="4"/>
    <x v="1"/>
    <x v="0"/>
    <m/>
    <m/>
    <x v="0"/>
  </r>
  <r>
    <s v="CT2017"/>
    <s v="Donors Capital Fund_DonorsTrust20114715"/>
    <s v="Donors Capital Fund"/>
    <x v="48"/>
    <n v="4715"/>
    <x v="4"/>
    <x v="1"/>
    <x v="0"/>
    <m/>
    <m/>
    <x v="0"/>
  </r>
  <r>
    <s v="CT2017"/>
    <s v="Donors Capital Fund_Duke University201125000"/>
    <s v="Donors Capital Fund"/>
    <x v="281"/>
    <n v="25000"/>
    <x v="4"/>
    <x v="1"/>
    <x v="1"/>
    <m/>
    <m/>
    <x v="0"/>
  </r>
  <r>
    <s v="CT2017"/>
    <s v="Donors Capital Fund_Emory University201150000"/>
    <s v="Donors Capital Fund"/>
    <x v="282"/>
    <n v="50000"/>
    <x v="4"/>
    <x v="1"/>
    <x v="2"/>
    <m/>
    <m/>
    <x v="1"/>
  </r>
  <r>
    <s v="CT2017"/>
    <s v="Donors Capital Fund_Federalist Society for Law and Public Policy Studies2011982700"/>
    <s v="Donors Capital Fund"/>
    <x v="55"/>
    <n v="982700"/>
    <x v="4"/>
    <x v="1"/>
    <x v="1"/>
    <m/>
    <m/>
    <x v="0"/>
  </r>
  <r>
    <s v="CT2017"/>
    <s v="Donors Capital Fund_Federalist Society for Law and Public Policy Studies2011300000"/>
    <s v="Donors Capital Fund"/>
    <x v="55"/>
    <n v="300000"/>
    <x v="4"/>
    <x v="1"/>
    <x v="1"/>
    <m/>
    <m/>
    <x v="0"/>
  </r>
  <r>
    <s v="CT2017"/>
    <s v="Donors Capital Fund_First Presbyterian Church Midland20116400"/>
    <s v="Donors Capital Fund"/>
    <x v="57"/>
    <n v="6400"/>
    <x v="4"/>
    <x v="1"/>
    <x v="2"/>
    <m/>
    <m/>
    <x v="1"/>
  </r>
  <r>
    <s v="CT2017"/>
    <s v="Donors Capital Fund_First Presbyterian Church Midland201120000"/>
    <s v="Donors Capital Fund"/>
    <x v="57"/>
    <n v="20000"/>
    <x v="4"/>
    <x v="1"/>
    <x v="2"/>
    <m/>
    <m/>
    <x v="1"/>
  </r>
  <r>
    <s v="CT2017"/>
    <s v="Donors Capital Fund_First Presbyterian Church Midland20114200"/>
    <s v="Donors Capital Fund"/>
    <x v="57"/>
    <n v="4200"/>
    <x v="4"/>
    <x v="1"/>
    <x v="2"/>
    <m/>
    <m/>
    <x v="1"/>
  </r>
  <r>
    <s v="CT2017"/>
    <s v="Donors Capital Fund_First Presbyterian Church Midland20114200"/>
    <s v="Donors Capital Fund"/>
    <x v="57"/>
    <n v="4200"/>
    <x v="4"/>
    <x v="1"/>
    <x v="2"/>
    <m/>
    <m/>
    <x v="1"/>
  </r>
  <r>
    <s v="CT2017"/>
    <s v="Donors Capital Fund_Foundation for Economic Education2011100000"/>
    <s v="Donors Capital Fund"/>
    <x v="58"/>
    <n v="100000"/>
    <x v="4"/>
    <x v="1"/>
    <x v="0"/>
    <m/>
    <m/>
    <x v="0"/>
  </r>
  <r>
    <s v="CT2017"/>
    <s v="Donors Capital Fund_Foundation for Ethics in Public Service201125000"/>
    <s v="Donors Capital Fund"/>
    <x v="283"/>
    <n v="25000"/>
    <x v="4"/>
    <x v="1"/>
    <x v="2"/>
    <m/>
    <m/>
    <x v="1"/>
  </r>
  <r>
    <s v="CT2017"/>
    <s v="Donors Capital Fund_Foundation for Ethics in Public Service201150000"/>
    <s v="Donors Capital Fund"/>
    <x v="283"/>
    <n v="50000"/>
    <x v="4"/>
    <x v="1"/>
    <x v="2"/>
    <m/>
    <m/>
    <x v="1"/>
  </r>
  <r>
    <s v="CT2017"/>
    <s v="Donors Capital Fund_Foundation for Individual Rights in Education2011350000"/>
    <s v="Donors Capital Fund"/>
    <x v="60"/>
    <n v="350000"/>
    <x v="4"/>
    <x v="1"/>
    <x v="1"/>
    <m/>
    <m/>
    <x v="0"/>
  </r>
  <r>
    <s v="CT2017"/>
    <s v="Donors Capital Fund_Foundation for Individual Rights in Education201125000"/>
    <s v="Donors Capital Fund"/>
    <x v="60"/>
    <n v="25000"/>
    <x v="4"/>
    <x v="1"/>
    <x v="1"/>
    <m/>
    <m/>
    <x v="0"/>
  </r>
  <r>
    <s v="CT2017"/>
    <s v="Donors Capital Fund_Foundation for Individual Rights in Education2011140000"/>
    <s v="Donors Capital Fund"/>
    <x v="60"/>
    <n v="140000"/>
    <x v="4"/>
    <x v="1"/>
    <x v="1"/>
    <m/>
    <m/>
    <x v="0"/>
  </r>
  <r>
    <s v="CT2017"/>
    <s v="Donors Capital Fund_Foundation for Jewish Camping20117500000"/>
    <s v="Donors Capital Fund"/>
    <x v="236"/>
    <n v="7500000"/>
    <x v="4"/>
    <x v="1"/>
    <x v="2"/>
    <m/>
    <m/>
    <x v="1"/>
  </r>
  <r>
    <s v="CT2017"/>
    <s v="Donors Capital Fund_Franklin Center for Government &amp; Public Integrity201177015"/>
    <s v="Donors Capital Fund"/>
    <x v="61"/>
    <n v="77015"/>
    <x v="4"/>
    <x v="1"/>
    <x v="0"/>
    <m/>
    <m/>
    <x v="0"/>
  </r>
  <r>
    <s v="CT2017"/>
    <s v="Donors Capital Fund_Franklin Center for Government &amp; Public Integrity201145000"/>
    <s v="Donors Capital Fund"/>
    <x v="61"/>
    <n v="45000"/>
    <x v="4"/>
    <x v="1"/>
    <x v="0"/>
    <m/>
    <m/>
    <x v="0"/>
  </r>
  <r>
    <s v="CT2017"/>
    <s v="Donors Capital Fund_Franklin Center for Government &amp; Public Integrity201145000"/>
    <s v="Donors Capital Fund"/>
    <x v="61"/>
    <n v="45000"/>
    <x v="4"/>
    <x v="1"/>
    <x v="0"/>
    <m/>
    <m/>
    <x v="0"/>
  </r>
  <r>
    <s v="CT2017"/>
    <s v="Donors Capital Fund_Franklin Center for Government &amp; Public Integrity2011968525"/>
    <s v="Donors Capital Fund"/>
    <x v="61"/>
    <n v="968525"/>
    <x v="4"/>
    <x v="1"/>
    <x v="0"/>
    <m/>
    <m/>
    <x v="0"/>
  </r>
  <r>
    <s v="CT2017"/>
    <s v="Donors Capital Fund_Franklin Center for Government &amp; Public Integrity201150000"/>
    <s v="Donors Capital Fund"/>
    <x v="61"/>
    <n v="500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37500"/>
    <s v="Donors Capital Fund"/>
    <x v="61"/>
    <n v="37500"/>
    <x v="4"/>
    <x v="1"/>
    <x v="0"/>
    <m/>
    <m/>
    <x v="0"/>
  </r>
  <r>
    <s v="CT2017"/>
    <s v="Donors Capital Fund_Franklin Center for Government &amp; Public Integrity201165000"/>
    <s v="Donors Capital Fund"/>
    <x v="61"/>
    <n v="65000"/>
    <x v="4"/>
    <x v="1"/>
    <x v="0"/>
    <m/>
    <m/>
    <x v="0"/>
  </r>
  <r>
    <s v="CT2017"/>
    <s v="Donors Capital Fund_Franklin Center for Government &amp; Public Integrity201137500"/>
    <s v="Donors Capital Fund"/>
    <x v="61"/>
    <n v="37500"/>
    <x v="4"/>
    <x v="1"/>
    <x v="0"/>
    <m/>
    <m/>
    <x v="0"/>
  </r>
  <r>
    <s v="CT2017"/>
    <s v="Donors Capital Fund_Franklin Center for Government &amp; Public Integrity2011102500"/>
    <s v="Donors Capital Fund"/>
    <x v="61"/>
    <n v="1025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75000"/>
    <s v="Donors Capital Fund"/>
    <x v="61"/>
    <n v="75000"/>
    <x v="4"/>
    <x v="1"/>
    <x v="0"/>
    <m/>
    <m/>
    <x v="0"/>
  </r>
  <r>
    <s v="CT2017"/>
    <s v="Donors Capital Fund_Franklin Center for Government &amp; Public Integrity201150000"/>
    <s v="Donors Capital Fund"/>
    <x v="61"/>
    <n v="50000"/>
    <x v="4"/>
    <x v="1"/>
    <x v="0"/>
    <m/>
    <m/>
    <x v="0"/>
  </r>
  <r>
    <s v="CT2017"/>
    <s v="Donors Capital Fund_Franklin Center for Government &amp; Public Integrity20114000"/>
    <s v="Donors Capital Fund"/>
    <x v="61"/>
    <n v="4000"/>
    <x v="4"/>
    <x v="1"/>
    <x v="0"/>
    <m/>
    <m/>
    <x v="0"/>
  </r>
  <r>
    <s v="CT2017"/>
    <s v="Donors Capital Fund_Franklin Center for Government &amp; Public Integrity201185000"/>
    <s v="Donors Capital Fund"/>
    <x v="61"/>
    <n v="85000"/>
    <x v="4"/>
    <x v="1"/>
    <x v="0"/>
    <m/>
    <m/>
    <x v="0"/>
  </r>
  <r>
    <s v="CT2017"/>
    <s v="Donors Capital Fund_Franklin Center for Government &amp; Public Integrity2011968525"/>
    <s v="Donors Capital Fund"/>
    <x v="61"/>
    <n v="968525"/>
    <x v="4"/>
    <x v="1"/>
    <x v="0"/>
    <m/>
    <m/>
    <x v="0"/>
  </r>
  <r>
    <s v="CT2017"/>
    <s v="Donors Capital Fund_Franklin Center for Government &amp; Public Integrity20111937050"/>
    <s v="Donors Capital Fund"/>
    <x v="61"/>
    <n v="1937050"/>
    <x v="4"/>
    <x v="1"/>
    <x v="0"/>
    <m/>
    <m/>
    <x v="0"/>
  </r>
  <r>
    <s v="CT2017"/>
    <s v="Donors Capital Fund_Franklin Center for Government &amp; Public Integrity201150000"/>
    <s v="Donors Capital Fund"/>
    <x v="61"/>
    <n v="500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37500"/>
    <s v="Donors Capital Fund"/>
    <x v="61"/>
    <n v="37500"/>
    <x v="4"/>
    <x v="1"/>
    <x v="0"/>
    <m/>
    <m/>
    <x v="0"/>
  </r>
  <r>
    <s v="CT2017"/>
    <s v="Donors Capital Fund_Franklin Center for Government &amp; Public Integrity201165000"/>
    <s v="Donors Capital Fund"/>
    <x v="61"/>
    <n v="65000"/>
    <x v="4"/>
    <x v="1"/>
    <x v="0"/>
    <m/>
    <m/>
    <x v="0"/>
  </r>
  <r>
    <s v="CT2017"/>
    <s v="Donors Capital Fund_Franklin Center for Government &amp; Public Integrity201137500"/>
    <s v="Donors Capital Fund"/>
    <x v="61"/>
    <n v="37500"/>
    <x v="4"/>
    <x v="1"/>
    <x v="0"/>
    <m/>
    <m/>
    <x v="0"/>
  </r>
  <r>
    <s v="CT2017"/>
    <s v="Donors Capital Fund_Franklin Center for Government &amp; Public Integrity2011102500"/>
    <s v="Donors Capital Fund"/>
    <x v="61"/>
    <n v="1025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32500"/>
    <s v="Donors Capital Fund"/>
    <x v="61"/>
    <n v="32500"/>
    <x v="4"/>
    <x v="1"/>
    <x v="0"/>
    <m/>
    <m/>
    <x v="0"/>
  </r>
  <r>
    <s v="CT2017"/>
    <s v="Donors Capital Fund_Franklin Center for Government &amp; Public Integrity201175000"/>
    <s v="Donors Capital Fund"/>
    <x v="61"/>
    <n v="75000"/>
    <x v="4"/>
    <x v="1"/>
    <x v="0"/>
    <m/>
    <m/>
    <x v="0"/>
  </r>
  <r>
    <s v="CT2017"/>
    <s v="Donors Capital Fund_Franklin Center for Government &amp; Public Integrity201150000"/>
    <s v="Donors Capital Fund"/>
    <x v="61"/>
    <n v="50000"/>
    <x v="4"/>
    <x v="1"/>
    <x v="0"/>
    <m/>
    <m/>
    <x v="0"/>
  </r>
  <r>
    <s v="CT2017"/>
    <s v="Donors Capital Fund_Franklin Center for Government &amp; Public Integrity201150000"/>
    <s v="Donors Capital Fund"/>
    <x v="61"/>
    <n v="50000"/>
    <x v="4"/>
    <x v="1"/>
    <x v="0"/>
    <m/>
    <m/>
    <x v="0"/>
  </r>
  <r>
    <s v="CT2017"/>
    <s v="Donors Capital Fund_Free To Choose Network2011314675"/>
    <s v="Donors Capital Fund"/>
    <x v="62"/>
    <n v="314675"/>
    <x v="4"/>
    <x v="1"/>
    <x v="0"/>
    <m/>
    <m/>
    <x v="0"/>
  </r>
  <r>
    <s v="CT2017"/>
    <s v="Donors Capital Fund_Freedom Foundation of Minnesota201120000"/>
    <s v="Donors Capital Fund"/>
    <x v="64"/>
    <n v="20000"/>
    <x v="4"/>
    <x v="1"/>
    <x v="0"/>
    <m/>
    <m/>
    <x v="0"/>
  </r>
  <r>
    <s v="CT2017"/>
    <s v="Donors Capital Fund_Freedom Foundation of Minnesota201130000"/>
    <s v="Donors Capital Fund"/>
    <x v="64"/>
    <n v="30000"/>
    <x v="4"/>
    <x v="1"/>
    <x v="0"/>
    <m/>
    <m/>
    <x v="0"/>
  </r>
  <r>
    <s v="CT2017"/>
    <s v="Donors Capital Fund_Freedom Foundation of Minnesota201120000"/>
    <s v="Donors Capital Fund"/>
    <x v="64"/>
    <n v="20000"/>
    <x v="4"/>
    <x v="1"/>
    <x v="0"/>
    <m/>
    <m/>
    <x v="0"/>
  </r>
  <r>
    <s v="CT2017"/>
    <s v="Donors Capital Fund_Freedom Foundation of Minnesota201120000"/>
    <s v="Donors Capital Fund"/>
    <x v="64"/>
    <n v="20000"/>
    <x v="4"/>
    <x v="1"/>
    <x v="0"/>
    <m/>
    <m/>
    <x v="0"/>
  </r>
  <r>
    <s v="CT2017"/>
    <s v="Donors Capital Fund_Freedom Foundation of Minnesota201135000"/>
    <s v="Donors Capital Fund"/>
    <x v="64"/>
    <n v="35000"/>
    <x v="4"/>
    <x v="1"/>
    <x v="0"/>
    <m/>
    <m/>
    <x v="0"/>
  </r>
  <r>
    <s v="CT2017"/>
    <s v="Donors Capital Fund_Freedom Foundation of Minnesota201130000"/>
    <s v="Donors Capital Fund"/>
    <x v="64"/>
    <n v="30000"/>
    <x v="4"/>
    <x v="1"/>
    <x v="0"/>
    <m/>
    <m/>
    <x v="0"/>
  </r>
  <r>
    <s v="CT2017"/>
    <s v="Donors Capital Fund_Freedom Foundation of Minnesota201120000"/>
    <s v="Donors Capital Fund"/>
    <x v="64"/>
    <n v="20000"/>
    <x v="4"/>
    <x v="1"/>
    <x v="0"/>
    <m/>
    <m/>
    <x v="0"/>
  </r>
  <r>
    <s v="CT2017"/>
    <s v="Donors Capital Fund_Friends of Ir David20117000"/>
    <s v="Donors Capital Fund"/>
    <x v="284"/>
    <n v="7000"/>
    <x v="4"/>
    <x v="1"/>
    <x v="2"/>
    <m/>
    <m/>
    <x v="1"/>
  </r>
  <r>
    <s v="CT2017"/>
    <s v="Donors Capital Fund_Friends of Israel Center for Social and Economic Progress201150000"/>
    <s v="Donors Capital Fund"/>
    <x v="202"/>
    <n v="50000"/>
    <x v="4"/>
    <x v="1"/>
    <x v="2"/>
    <m/>
    <m/>
    <x v="1"/>
  </r>
  <r>
    <s v="CT2017"/>
    <s v="Donors Capital Fund_Friends of Israel Center for Social and Economic Progress201175000"/>
    <s v="Donors Capital Fund"/>
    <x v="202"/>
    <n v="75000"/>
    <x v="4"/>
    <x v="1"/>
    <x v="2"/>
    <m/>
    <m/>
    <x v="1"/>
  </r>
  <r>
    <s v="CT2017"/>
    <s v="Donors Capital Fund_Friends of the Dallas Public Library201120000"/>
    <s v="Donors Capital Fund"/>
    <x v="285"/>
    <n v="20000"/>
    <x v="4"/>
    <x v="1"/>
    <x v="2"/>
    <m/>
    <m/>
    <x v="1"/>
  </r>
  <r>
    <s v="CT2017"/>
    <s v="Donors Capital Fund_Fund for American Studies201148677"/>
    <s v="Donors Capital Fund"/>
    <x v="237"/>
    <n v="48677"/>
    <x v="4"/>
    <x v="1"/>
    <x v="1"/>
    <m/>
    <m/>
    <x v="0"/>
  </r>
  <r>
    <s v="CT2017"/>
    <s v="Donors Capital Fund_George Mason University2011400000"/>
    <s v="Donors Capital Fund"/>
    <x v="238"/>
    <n v="400000"/>
    <x v="4"/>
    <x v="1"/>
    <x v="0"/>
    <m/>
    <m/>
    <x v="0"/>
  </r>
  <r>
    <s v="CT2017"/>
    <s v="Donors Capital Fund_George Mason University201125000"/>
    <s v="Donors Capital Fund"/>
    <x v="238"/>
    <n v="25000"/>
    <x v="4"/>
    <x v="1"/>
    <x v="0"/>
    <m/>
    <m/>
    <x v="0"/>
  </r>
  <r>
    <s v="CT2017"/>
    <s v="Donors Capital Fund_George Mason University2011500000"/>
    <s v="Donors Capital Fund"/>
    <x v="238"/>
    <n v="500000"/>
    <x v="4"/>
    <x v="1"/>
    <x v="0"/>
    <m/>
    <m/>
    <x v="0"/>
  </r>
  <r>
    <s v="CT2017"/>
    <s v="Donors Capital Fund_George Mason University2011400000"/>
    <s v="Donors Capital Fund"/>
    <x v="238"/>
    <n v="400000"/>
    <x v="4"/>
    <x v="1"/>
    <x v="0"/>
    <m/>
    <m/>
    <x v="0"/>
  </r>
  <r>
    <s v="CT2017"/>
    <s v="Donors Capital Fund_George Mason University School of Law2011500000"/>
    <s v="Donors Capital Fund"/>
    <x v="286"/>
    <n v="500000"/>
    <x v="4"/>
    <x v="1"/>
    <x v="0"/>
    <m/>
    <m/>
    <x v="0"/>
  </r>
  <r>
    <s v="CT2017"/>
    <s v="Donors Capital Fund_George Mason University School of Law201115000"/>
    <s v="Donors Capital Fund"/>
    <x v="286"/>
    <n v="15000"/>
    <x v="4"/>
    <x v="1"/>
    <x v="0"/>
    <m/>
    <m/>
    <x v="0"/>
  </r>
  <r>
    <s v="CT2017"/>
    <s v="Donors Capital Fund_Georgetown University201125000"/>
    <s v="Donors Capital Fund"/>
    <x v="239"/>
    <n v="25000"/>
    <x v="4"/>
    <x v="1"/>
    <x v="2"/>
    <m/>
    <m/>
    <x v="1"/>
  </r>
  <r>
    <s v="CT2017"/>
    <s v="Donors Capital Fund_Georgia Public Policy Foundation201120000"/>
    <s v="Donors Capital Fund"/>
    <x v="240"/>
    <n v="20000"/>
    <x v="4"/>
    <x v="1"/>
    <x v="1"/>
    <m/>
    <m/>
    <x v="0"/>
  </r>
  <r>
    <s v="CT2017"/>
    <s v="Donors Capital Fund_Georgia Public Policy Foundation201122500"/>
    <s v="Donors Capital Fund"/>
    <x v="240"/>
    <n v="22500"/>
    <x v="4"/>
    <x v="1"/>
    <x v="1"/>
    <m/>
    <m/>
    <x v="0"/>
  </r>
  <r>
    <s v="CT2017"/>
    <s v="Donors Capital Fund_Georgia Public Policy Foundation201122500"/>
    <s v="Donors Capital Fund"/>
    <x v="240"/>
    <n v="22500"/>
    <x v="4"/>
    <x v="1"/>
    <x v="1"/>
    <m/>
    <m/>
    <x v="0"/>
  </r>
  <r>
    <s v="CT2017"/>
    <s v="Donors Capital Fund_Global Justice Group2011250000"/>
    <s v="Donors Capital Fund"/>
    <x v="287"/>
    <n v="250000"/>
    <x v="4"/>
    <x v="1"/>
    <x v="2"/>
    <m/>
    <m/>
    <x v="1"/>
  </r>
  <r>
    <s v="CT2017"/>
    <s v="Donors Capital Fund_Goldwater Institute201122500"/>
    <s v="Donors Capital Fund"/>
    <x v="70"/>
    <n v="22500"/>
    <x v="4"/>
    <x v="1"/>
    <x v="1"/>
    <m/>
    <m/>
    <x v="0"/>
  </r>
  <r>
    <s v="CT2017"/>
    <s v="Donors Capital Fund_Goldwater Institute20115000"/>
    <s v="Donors Capital Fund"/>
    <x v="70"/>
    <n v="5000"/>
    <x v="4"/>
    <x v="1"/>
    <x v="1"/>
    <m/>
    <m/>
    <x v="0"/>
  </r>
  <r>
    <s v="CT2017"/>
    <s v="Donors Capital Fund_Goldwater Institute201122500"/>
    <s v="Donors Capital Fund"/>
    <x v="70"/>
    <n v="22500"/>
    <x v="4"/>
    <x v="1"/>
    <x v="1"/>
    <m/>
    <m/>
    <x v="0"/>
  </r>
  <r>
    <s v="CT2017"/>
    <s v="Donors Capital Fund_Goldwater Institute201122000"/>
    <s v="Donors Capital Fund"/>
    <x v="70"/>
    <n v="22000"/>
    <x v="4"/>
    <x v="1"/>
    <x v="1"/>
    <m/>
    <m/>
    <x v="0"/>
  </r>
  <r>
    <s v="CT2017"/>
    <s v="Donors Capital Fund_Greater Houston Community Foundation20113000000"/>
    <s v="Donors Capital Fund"/>
    <x v="165"/>
    <n v="3000000"/>
    <x v="4"/>
    <x v="1"/>
    <x v="2"/>
    <m/>
    <m/>
    <x v="1"/>
  </r>
  <r>
    <s v="CT2017"/>
    <s v="Donors Capital Fund_Heartland Institute2011850000"/>
    <s v="Donors Capital Fund"/>
    <x v="71"/>
    <n v="850000"/>
    <x v="4"/>
    <x v="1"/>
    <x v="0"/>
    <m/>
    <m/>
    <x v="0"/>
  </r>
  <r>
    <s v="CT2017"/>
    <s v="Donors Capital Fund_Heartland Institute2011129000"/>
    <s v="Donors Capital Fund"/>
    <x v="71"/>
    <n v="129000"/>
    <x v="4"/>
    <x v="1"/>
    <x v="0"/>
    <m/>
    <m/>
    <x v="0"/>
  </r>
  <r>
    <s v="CT2017"/>
    <s v="Donors Capital Fund_Hillsdale College201110000"/>
    <s v="Donors Capital Fund"/>
    <x v="288"/>
    <n v="10000"/>
    <x v="4"/>
    <x v="1"/>
    <x v="2"/>
    <m/>
    <m/>
    <x v="1"/>
  </r>
  <r>
    <s v="CT2017"/>
    <s v="Donors Capital Fund_Hudson Institute2011600000"/>
    <s v="Donors Capital Fund"/>
    <x v="166"/>
    <n v="600000"/>
    <x v="4"/>
    <x v="1"/>
    <x v="0"/>
    <m/>
    <m/>
    <x v="0"/>
  </r>
  <r>
    <s v="CT2017"/>
    <s v="Donors Capital Fund_Hudson Institute20111000000"/>
    <s v="Donors Capital Fund"/>
    <x v="166"/>
    <n v="1000000"/>
    <x v="4"/>
    <x v="1"/>
    <x v="0"/>
    <m/>
    <m/>
    <x v="0"/>
  </r>
  <r>
    <s v="CT2017"/>
    <s v="Donors Capital Fund_Human Rights Foundation2011100000"/>
    <s v="Donors Capital Fund"/>
    <x v="73"/>
    <n v="100000"/>
    <x v="4"/>
    <x v="1"/>
    <x v="1"/>
    <m/>
    <m/>
    <x v="0"/>
  </r>
  <r>
    <s v="CT2017"/>
    <s v="Donors Capital Fund_Human Rights Foundation2011250000"/>
    <s v="Donors Capital Fund"/>
    <x v="73"/>
    <n v="250000"/>
    <x v="4"/>
    <x v="1"/>
    <x v="1"/>
    <m/>
    <m/>
    <x v="0"/>
  </r>
  <r>
    <s v="CT2017"/>
    <s v="Donors Capital Fund_I-20 Wildlife Preserve201110000"/>
    <s v="Donors Capital Fund"/>
    <x v="289"/>
    <n v="10000"/>
    <x v="4"/>
    <x v="1"/>
    <x v="2"/>
    <m/>
    <m/>
    <x v="1"/>
  </r>
  <r>
    <s v="CT2017"/>
    <s v="Donors Capital Fund_Idaho Freedom Foundation201110000"/>
    <s v="Donors Capital Fund"/>
    <x v="74"/>
    <n v="10000"/>
    <x v="4"/>
    <x v="1"/>
    <x v="1"/>
    <m/>
    <m/>
    <x v="0"/>
  </r>
  <r>
    <s v="CT2017"/>
    <s v="Donors Capital Fund_Idaho Freedom Foundation201130000"/>
    <s v="Donors Capital Fund"/>
    <x v="74"/>
    <n v="30000"/>
    <x v="4"/>
    <x v="1"/>
    <x v="1"/>
    <m/>
    <m/>
    <x v="0"/>
  </r>
  <r>
    <s v="CT2017"/>
    <s v="Donors Capital Fund_Idaho Freedom Foundation201117500"/>
    <s v="Donors Capital Fund"/>
    <x v="74"/>
    <n v="17500"/>
    <x v="4"/>
    <x v="1"/>
    <x v="1"/>
    <m/>
    <m/>
    <x v="0"/>
  </r>
  <r>
    <s v="CT2017"/>
    <s v="Donors Capital Fund_Idaho Freedom Foundation201130000"/>
    <s v="Donors Capital Fund"/>
    <x v="74"/>
    <n v="30000"/>
    <x v="4"/>
    <x v="1"/>
    <x v="1"/>
    <m/>
    <m/>
    <x v="0"/>
  </r>
  <r>
    <s v="CT2017"/>
    <s v="Donors Capital Fund_Idaho Freedom Foundation201117500"/>
    <s v="Donors Capital Fund"/>
    <x v="74"/>
    <n v="17500"/>
    <x v="4"/>
    <x v="1"/>
    <x v="1"/>
    <m/>
    <m/>
    <x v="0"/>
  </r>
  <r>
    <s v="CT2017"/>
    <s v="Donors Capital Fund_Illinois Policy Institute201150000"/>
    <s v="Donors Capital Fund"/>
    <x v="75"/>
    <n v="50000"/>
    <x v="4"/>
    <x v="1"/>
    <x v="0"/>
    <m/>
    <m/>
    <x v="0"/>
  </r>
  <r>
    <s v="CT2017"/>
    <s v="Donors Capital Fund_Illinois Policy Institute201130000"/>
    <s v="Donors Capital Fund"/>
    <x v="75"/>
    <n v="30000"/>
    <x v="4"/>
    <x v="1"/>
    <x v="0"/>
    <m/>
    <m/>
    <x v="0"/>
  </r>
  <r>
    <s v="CT2017"/>
    <s v="Donors Capital Fund_Illinois Policy Institute201110000"/>
    <s v="Donors Capital Fund"/>
    <x v="75"/>
    <n v="10000"/>
    <x v="4"/>
    <x v="1"/>
    <x v="0"/>
    <m/>
    <m/>
    <x v="0"/>
  </r>
  <r>
    <s v="CT2017"/>
    <s v="Donors Capital Fund_Illinois Policy Institute201130000"/>
    <s v="Donors Capital Fund"/>
    <x v="75"/>
    <n v="30000"/>
    <x v="4"/>
    <x v="1"/>
    <x v="0"/>
    <m/>
    <m/>
    <x v="0"/>
  </r>
  <r>
    <s v="CT2017"/>
    <s v="Donors Capital Fund_Illinois Policy Institute201125000"/>
    <s v="Donors Capital Fund"/>
    <x v="75"/>
    <n v="25000"/>
    <x v="4"/>
    <x v="1"/>
    <x v="0"/>
    <m/>
    <m/>
    <x v="0"/>
  </r>
  <r>
    <s v="CT2017"/>
    <s v="Donors Capital Fund_Illinois Taxpayer Education Foundation201135000"/>
    <s v="Donors Capital Fund"/>
    <x v="167"/>
    <n v="35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7000"/>
    <s v="Donors Capital Fund"/>
    <x v="167"/>
    <n v="7000"/>
    <x v="4"/>
    <x v="1"/>
    <x v="2"/>
    <m/>
    <m/>
    <x v="1"/>
  </r>
  <r>
    <s v="CT2017"/>
    <s v="Donors Capital Fund_Illinois Taxpayer Education Foundation201125000"/>
    <s v="Donors Capital Fund"/>
    <x v="167"/>
    <n v="25000"/>
    <x v="4"/>
    <x v="1"/>
    <x v="2"/>
    <m/>
    <m/>
    <x v="1"/>
  </r>
  <r>
    <s v="CT2017"/>
    <s v="Donors Capital Fund_Independence Institute201125000"/>
    <s v="Donors Capital Fund"/>
    <x v="76"/>
    <n v="25000"/>
    <x v="4"/>
    <x v="1"/>
    <x v="1"/>
    <m/>
    <m/>
    <x v="0"/>
  </r>
  <r>
    <s v="CT2017"/>
    <s v="Donors Capital Fund_Independence Institute201150000"/>
    <s v="Donors Capital Fund"/>
    <x v="76"/>
    <n v="50000"/>
    <x v="4"/>
    <x v="1"/>
    <x v="1"/>
    <m/>
    <m/>
    <x v="0"/>
  </r>
  <r>
    <s v="CT2017"/>
    <s v="Donors Capital Fund_Independence Institute201127500"/>
    <s v="Donors Capital Fund"/>
    <x v="76"/>
    <n v="27500"/>
    <x v="4"/>
    <x v="1"/>
    <x v="1"/>
    <m/>
    <m/>
    <x v="0"/>
  </r>
  <r>
    <s v="CT2017"/>
    <s v="Donors Capital Fund_Independence Institute201115000"/>
    <s v="Donors Capital Fund"/>
    <x v="76"/>
    <n v="15000"/>
    <x v="4"/>
    <x v="1"/>
    <x v="1"/>
    <m/>
    <m/>
    <x v="0"/>
  </r>
  <r>
    <s v="CT2017"/>
    <s v="Donors Capital Fund_Independence Institute201135000"/>
    <s v="Donors Capital Fund"/>
    <x v="76"/>
    <n v="35000"/>
    <x v="4"/>
    <x v="1"/>
    <x v="1"/>
    <m/>
    <m/>
    <x v="0"/>
  </r>
  <r>
    <s v="CT2017"/>
    <s v="Donors Capital Fund_Independence Institute201120000"/>
    <s v="Donors Capital Fund"/>
    <x v="76"/>
    <n v="20000"/>
    <x v="4"/>
    <x v="1"/>
    <x v="1"/>
    <m/>
    <m/>
    <x v="0"/>
  </r>
  <r>
    <s v="CT2017"/>
    <s v="Donors Capital Fund_Independence Institute201127500"/>
    <s v="Donors Capital Fund"/>
    <x v="76"/>
    <n v="27500"/>
    <x v="4"/>
    <x v="1"/>
    <x v="1"/>
    <m/>
    <m/>
    <x v="0"/>
  </r>
  <r>
    <s v="CT2017"/>
    <s v="Donors Capital Fund_Independence Institute201115000"/>
    <s v="Donors Capital Fund"/>
    <x v="76"/>
    <n v="15000"/>
    <x v="4"/>
    <x v="1"/>
    <x v="1"/>
    <m/>
    <m/>
    <x v="0"/>
  </r>
  <r>
    <s v="CT2017"/>
    <s v="Donors Capital Fund_Institute for Humane Studies2011404424"/>
    <s v="Donors Capital Fund"/>
    <x v="168"/>
    <n v="404424"/>
    <x v="4"/>
    <x v="1"/>
    <x v="0"/>
    <m/>
    <m/>
    <x v="0"/>
  </r>
  <r>
    <s v="CT2017"/>
    <s v="Donors Capital Fund_Institute for Justice20112500"/>
    <s v="Donors Capital Fund"/>
    <x v="78"/>
    <n v="2500"/>
    <x v="4"/>
    <x v="1"/>
    <x v="1"/>
    <m/>
    <m/>
    <x v="0"/>
  </r>
  <r>
    <s v="CT2017"/>
    <s v="Donors Capital Fund_Institute for Justice2011150000"/>
    <s v="Donors Capital Fund"/>
    <x v="78"/>
    <n v="150000"/>
    <x v="4"/>
    <x v="1"/>
    <x v="1"/>
    <m/>
    <m/>
    <x v="0"/>
  </r>
  <r>
    <s v="CT2017"/>
    <s v="Donors Capital Fund_Institute for Justice20117500"/>
    <s v="Donors Capital Fund"/>
    <x v="78"/>
    <n v="7500"/>
    <x v="4"/>
    <x v="1"/>
    <x v="1"/>
    <m/>
    <m/>
    <x v="0"/>
  </r>
  <r>
    <s v="CT2017"/>
    <s v="Donors Capital Fund_Institute for the Analysis of Global Security201110000"/>
    <s v="Donors Capital Fund"/>
    <x v="290"/>
    <n v="10000"/>
    <x v="4"/>
    <x v="1"/>
    <x v="2"/>
    <m/>
    <m/>
    <x v="1"/>
  </r>
  <r>
    <s v="CT2017"/>
    <s v="Donors Capital Fund_Institute on Religion and Democracy2011200000"/>
    <s v="Donors Capital Fund"/>
    <x v="79"/>
    <n v="200000"/>
    <x v="4"/>
    <x v="1"/>
    <x v="1"/>
    <m/>
    <m/>
    <x v="0"/>
  </r>
  <r>
    <s v="CT2017"/>
    <s v="Donors Capital Fund_International Policy Network2011181500"/>
    <s v="Donors Capital Fund"/>
    <x v="80"/>
    <n v="181500"/>
    <x v="4"/>
    <x v="1"/>
    <x v="0"/>
    <m/>
    <m/>
    <x v="0"/>
  </r>
  <r>
    <s v="CT2017"/>
    <s v="Donors Capital Fund_James Madison Institute201110000"/>
    <s v="Donors Capital Fund"/>
    <x v="81"/>
    <n v="10000"/>
    <x v="4"/>
    <x v="1"/>
    <x v="0"/>
    <m/>
    <m/>
    <x v="0"/>
  </r>
  <r>
    <s v="CT2017"/>
    <s v="Donors Capital Fund_James Madison Institute201150000"/>
    <s v="Donors Capital Fund"/>
    <x v="81"/>
    <n v="50000"/>
    <x v="4"/>
    <x v="1"/>
    <x v="0"/>
    <m/>
    <m/>
    <x v="0"/>
  </r>
  <r>
    <s v="CT2017"/>
    <s v="Donors Capital Fund_James Madison Institute201130000"/>
    <s v="Donors Capital Fund"/>
    <x v="81"/>
    <n v="30000"/>
    <x v="4"/>
    <x v="1"/>
    <x v="0"/>
    <m/>
    <m/>
    <x v="0"/>
  </r>
  <r>
    <s v="CT2017"/>
    <s v="Donors Capital Fund_James Madison Institute201130000"/>
    <s v="Donors Capital Fund"/>
    <x v="81"/>
    <n v="30000"/>
    <x v="4"/>
    <x v="1"/>
    <x v="0"/>
    <m/>
    <m/>
    <x v="0"/>
  </r>
  <r>
    <s v="CT2017"/>
    <s v="Donors Capital Fund_James Madison Institute201130000"/>
    <s v="Donors Capital Fund"/>
    <x v="81"/>
    <n v="30000"/>
    <x v="4"/>
    <x v="1"/>
    <x v="0"/>
    <m/>
    <m/>
    <x v="0"/>
  </r>
  <r>
    <s v="CT2017"/>
    <s v="Donors Capital Fund_James Madison Institute201130000"/>
    <s v="Donors Capital Fund"/>
    <x v="81"/>
    <n v="30000"/>
    <x v="4"/>
    <x v="1"/>
    <x v="0"/>
    <m/>
    <m/>
    <x v="0"/>
  </r>
  <r>
    <s v="CT2017"/>
    <s v="Donors Capital Fund_Jerusalem Institute for Market Studies201150000"/>
    <s v="Donors Capital Fund"/>
    <x v="82"/>
    <n v="50000"/>
    <x v="4"/>
    <x v="1"/>
    <x v="2"/>
    <m/>
    <m/>
    <x v="1"/>
  </r>
  <r>
    <s v="CT2017"/>
    <s v="Donors Capital Fund_John K. MacIver Institute for Public Policy20116000"/>
    <s v="Donors Capital Fund"/>
    <x v="245"/>
    <n v="6000"/>
    <x v="4"/>
    <x v="1"/>
    <x v="1"/>
    <m/>
    <m/>
    <x v="0"/>
  </r>
  <r>
    <s v="CT2017"/>
    <s v="Donors Capital Fund_John K. MacIver Institute for Public Policy201110000"/>
    <s v="Donors Capital Fund"/>
    <x v="245"/>
    <n v="10000"/>
    <x v="4"/>
    <x v="1"/>
    <x v="1"/>
    <m/>
    <m/>
    <x v="0"/>
  </r>
  <r>
    <s v="CT2017"/>
    <s v="Donors Capital Fund_John Locke Foundation201115000"/>
    <s v="Donors Capital Fund"/>
    <x v="84"/>
    <n v="15000"/>
    <x v="4"/>
    <x v="1"/>
    <x v="0"/>
    <m/>
    <m/>
    <x v="0"/>
  </r>
  <r>
    <s v="CT2017"/>
    <s v="Donors Capital Fund_John Locke Foundation201125000"/>
    <s v="Donors Capital Fund"/>
    <x v="84"/>
    <n v="25000"/>
    <x v="4"/>
    <x v="1"/>
    <x v="0"/>
    <m/>
    <m/>
    <x v="0"/>
  </r>
  <r>
    <s v="CT2017"/>
    <s v="Donors Capital Fund_John Locke Foundation201117500"/>
    <s v="Donors Capital Fund"/>
    <x v="84"/>
    <n v="17500"/>
    <x v="4"/>
    <x v="1"/>
    <x v="0"/>
    <m/>
    <m/>
    <x v="0"/>
  </r>
  <r>
    <s v="CT2017"/>
    <s v="Donors Capital Fund_John Locke Foundation201125000"/>
    <s v="Donors Capital Fund"/>
    <x v="84"/>
    <n v="25000"/>
    <x v="4"/>
    <x v="1"/>
    <x v="0"/>
    <m/>
    <m/>
    <x v="0"/>
  </r>
  <r>
    <s v="CT2017"/>
    <s v="Donors Capital Fund_John Locke Foundation201117500"/>
    <s v="Donors Capital Fund"/>
    <x v="84"/>
    <n v="17500"/>
    <x v="4"/>
    <x v="1"/>
    <x v="0"/>
    <m/>
    <m/>
    <x v="0"/>
  </r>
  <r>
    <s v="CT2017"/>
    <s v="Donors Capital Fund_Josiah Bartlett Center for Public Policy201110000"/>
    <s v="Donors Capital Fund"/>
    <x v="246"/>
    <n v="10000"/>
    <x v="4"/>
    <x v="1"/>
    <x v="1"/>
    <m/>
    <m/>
    <x v="0"/>
  </r>
  <r>
    <s v="CT2017"/>
    <s v="Donors Capital Fund_Josiah Bartlett Center for Public Policy201125000"/>
    <s v="Donors Capital Fund"/>
    <x v="246"/>
    <n v="25000"/>
    <x v="4"/>
    <x v="1"/>
    <x v="1"/>
    <m/>
    <m/>
    <x v="0"/>
  </r>
  <r>
    <s v="CT2017"/>
    <s v="Donors Capital Fund_Josiah Bartlett Center for Public Policy201125000"/>
    <s v="Donors Capital Fund"/>
    <x v="246"/>
    <n v="25000"/>
    <x v="4"/>
    <x v="1"/>
    <x v="1"/>
    <m/>
    <m/>
    <x v="0"/>
  </r>
  <r>
    <s v="CT2017"/>
    <s v="Donors Capital Fund_Josiah Bartlett Center for Public Policy201120000"/>
    <s v="Donors Capital Fund"/>
    <x v="246"/>
    <n v="20000"/>
    <x v="4"/>
    <x v="1"/>
    <x v="1"/>
    <m/>
    <m/>
    <x v="0"/>
  </r>
  <r>
    <s v="CT2017"/>
    <s v="Donors Capital Fund_Josiah Bartlett Center for Public Policy201110000"/>
    <s v="Donors Capital Fund"/>
    <x v="246"/>
    <n v="10000"/>
    <x v="4"/>
    <x v="1"/>
    <x v="1"/>
    <m/>
    <m/>
    <x v="0"/>
  </r>
  <r>
    <s v="CT2017"/>
    <s v="Donors Capital Fund_Judicial Education Project2011300000"/>
    <s v="Donors Capital Fund"/>
    <x v="86"/>
    <n v="300000"/>
    <x v="4"/>
    <x v="1"/>
    <x v="1"/>
    <m/>
    <m/>
    <x v="0"/>
  </r>
  <r>
    <s v="CT2017"/>
    <s v="Donors Capital Fund_Kansas Policy Institute201110000"/>
    <s v="Donors Capital Fund"/>
    <x v="87"/>
    <n v="10000"/>
    <x v="4"/>
    <x v="1"/>
    <x v="1"/>
    <m/>
    <m/>
    <x v="0"/>
  </r>
  <r>
    <s v="CT2017"/>
    <s v="Donors Capital Fund_Kansas Policy Institute201137500"/>
    <s v="Donors Capital Fund"/>
    <x v="87"/>
    <n v="37500"/>
    <x v="4"/>
    <x v="1"/>
    <x v="1"/>
    <m/>
    <m/>
    <x v="0"/>
  </r>
  <r>
    <s v="CT2017"/>
    <s v="Donors Capital Fund_Kansas Policy Institute201120000"/>
    <s v="Donors Capital Fund"/>
    <x v="87"/>
    <n v="20000"/>
    <x v="4"/>
    <x v="1"/>
    <x v="1"/>
    <m/>
    <m/>
    <x v="0"/>
  </r>
  <r>
    <s v="CT2017"/>
    <s v="Donors Capital Fund_Kansas Policy Institute201137500"/>
    <s v="Donors Capital Fund"/>
    <x v="87"/>
    <n v="37500"/>
    <x v="4"/>
    <x v="1"/>
    <x v="1"/>
    <m/>
    <m/>
    <x v="0"/>
  </r>
  <r>
    <s v="CT2017"/>
    <s v="Donors Capital Fund_Kansas Policy Institute201120000"/>
    <s v="Donors Capital Fund"/>
    <x v="87"/>
    <n v="20000"/>
    <x v="4"/>
    <x v="1"/>
    <x v="1"/>
    <m/>
    <m/>
    <x v="0"/>
  </r>
  <r>
    <s v="CT2017"/>
    <s v="Donors Capital Fund_Lincoln Institute of Public Opinion Research201115000"/>
    <s v="Donors Capital Fund"/>
    <x v="174"/>
    <n v="15000"/>
    <x v="4"/>
    <x v="1"/>
    <x v="2"/>
    <m/>
    <m/>
    <x v="1"/>
  </r>
  <r>
    <s v="CT2017"/>
    <s v="Donors Capital Fund_Lucy Burns Institute2011100000"/>
    <s v="Donors Capital Fund"/>
    <x v="90"/>
    <n v="100000"/>
    <x v="4"/>
    <x v="1"/>
    <x v="1"/>
    <m/>
    <m/>
    <x v="0"/>
  </r>
  <r>
    <s v="CT2017"/>
    <s v="Donors Capital Fund_Lucy Burns Institute2011100000"/>
    <s v="Donors Capital Fund"/>
    <x v="90"/>
    <n v="100000"/>
    <x v="4"/>
    <x v="1"/>
    <x v="1"/>
    <m/>
    <m/>
    <x v="0"/>
  </r>
  <r>
    <s v="CT2017"/>
    <s v="Donors Capital Fund_Lucy Burns Institute2011310000"/>
    <s v="Donors Capital Fund"/>
    <x v="90"/>
    <n v="310000"/>
    <x v="4"/>
    <x v="1"/>
    <x v="1"/>
    <m/>
    <m/>
    <x v="0"/>
  </r>
  <r>
    <s v="CT2017"/>
    <s v="Donors Capital Fund_Lucy Burns Institute2011410000"/>
    <s v="Donors Capital Fund"/>
    <x v="90"/>
    <n v="410000"/>
    <x v="4"/>
    <x v="1"/>
    <x v="1"/>
    <m/>
    <m/>
    <x v="0"/>
  </r>
  <r>
    <s v="CT2017"/>
    <s v="Donors Capital Fund_Mackinac Center for Public Policy201125000"/>
    <s v="Donors Capital Fund"/>
    <x v="91"/>
    <n v="25000"/>
    <x v="4"/>
    <x v="1"/>
    <x v="0"/>
    <m/>
    <m/>
    <x v="0"/>
  </r>
  <r>
    <s v="CT2017"/>
    <s v="Donors Capital Fund_Mackinac Center for Public Policy201175000"/>
    <s v="Donors Capital Fund"/>
    <x v="91"/>
    <n v="75000"/>
    <x v="4"/>
    <x v="1"/>
    <x v="0"/>
    <m/>
    <m/>
    <x v="0"/>
  </r>
  <r>
    <s v="CT2017"/>
    <s v="Donors Capital Fund_Mackinac Center for Public Policy201160000"/>
    <s v="Donors Capital Fund"/>
    <x v="91"/>
    <n v="60000"/>
    <x v="4"/>
    <x v="1"/>
    <x v="0"/>
    <m/>
    <m/>
    <x v="0"/>
  </r>
  <r>
    <s v="CT2017"/>
    <s v="Donors Capital Fund_Mackinac Center for Public Policy201162500"/>
    <s v="Donors Capital Fund"/>
    <x v="91"/>
    <n v="62500"/>
    <x v="4"/>
    <x v="1"/>
    <x v="0"/>
    <m/>
    <m/>
    <x v="0"/>
  </r>
  <r>
    <s v="CT2017"/>
    <s v="Donors Capital Fund_Mackinac Center for Public Policy201130000"/>
    <s v="Donors Capital Fund"/>
    <x v="91"/>
    <n v="30000"/>
    <x v="4"/>
    <x v="1"/>
    <x v="0"/>
    <m/>
    <m/>
    <x v="0"/>
  </r>
  <r>
    <s v="CT2017"/>
    <s v="Donors Capital Fund_Mackinac Center for Public Policy201150000"/>
    <s v="Donors Capital Fund"/>
    <x v="91"/>
    <n v="50000"/>
    <x v="4"/>
    <x v="1"/>
    <x v="0"/>
    <m/>
    <m/>
    <x v="0"/>
  </r>
  <r>
    <s v="CT2017"/>
    <s v="Donors Capital Fund_Mackinac Center for Public Policy20113000"/>
    <s v="Donors Capital Fund"/>
    <x v="91"/>
    <n v="3000"/>
    <x v="4"/>
    <x v="1"/>
    <x v="0"/>
    <m/>
    <m/>
    <x v="0"/>
  </r>
  <r>
    <s v="CT2017"/>
    <s v="Donors Capital Fund_Mackinac Center for Public Policy201162500"/>
    <s v="Donors Capital Fund"/>
    <x v="91"/>
    <n v="62500"/>
    <x v="4"/>
    <x v="1"/>
    <x v="0"/>
    <m/>
    <m/>
    <x v="0"/>
  </r>
  <r>
    <s v="CT2017"/>
    <s v="Donors Capital Fund_Mackinac Center for Public Policy201130000"/>
    <s v="Donors Capital Fund"/>
    <x v="91"/>
    <n v="30000"/>
    <x v="4"/>
    <x v="1"/>
    <x v="0"/>
    <m/>
    <m/>
    <x v="0"/>
  </r>
  <r>
    <s v="CT2017"/>
    <s v="Donors Capital Fund_Maine Heritage Policy Center201130000"/>
    <s v="Donors Capital Fund"/>
    <x v="92"/>
    <n v="30000"/>
    <x v="4"/>
    <x v="1"/>
    <x v="1"/>
    <m/>
    <m/>
    <x v="0"/>
  </r>
  <r>
    <s v="CT2017"/>
    <s v="Donors Capital Fund_Maine Heritage Policy Center201110000"/>
    <s v="Donors Capital Fund"/>
    <x v="92"/>
    <n v="10000"/>
    <x v="4"/>
    <x v="1"/>
    <x v="1"/>
    <m/>
    <m/>
    <x v="0"/>
  </r>
  <r>
    <s v="CT2017"/>
    <s v="Donors Capital Fund_Maine Heritage Policy Center201117500"/>
    <s v="Donors Capital Fund"/>
    <x v="92"/>
    <n v="17500"/>
    <x v="4"/>
    <x v="1"/>
    <x v="1"/>
    <m/>
    <m/>
    <x v="0"/>
  </r>
  <r>
    <s v="CT2017"/>
    <s v="Donors Capital Fund_Maine Heritage Policy Center201117500"/>
    <s v="Donors Capital Fund"/>
    <x v="92"/>
    <n v="17500"/>
    <x v="4"/>
    <x v="1"/>
    <x v="1"/>
    <m/>
    <m/>
    <x v="0"/>
  </r>
  <r>
    <s v="CT2017"/>
    <s v="Donors Capital Fund_Manhattan Institute for Policy Research2011125000"/>
    <s v="Donors Capital Fund"/>
    <x v="208"/>
    <n v="125000"/>
    <x v="4"/>
    <x v="1"/>
    <x v="0"/>
    <m/>
    <m/>
    <x v="0"/>
  </r>
  <r>
    <s v="CT2017"/>
    <s v="Donors Capital Fund_Maryland Public Policy Institute201110000"/>
    <s v="Donors Capital Fund"/>
    <x v="94"/>
    <n v="10000"/>
    <x v="4"/>
    <x v="1"/>
    <x v="1"/>
    <m/>
    <m/>
    <x v="0"/>
  </r>
  <r>
    <s v="CT2017"/>
    <s v="Donors Capital Fund_Maryland Public Policy Institute201122500"/>
    <s v="Donors Capital Fund"/>
    <x v="94"/>
    <n v="22500"/>
    <x v="4"/>
    <x v="1"/>
    <x v="1"/>
    <m/>
    <m/>
    <x v="0"/>
  </r>
  <r>
    <s v="CT2017"/>
    <s v="Donors Capital Fund_Maryland Public Policy Institute201125000"/>
    <s v="Donors Capital Fund"/>
    <x v="94"/>
    <n v="25000"/>
    <x v="4"/>
    <x v="1"/>
    <x v="1"/>
    <m/>
    <m/>
    <x v="0"/>
  </r>
  <r>
    <s v="CT2017"/>
    <s v="Donors Capital Fund_Maryland Public Policy Institute201122500"/>
    <s v="Donors Capital Fund"/>
    <x v="94"/>
    <n v="22500"/>
    <x v="4"/>
    <x v="1"/>
    <x v="1"/>
    <m/>
    <m/>
    <x v="0"/>
  </r>
  <r>
    <s v="CT2017"/>
    <s v="Donors Capital Fund_MarylandReporter.com201125000"/>
    <s v="Donors Capital Fund"/>
    <x v="248"/>
    <n v="25000"/>
    <x v="4"/>
    <x v="1"/>
    <x v="2"/>
    <m/>
    <m/>
    <x v="1"/>
  </r>
  <r>
    <s v="CT2017"/>
    <s v="Donors Capital Fund_MarylandReporter.com201145000"/>
    <s v="Donors Capital Fund"/>
    <x v="248"/>
    <n v="45000"/>
    <x v="4"/>
    <x v="1"/>
    <x v="2"/>
    <m/>
    <m/>
    <x v="1"/>
  </r>
  <r>
    <s v="CT2017"/>
    <s v="Donors Capital Fund_MarylandReporter.com201145000"/>
    <s v="Donors Capital Fund"/>
    <x v="248"/>
    <n v="45000"/>
    <x v="4"/>
    <x v="1"/>
    <x v="2"/>
    <m/>
    <m/>
    <x v="1"/>
  </r>
  <r>
    <s v="CT2017"/>
    <s v="Donors Capital Fund_Massachusetts Institute of Technology201125000"/>
    <s v="Donors Capital Fund"/>
    <x v="291"/>
    <n v="25000"/>
    <x v="4"/>
    <x v="1"/>
    <x v="2"/>
    <m/>
    <m/>
    <x v="1"/>
  </r>
  <r>
    <s v="CT2017"/>
    <s v="Donors Capital Fund_Media Research Center201110000"/>
    <s v="Donors Capital Fund"/>
    <x v="209"/>
    <n v="10000"/>
    <x v="4"/>
    <x v="1"/>
    <x v="0"/>
    <m/>
    <m/>
    <x v="0"/>
  </r>
  <r>
    <s v="CT2017"/>
    <s v="Donors Capital Fund_Media Research Center201115000"/>
    <s v="Donors Capital Fund"/>
    <x v="209"/>
    <n v="15000"/>
    <x v="4"/>
    <x v="1"/>
    <x v="0"/>
    <m/>
    <m/>
    <x v="0"/>
  </r>
  <r>
    <s v="CT2017"/>
    <s v="Donors Capital Fund_Mercatus Center2011150000"/>
    <s v="Donors Capital Fund"/>
    <x v="95"/>
    <n v="150000"/>
    <x v="4"/>
    <x v="1"/>
    <x v="0"/>
    <m/>
    <m/>
    <x v="0"/>
  </r>
  <r>
    <s v="CT2017"/>
    <s v="Donors Capital Fund_Middle East Forum201175000"/>
    <s v="Donors Capital Fund"/>
    <x v="96"/>
    <n v="75000"/>
    <x v="4"/>
    <x v="1"/>
    <x v="1"/>
    <m/>
    <m/>
    <x v="0"/>
  </r>
  <r>
    <s v="CT2017"/>
    <s v="Donors Capital Fund_Middle East Forum2011100000"/>
    <s v="Donors Capital Fund"/>
    <x v="96"/>
    <n v="100000"/>
    <x v="4"/>
    <x v="1"/>
    <x v="1"/>
    <m/>
    <m/>
    <x v="0"/>
  </r>
  <r>
    <s v="CT2017"/>
    <s v="Donors Capital Fund_Middle East Forum2011600000"/>
    <s v="Donors Capital Fund"/>
    <x v="96"/>
    <n v="600000"/>
    <x v="4"/>
    <x v="1"/>
    <x v="1"/>
    <m/>
    <m/>
    <x v="0"/>
  </r>
  <r>
    <s v="CT2017"/>
    <s v="Donors Capital Fund_Middle East Forum2011100000"/>
    <s v="Donors Capital Fund"/>
    <x v="96"/>
    <n v="100000"/>
    <x v="4"/>
    <x v="1"/>
    <x v="1"/>
    <m/>
    <m/>
    <x v="0"/>
  </r>
  <r>
    <s v="CT2017"/>
    <s v="Donors Capital Fund_Middle East Forum2011250000"/>
    <s v="Donors Capital Fund"/>
    <x v="96"/>
    <n v="250000"/>
    <x v="4"/>
    <x v="1"/>
    <x v="1"/>
    <m/>
    <m/>
    <x v="0"/>
  </r>
  <r>
    <s v="CT2017"/>
    <s v="Donors Capital Fund_Middle East Forum2011150000"/>
    <s v="Donors Capital Fund"/>
    <x v="96"/>
    <n v="150000"/>
    <x v="4"/>
    <x v="1"/>
    <x v="1"/>
    <m/>
    <m/>
    <x v="0"/>
  </r>
  <r>
    <s v="CT2017"/>
    <s v="Donors Capital Fund_Middle East Forum2011250000"/>
    <s v="Donors Capital Fund"/>
    <x v="96"/>
    <n v="250000"/>
    <x v="4"/>
    <x v="1"/>
    <x v="1"/>
    <m/>
    <m/>
    <x v="0"/>
  </r>
  <r>
    <s v="CT2017"/>
    <s v="Donors Capital Fund_Middle East Forum2011200000"/>
    <s v="Donors Capital Fund"/>
    <x v="96"/>
    <n v="200000"/>
    <x v="4"/>
    <x v="1"/>
    <x v="1"/>
    <m/>
    <m/>
    <x v="0"/>
  </r>
  <r>
    <s v="CT2017"/>
    <s v="Donors Capital Fund_Middle East Forum2011250000"/>
    <s v="Donors Capital Fund"/>
    <x v="96"/>
    <n v="250000"/>
    <x v="4"/>
    <x v="1"/>
    <x v="1"/>
    <m/>
    <m/>
    <x v="0"/>
  </r>
  <r>
    <s v="CT2017"/>
    <s v="Donors Capital Fund_Middle East Forum2011250000"/>
    <s v="Donors Capital Fund"/>
    <x v="96"/>
    <n v="250000"/>
    <x v="4"/>
    <x v="1"/>
    <x v="1"/>
    <m/>
    <m/>
    <x v="0"/>
  </r>
  <r>
    <s v="CT2017"/>
    <s v="Donors Capital Fund_Mississippi Center for Public Policy201130000"/>
    <s v="Donors Capital Fund"/>
    <x v="99"/>
    <n v="30000"/>
    <x v="4"/>
    <x v="1"/>
    <x v="1"/>
    <m/>
    <m/>
    <x v="0"/>
  </r>
  <r>
    <s v="CT2017"/>
    <s v="Donors Capital Fund_Mississippi Center for Public Policy201150000"/>
    <s v="Donors Capital Fund"/>
    <x v="99"/>
    <n v="50000"/>
    <x v="4"/>
    <x v="1"/>
    <x v="1"/>
    <m/>
    <m/>
    <x v="0"/>
  </r>
  <r>
    <s v="CT2017"/>
    <s v="Donors Capital Fund_Missouri News Horizon201162500"/>
    <s v="Donors Capital Fund"/>
    <x v="250"/>
    <n v="62500"/>
    <x v="4"/>
    <x v="1"/>
    <x v="1"/>
    <m/>
    <m/>
    <x v="0"/>
  </r>
  <r>
    <s v="CT2017"/>
    <s v="Donors Capital Fund_Missouri News Horizon201140000"/>
    <s v="Donors Capital Fund"/>
    <x v="250"/>
    <n v="40000"/>
    <x v="4"/>
    <x v="1"/>
    <x v="1"/>
    <m/>
    <m/>
    <x v="0"/>
  </r>
  <r>
    <s v="CT2017"/>
    <s v="Donors Capital Fund_Missouri News Horizon201162500"/>
    <s v="Donors Capital Fund"/>
    <x v="250"/>
    <n v="62500"/>
    <x v="4"/>
    <x v="1"/>
    <x v="1"/>
    <m/>
    <m/>
    <x v="0"/>
  </r>
  <r>
    <s v="CT2017"/>
    <s v="Donors Capital Fund_Montana Policy Institute201125000"/>
    <s v="Donors Capital Fund"/>
    <x v="100"/>
    <n v="25000"/>
    <x v="4"/>
    <x v="1"/>
    <x v="1"/>
    <m/>
    <m/>
    <x v="0"/>
  </r>
  <r>
    <s v="CT2017"/>
    <s v="Donors Capital Fund_Montana Policy Institute201130000"/>
    <s v="Donors Capital Fund"/>
    <x v="100"/>
    <n v="30000"/>
    <x v="4"/>
    <x v="1"/>
    <x v="1"/>
    <m/>
    <m/>
    <x v="0"/>
  </r>
  <r>
    <s v="CT2017"/>
    <s v="Donors Capital Fund_Montana Policy Institute201125000"/>
    <s v="Donors Capital Fund"/>
    <x v="100"/>
    <n v="25000"/>
    <x v="4"/>
    <x v="1"/>
    <x v="1"/>
    <m/>
    <m/>
    <x v="0"/>
  </r>
  <r>
    <s v="CT2017"/>
    <s v="Donors Capital Fund_Montana Policy Institute201130000"/>
    <s v="Donors Capital Fund"/>
    <x v="100"/>
    <n v="30000"/>
    <x v="4"/>
    <x v="1"/>
    <x v="1"/>
    <m/>
    <m/>
    <x v="0"/>
  </r>
  <r>
    <s v="CT2017"/>
    <s v="Donors Capital Fund_Montana Policy Institute201125000"/>
    <s v="Donors Capital Fund"/>
    <x v="100"/>
    <n v="25000"/>
    <x v="4"/>
    <x v="1"/>
    <x v="1"/>
    <m/>
    <m/>
    <x v="0"/>
  </r>
  <r>
    <s v="CT2017"/>
    <s v="Donors Capital Fund_Montana Policy Institute201110000"/>
    <s v="Donors Capital Fund"/>
    <x v="100"/>
    <n v="10000"/>
    <x v="4"/>
    <x v="1"/>
    <x v="1"/>
    <m/>
    <m/>
    <x v="0"/>
  </r>
  <r>
    <s v="CT2017"/>
    <s v="Donors Capital Fund_Montana Policy Institute20115000"/>
    <s v="Donors Capital Fund"/>
    <x v="100"/>
    <n v="5000"/>
    <x v="4"/>
    <x v="1"/>
    <x v="1"/>
    <m/>
    <m/>
    <x v="0"/>
  </r>
  <r>
    <s v="CT2017"/>
    <s v="Donors Capital Fund_Moving Picture Institute201110000"/>
    <s v="Donors Capital Fund"/>
    <x v="102"/>
    <n v="10000"/>
    <x v="4"/>
    <x v="1"/>
    <x v="1"/>
    <m/>
    <m/>
    <x v="0"/>
  </r>
  <r>
    <s v="CT2017"/>
    <s v="Donors Capital Fund_Moving Picture Institute2011110000"/>
    <s v="Donors Capital Fund"/>
    <x v="102"/>
    <n v="110000"/>
    <x v="4"/>
    <x v="1"/>
    <x v="1"/>
    <m/>
    <m/>
    <x v="0"/>
  </r>
  <r>
    <s v="CT2017"/>
    <s v="Donors Capital Fund_Moving Picture Institute201125000"/>
    <s v="Donors Capital Fund"/>
    <x v="102"/>
    <n v="25000"/>
    <x v="4"/>
    <x v="1"/>
    <x v="1"/>
    <m/>
    <m/>
    <x v="0"/>
  </r>
  <r>
    <s v="CT2017"/>
    <s v="Donors Capital Fund_Museum of the Confederacy201115000"/>
    <s v="Donors Capital Fund"/>
    <x v="211"/>
    <n v="15000"/>
    <x v="4"/>
    <x v="1"/>
    <x v="2"/>
    <m/>
    <m/>
    <x v="1"/>
  </r>
  <r>
    <s v="CT2017"/>
    <s v="Donors Capital Fund_National Right to Work Legal Defense Foundation201115000"/>
    <s v="Donors Capital Fund"/>
    <x v="212"/>
    <n v="15000"/>
    <x v="4"/>
    <x v="1"/>
    <x v="1"/>
    <m/>
    <m/>
    <x v="0"/>
  </r>
  <r>
    <s v="CT2017"/>
    <s v="Donors Capital Fund_National Right to Work Legal Defense Foundation20111000"/>
    <s v="Donors Capital Fund"/>
    <x v="212"/>
    <n v="1000"/>
    <x v="4"/>
    <x v="1"/>
    <x v="1"/>
    <m/>
    <m/>
    <x v="0"/>
  </r>
  <r>
    <s v="CT2017"/>
    <s v="Donors Capital Fund_Nevada Policy Research Institute201145000"/>
    <s v="Donors Capital Fund"/>
    <x v="106"/>
    <n v="45000"/>
    <x v="4"/>
    <x v="1"/>
    <x v="0"/>
    <m/>
    <m/>
    <x v="0"/>
  </r>
  <r>
    <s v="CT2017"/>
    <s v="Donors Capital Fund_Nevada Policy Research Institute201115000"/>
    <s v="Donors Capital Fund"/>
    <x v="106"/>
    <n v="15000"/>
    <x v="4"/>
    <x v="1"/>
    <x v="0"/>
    <m/>
    <m/>
    <x v="0"/>
  </r>
  <r>
    <s v="CT2017"/>
    <s v="Donors Capital Fund_Nevada Policy Research Institute201117500"/>
    <s v="Donors Capital Fund"/>
    <x v="106"/>
    <n v="17500"/>
    <x v="4"/>
    <x v="1"/>
    <x v="0"/>
    <m/>
    <m/>
    <x v="0"/>
  </r>
  <r>
    <s v="CT2017"/>
    <s v="Donors Capital Fund_Nevada Policy Research Institute201117500"/>
    <s v="Donors Capital Fund"/>
    <x v="106"/>
    <n v="17500"/>
    <x v="4"/>
    <x v="1"/>
    <x v="0"/>
    <m/>
    <m/>
    <x v="0"/>
  </r>
  <r>
    <s v="CT2017"/>
    <s v="Donors Capital Fund_North Dakota Policy Council201115000"/>
    <s v="Donors Capital Fund"/>
    <x v="253"/>
    <n v="15000"/>
    <x v="4"/>
    <x v="1"/>
    <x v="1"/>
    <m/>
    <m/>
    <x v="0"/>
  </r>
  <r>
    <s v="CT2017"/>
    <s v="Donors Capital Fund_North Dakota Policy Council20114000"/>
    <s v="Donors Capital Fund"/>
    <x v="253"/>
    <n v="4000"/>
    <x v="4"/>
    <x v="1"/>
    <x v="1"/>
    <m/>
    <m/>
    <x v="0"/>
  </r>
  <r>
    <s v="CT2017"/>
    <s v="Donors Capital Fund_Oklahoma Council of Public Affairs201150000"/>
    <s v="Donors Capital Fund"/>
    <x v="108"/>
    <n v="50000"/>
    <x v="4"/>
    <x v="1"/>
    <x v="1"/>
    <m/>
    <m/>
    <x v="0"/>
  </r>
  <r>
    <s v="CT2017"/>
    <s v="Donors Capital Fund_Oklahoma Council of Public Affairs201140000"/>
    <s v="Donors Capital Fund"/>
    <x v="108"/>
    <n v="40000"/>
    <x v="4"/>
    <x v="1"/>
    <x v="1"/>
    <m/>
    <m/>
    <x v="0"/>
  </r>
  <r>
    <s v="CT2017"/>
    <s v="Donors Capital Fund_Oklahoma Council of Public Affairs201180000"/>
    <s v="Donors Capital Fund"/>
    <x v="108"/>
    <n v="80000"/>
    <x v="4"/>
    <x v="1"/>
    <x v="1"/>
    <m/>
    <m/>
    <x v="0"/>
  </r>
  <r>
    <s v="CT2017"/>
    <s v="Donors Capital Fund_Oklahoma Council of Public Affairs201180000"/>
    <s v="Donors Capital Fund"/>
    <x v="108"/>
    <n v="80000"/>
    <x v="4"/>
    <x v="1"/>
    <x v="1"/>
    <m/>
    <m/>
    <x v="0"/>
  </r>
  <r>
    <s v="CT2017"/>
    <s v="Donors Capital Fund_Oklahoma Council of Public Affairs201125000"/>
    <s v="Donors Capital Fund"/>
    <x v="108"/>
    <n v="25000"/>
    <x v="4"/>
    <x v="1"/>
    <x v="1"/>
    <m/>
    <m/>
    <x v="0"/>
  </r>
  <r>
    <s v="CT2017"/>
    <s v="Donors Capital Fund_Pacific Research Institute for Public Policy201128000"/>
    <s v="Donors Capital Fund"/>
    <x v="254"/>
    <n v="28000"/>
    <x v="4"/>
    <x v="1"/>
    <x v="0"/>
    <m/>
    <m/>
    <x v="0"/>
  </r>
  <r>
    <s v="CT2017"/>
    <s v="Donors Capital Fund_Partners Relief and Development201110000"/>
    <s v="Donors Capital Fund"/>
    <x v="112"/>
    <n v="10000"/>
    <x v="4"/>
    <x v="1"/>
    <x v="2"/>
    <m/>
    <m/>
    <x v="1"/>
  </r>
  <r>
    <s v="CT2017"/>
    <s v="Donors Capital Fund_Pelican Institute for Public Policy201130000"/>
    <s v="Donors Capital Fund"/>
    <x v="113"/>
    <n v="30000"/>
    <x v="4"/>
    <x v="1"/>
    <x v="1"/>
    <m/>
    <m/>
    <x v="0"/>
  </r>
  <r>
    <s v="CT2017"/>
    <s v="Donors Capital Fund_Pelican Institute for Public Policy201115000"/>
    <s v="Donors Capital Fund"/>
    <x v="113"/>
    <n v="15000"/>
    <x v="4"/>
    <x v="1"/>
    <x v="1"/>
    <m/>
    <m/>
    <x v="0"/>
  </r>
  <r>
    <s v="CT2017"/>
    <s v="Donors Capital Fund_Pelican Institute for Public Policy201117500"/>
    <s v="Donors Capital Fund"/>
    <x v="113"/>
    <n v="17500"/>
    <x v="4"/>
    <x v="1"/>
    <x v="1"/>
    <m/>
    <m/>
    <x v="0"/>
  </r>
  <r>
    <s v="CT2017"/>
    <s v="Donors Capital Fund_Pelican Institute for Public Policy201120000"/>
    <s v="Donors Capital Fund"/>
    <x v="113"/>
    <n v="20000"/>
    <x v="4"/>
    <x v="1"/>
    <x v="1"/>
    <m/>
    <m/>
    <x v="0"/>
  </r>
  <r>
    <s v="CT2017"/>
    <s v="Donors Capital Fund_Pelican Institute for Public Policy201115000"/>
    <s v="Donors Capital Fund"/>
    <x v="113"/>
    <n v="15000"/>
    <x v="4"/>
    <x v="1"/>
    <x v="1"/>
    <m/>
    <m/>
    <x v="0"/>
  </r>
  <r>
    <s v="CT2017"/>
    <s v="Donors Capital Fund_Pelican Institute for Public Policy201115000"/>
    <s v="Donors Capital Fund"/>
    <x v="113"/>
    <n v="15000"/>
    <x v="4"/>
    <x v="1"/>
    <x v="1"/>
    <m/>
    <m/>
    <x v="0"/>
  </r>
  <r>
    <s v="CT2017"/>
    <s v="Donors Capital Fund_Pelican Institute for Public Policy201117500"/>
    <s v="Donors Capital Fund"/>
    <x v="113"/>
    <n v="17500"/>
    <x v="4"/>
    <x v="1"/>
    <x v="1"/>
    <m/>
    <m/>
    <x v="0"/>
  </r>
  <r>
    <s v="CT2017"/>
    <s v="Donors Capital Fund_Philanthropy Roundtable2011200000"/>
    <s v="Donors Capital Fund"/>
    <x v="114"/>
    <n v="200000"/>
    <x v="4"/>
    <x v="1"/>
    <x v="1"/>
    <m/>
    <m/>
    <x v="0"/>
  </r>
  <r>
    <s v="CT2017"/>
    <s v="Donors Capital Fund_Philanthropy Roundtable201155165"/>
    <s v="Donors Capital Fund"/>
    <x v="114"/>
    <n v="55165"/>
    <x v="4"/>
    <x v="1"/>
    <x v="1"/>
    <m/>
    <m/>
    <x v="0"/>
  </r>
  <r>
    <s v="CT2017"/>
    <s v="Donors Capital Fund_Philanthropy Roundtable2011200000"/>
    <s v="Donors Capital Fund"/>
    <x v="114"/>
    <n v="200000"/>
    <x v="4"/>
    <x v="1"/>
    <x v="1"/>
    <m/>
    <m/>
    <x v="0"/>
  </r>
  <r>
    <s v="CT2017"/>
    <s v="Donors Capital Fund_Pioneer Institute for Public Policy Research201115000"/>
    <s v="Donors Capital Fund"/>
    <x v="115"/>
    <n v="15000"/>
    <x v="4"/>
    <x v="1"/>
    <x v="1"/>
    <m/>
    <m/>
    <x v="0"/>
  </r>
  <r>
    <s v="CT2017"/>
    <s v="Donors Capital Fund_Platte Institute for Economic Research201115000"/>
    <s v="Donors Capital Fund"/>
    <x v="116"/>
    <n v="15000"/>
    <x v="4"/>
    <x v="1"/>
    <x v="1"/>
    <m/>
    <m/>
    <x v="0"/>
  </r>
  <r>
    <s v="CT2017"/>
    <s v="Donors Capital Fund_Public Policy Foundation of West Virginia201120000"/>
    <s v="Donors Capital Fund"/>
    <x v="218"/>
    <n v="20000"/>
    <x v="4"/>
    <x v="1"/>
    <x v="1"/>
    <m/>
    <m/>
    <x v="0"/>
  </r>
  <r>
    <s v="CT2017"/>
    <s v="Donors Capital Fund_Public Policy Foundation of West Virginia201120000"/>
    <s v="Donors Capital Fund"/>
    <x v="218"/>
    <n v="20000"/>
    <x v="4"/>
    <x v="1"/>
    <x v="1"/>
    <m/>
    <m/>
    <x v="0"/>
  </r>
  <r>
    <s v="CT2017"/>
    <s v="Donors Capital Fund_Public Service Research Foundation201125000"/>
    <s v="Donors Capital Fund"/>
    <x v="179"/>
    <n v="25000"/>
    <x v="4"/>
    <x v="1"/>
    <x v="2"/>
    <m/>
    <m/>
    <x v="1"/>
  </r>
  <r>
    <s v="CT2017"/>
    <s v="Donors Capital Fund_Reason Foundation201168639"/>
    <s v="Donors Capital Fund"/>
    <x v="180"/>
    <n v="68639"/>
    <x v="4"/>
    <x v="1"/>
    <x v="0"/>
    <m/>
    <m/>
    <x v="0"/>
  </r>
  <r>
    <s v="CT2017"/>
    <s v="Donors Capital Fund_Rhodes College201125000"/>
    <s v="Donors Capital Fund"/>
    <x v="292"/>
    <n v="25000"/>
    <x v="4"/>
    <x v="1"/>
    <x v="2"/>
    <m/>
    <m/>
    <x v="1"/>
  </r>
  <r>
    <s v="CT2017"/>
    <s v="Donors Capital Fund_Rio Grande Foundation201110000"/>
    <s v="Donors Capital Fund"/>
    <x v="122"/>
    <n v="10000"/>
    <x v="4"/>
    <x v="1"/>
    <x v="1"/>
    <m/>
    <m/>
    <x v="0"/>
  </r>
  <r>
    <s v="CT2017"/>
    <s v="Donors Capital Fund_Rio Grande Foundation201120000"/>
    <s v="Donors Capital Fund"/>
    <x v="122"/>
    <n v="20000"/>
    <x v="4"/>
    <x v="1"/>
    <x v="1"/>
    <m/>
    <m/>
    <x v="0"/>
  </r>
  <r>
    <s v="CT2017"/>
    <s v="Donors Capital Fund_Rio Grande Foundation201122500"/>
    <s v="Donors Capital Fund"/>
    <x v="122"/>
    <n v="22500"/>
    <x v="4"/>
    <x v="1"/>
    <x v="1"/>
    <m/>
    <m/>
    <x v="0"/>
  </r>
  <r>
    <s v="CT2017"/>
    <s v="Donors Capital Fund_Rio Grande Foundation201120000"/>
    <s v="Donors Capital Fund"/>
    <x v="122"/>
    <n v="20000"/>
    <x v="4"/>
    <x v="1"/>
    <x v="1"/>
    <m/>
    <m/>
    <x v="0"/>
  </r>
  <r>
    <s v="CT2017"/>
    <s v="Donors Capital Fund_Rio Grande Foundation201110000"/>
    <s v="Donors Capital Fund"/>
    <x v="122"/>
    <n v="10000"/>
    <x v="4"/>
    <x v="1"/>
    <x v="1"/>
    <m/>
    <m/>
    <x v="0"/>
  </r>
  <r>
    <s v="CT2017"/>
    <s v="Donors Capital Fund_Rio Grande Foundation201122500"/>
    <s v="Donors Capital Fund"/>
    <x v="122"/>
    <n v="22500"/>
    <x v="4"/>
    <x v="1"/>
    <x v="1"/>
    <m/>
    <m/>
    <x v="0"/>
  </r>
  <r>
    <s v="CT2017"/>
    <s v="Donors Capital Fund_Rio Grande Foundation201120000"/>
    <s v="Donors Capital Fund"/>
    <x v="122"/>
    <n v="20000"/>
    <x v="4"/>
    <x v="1"/>
    <x v="1"/>
    <m/>
    <m/>
    <x v="0"/>
  </r>
  <r>
    <s v="CT2017"/>
    <s v="Donors Capital Fund_Safer Dallas Better Dallas201112500"/>
    <s v="Donors Capital Fund"/>
    <x v="293"/>
    <n v="12500"/>
    <x v="4"/>
    <x v="1"/>
    <x v="2"/>
    <m/>
    <m/>
    <x v="1"/>
  </r>
  <r>
    <s v="CT2017"/>
    <s v="Donors Capital Fund_School Performance; Inc.2011300000"/>
    <s v="Donors Capital Fund"/>
    <x v="294"/>
    <n v="300000"/>
    <x v="4"/>
    <x v="1"/>
    <x v="2"/>
    <m/>
    <m/>
    <x v="1"/>
  </r>
  <r>
    <s v="CT2017"/>
    <s v="Donors Capital Fund_Schwab Charitable Gift Fund2011125000"/>
    <s v="Donors Capital Fund"/>
    <x v="181"/>
    <n v="125000"/>
    <x v="4"/>
    <x v="2"/>
    <x v="2"/>
    <m/>
    <m/>
    <x v="1"/>
  </r>
  <r>
    <s v="CT2017"/>
    <s v="Donors Capital Fund_Security Research Associates201110000"/>
    <s v="Donors Capital Fund"/>
    <x v="182"/>
    <n v="10000"/>
    <x v="4"/>
    <x v="1"/>
    <x v="2"/>
    <m/>
    <m/>
    <x v="1"/>
  </r>
  <r>
    <s v="CT2017"/>
    <s v="Donors Capital Fund_Small Business Hawaii Entepreneurial Education Foundation201175000"/>
    <s v="Donors Capital Fund"/>
    <x v="258"/>
    <n v="75000"/>
    <x v="4"/>
    <x v="1"/>
    <x v="2"/>
    <m/>
    <m/>
    <x v="1"/>
  </r>
  <r>
    <s v="CT2017"/>
    <s v="Donors Capital Fund_Small Business Hawaii Entepreneurial Education Foundation201175000"/>
    <s v="Donors Capital Fund"/>
    <x v="258"/>
    <n v="75000"/>
    <x v="4"/>
    <x v="1"/>
    <x v="2"/>
    <m/>
    <m/>
    <x v="1"/>
  </r>
  <r>
    <s v="CT2017"/>
    <s v="Donors Capital Fund_Small Business Hawaii Entepreneurial Education Foundation201175000"/>
    <s v="Donors Capital Fund"/>
    <x v="258"/>
    <n v="75000"/>
    <x v="4"/>
    <x v="1"/>
    <x v="2"/>
    <m/>
    <m/>
    <x v="1"/>
  </r>
  <r>
    <s v="CT2017"/>
    <s v="Donors Capital Fund_South Carolina Policy Council201140000"/>
    <s v="Donors Capital Fund"/>
    <x v="219"/>
    <n v="40000"/>
    <x v="4"/>
    <x v="1"/>
    <x v="1"/>
    <m/>
    <m/>
    <x v="0"/>
  </r>
  <r>
    <s v="CT2017"/>
    <s v="Donors Capital Fund_South Carolina Policy Council201150000"/>
    <s v="Donors Capital Fund"/>
    <x v="219"/>
    <n v="50000"/>
    <x v="4"/>
    <x v="1"/>
    <x v="1"/>
    <m/>
    <m/>
    <x v="0"/>
  </r>
  <r>
    <s v="CT2017"/>
    <s v="Donors Capital Fund_South Carolina Policy Council201175000"/>
    <s v="Donors Capital Fund"/>
    <x v="219"/>
    <n v="75000"/>
    <x v="4"/>
    <x v="1"/>
    <x v="1"/>
    <m/>
    <m/>
    <x v="0"/>
  </r>
  <r>
    <s v="CT2017"/>
    <s v="Donors Capital Fund_South Carolina Policy Council2011150000"/>
    <s v="Donors Capital Fund"/>
    <x v="219"/>
    <n v="150000"/>
    <x v="4"/>
    <x v="1"/>
    <x v="1"/>
    <m/>
    <m/>
    <x v="0"/>
  </r>
  <r>
    <s v="CT2017"/>
    <s v="Donors Capital Fund_South Carolina Policy Council201175000"/>
    <s v="Donors Capital Fund"/>
    <x v="219"/>
    <n v="75000"/>
    <x v="4"/>
    <x v="1"/>
    <x v="1"/>
    <m/>
    <m/>
    <x v="0"/>
  </r>
  <r>
    <s v="CT2017"/>
    <s v="Donors Capital Fund_StandWithUs201150000"/>
    <s v="Donors Capital Fund"/>
    <x v="259"/>
    <n v="50000"/>
    <x v="4"/>
    <x v="1"/>
    <x v="2"/>
    <m/>
    <m/>
    <x v="1"/>
  </r>
  <r>
    <s v="CT2017"/>
    <s v="Donors Capital Fund_State Policy Network2011165000"/>
    <s v="Donors Capital Fund"/>
    <x v="126"/>
    <n v="165000"/>
    <x v="4"/>
    <x v="1"/>
    <x v="1"/>
    <m/>
    <m/>
    <x v="0"/>
  </r>
  <r>
    <s v="CT2017"/>
    <s v="Donors Capital Fund_State Policy Network201165000"/>
    <s v="Donors Capital Fund"/>
    <x v="126"/>
    <n v="65000"/>
    <x v="4"/>
    <x v="1"/>
    <x v="1"/>
    <m/>
    <m/>
    <x v="0"/>
  </r>
  <r>
    <s v="CT2017"/>
    <s v="Donors Capital Fund_State Policy Network201125000"/>
    <s v="Donors Capital Fund"/>
    <x v="126"/>
    <n v="25000"/>
    <x v="4"/>
    <x v="1"/>
    <x v="1"/>
    <m/>
    <m/>
    <x v="0"/>
  </r>
  <r>
    <s v="CT2017"/>
    <s v="Donors Capital Fund_State Policy Network201115000"/>
    <s v="Donors Capital Fund"/>
    <x v="126"/>
    <n v="15000"/>
    <x v="4"/>
    <x v="1"/>
    <x v="1"/>
    <m/>
    <m/>
    <x v="0"/>
  </r>
  <r>
    <s v="CT2017"/>
    <s v="Donors Capital Fund_State Policy Network201110000"/>
    <s v="Donors Capital Fund"/>
    <x v="126"/>
    <n v="10000"/>
    <x v="4"/>
    <x v="1"/>
    <x v="1"/>
    <m/>
    <m/>
    <x v="0"/>
  </r>
  <r>
    <s v="CT2017"/>
    <s v="Donors Capital Fund_State Policy Network201121000"/>
    <s v="Donors Capital Fund"/>
    <x v="126"/>
    <n v="21000"/>
    <x v="4"/>
    <x v="1"/>
    <x v="1"/>
    <m/>
    <m/>
    <x v="0"/>
  </r>
  <r>
    <s v="CT2017"/>
    <s v="Donors Capital Fund_State Policy Network201125000"/>
    <s v="Donors Capital Fund"/>
    <x v="126"/>
    <n v="25000"/>
    <x v="4"/>
    <x v="1"/>
    <x v="1"/>
    <m/>
    <m/>
    <x v="0"/>
  </r>
  <r>
    <s v="CT2017"/>
    <s v="Donors Capital Fund_State Policy Network201125000"/>
    <s v="Donors Capital Fund"/>
    <x v="126"/>
    <n v="25000"/>
    <x v="4"/>
    <x v="1"/>
    <x v="1"/>
    <m/>
    <m/>
    <x v="0"/>
  </r>
  <r>
    <s v="CT2017"/>
    <s v="Donors Capital Fund_State Policy Network2011100000"/>
    <s v="Donors Capital Fund"/>
    <x v="126"/>
    <n v="100000"/>
    <x v="4"/>
    <x v="1"/>
    <x v="1"/>
    <m/>
    <m/>
    <x v="0"/>
  </r>
  <r>
    <s v="CT2017"/>
    <s v="Donors Capital Fund_State Policy Network201150000"/>
    <s v="Donors Capital Fund"/>
    <x v="126"/>
    <n v="50000"/>
    <x v="4"/>
    <x v="1"/>
    <x v="1"/>
    <m/>
    <m/>
    <x v="0"/>
  </r>
  <r>
    <s v="CT2017"/>
    <s v="Donors Capital Fund_State Policy Network201150000"/>
    <s v="Donors Capital Fund"/>
    <x v="126"/>
    <n v="50000"/>
    <x v="4"/>
    <x v="1"/>
    <x v="1"/>
    <m/>
    <m/>
    <x v="0"/>
  </r>
  <r>
    <s v="CT2017"/>
    <s v="Donors Capital Fund_State Policy Network201130000"/>
    <s v="Donors Capital Fund"/>
    <x v="126"/>
    <n v="30000"/>
    <x v="4"/>
    <x v="1"/>
    <x v="1"/>
    <m/>
    <m/>
    <x v="0"/>
  </r>
  <r>
    <s v="CT2017"/>
    <s v="Donors Capital Fund_State Policy Network201180000"/>
    <s v="Donors Capital Fund"/>
    <x v="126"/>
    <n v="80000"/>
    <x v="4"/>
    <x v="1"/>
    <x v="1"/>
    <m/>
    <m/>
    <x v="0"/>
  </r>
  <r>
    <s v="CT2017"/>
    <s v="Donors Capital Fund_State Policy Network201135000"/>
    <s v="Donors Capital Fund"/>
    <x v="126"/>
    <n v="35000"/>
    <x v="4"/>
    <x v="1"/>
    <x v="1"/>
    <m/>
    <m/>
    <x v="0"/>
  </r>
  <r>
    <s v="CT2017"/>
    <s v="Donors Capital Fund_State Policy Network201135000"/>
    <s v="Donors Capital Fund"/>
    <x v="126"/>
    <n v="35000"/>
    <x v="4"/>
    <x v="1"/>
    <x v="1"/>
    <m/>
    <m/>
    <x v="0"/>
  </r>
  <r>
    <s v="CT2017"/>
    <s v="Donors Capital Fund_State Policy Network201150000"/>
    <s v="Donors Capital Fund"/>
    <x v="126"/>
    <n v="50000"/>
    <x v="4"/>
    <x v="1"/>
    <x v="1"/>
    <m/>
    <m/>
    <x v="0"/>
  </r>
  <r>
    <s v="CT2017"/>
    <s v="Donors Capital Fund_State Policy Network2011400000"/>
    <s v="Donors Capital Fund"/>
    <x v="126"/>
    <n v="400000"/>
    <x v="4"/>
    <x v="1"/>
    <x v="1"/>
    <m/>
    <m/>
    <x v="0"/>
  </r>
  <r>
    <s v="CT2017"/>
    <s v="Donors Capital Fund_State Policy Network201140000"/>
    <s v="Donors Capital Fund"/>
    <x v="126"/>
    <n v="40000"/>
    <x v="4"/>
    <x v="1"/>
    <x v="1"/>
    <m/>
    <m/>
    <x v="0"/>
  </r>
  <r>
    <s v="CT2017"/>
    <s v="Donors Capital Fund_State Policy Network201110000"/>
    <s v="Donors Capital Fund"/>
    <x v="126"/>
    <n v="10000"/>
    <x v="4"/>
    <x v="1"/>
    <x v="1"/>
    <m/>
    <m/>
    <x v="0"/>
  </r>
  <r>
    <s v="CT2017"/>
    <s v="Donors Capital Fund_State Policy Network201140000"/>
    <s v="Donors Capital Fund"/>
    <x v="126"/>
    <n v="40000"/>
    <x v="4"/>
    <x v="1"/>
    <x v="1"/>
    <m/>
    <m/>
    <x v="0"/>
  </r>
  <r>
    <s v="CT2017"/>
    <s v="Donors Capital Fund_State Policy Network2011150000"/>
    <s v="Donors Capital Fund"/>
    <x v="126"/>
    <n v="150000"/>
    <x v="4"/>
    <x v="1"/>
    <x v="1"/>
    <m/>
    <m/>
    <x v="0"/>
  </r>
  <r>
    <s v="CT2017"/>
    <s v="Donors Capital Fund_State Policy Network2011500000"/>
    <s v="Donors Capital Fund"/>
    <x v="126"/>
    <n v="500000"/>
    <x v="4"/>
    <x v="1"/>
    <x v="1"/>
    <m/>
    <m/>
    <x v="0"/>
  </r>
  <r>
    <s v="CT2017"/>
    <s v="Donors Capital Fund_State Policy Network20117985"/>
    <s v="Donors Capital Fund"/>
    <x v="126"/>
    <n v="7985"/>
    <x v="4"/>
    <x v="1"/>
    <x v="1"/>
    <m/>
    <m/>
    <x v="0"/>
  </r>
  <r>
    <s v="CT2017"/>
    <s v="Donors Capital Fund_State Policy Network201144219"/>
    <s v="Donors Capital Fund"/>
    <x v="126"/>
    <n v="44219"/>
    <x v="4"/>
    <x v="1"/>
    <x v="1"/>
    <m/>
    <m/>
    <x v="0"/>
  </r>
  <r>
    <s v="CT2017"/>
    <s v="Donors Capital Fund_StudentNewsDaily.com201125000"/>
    <s v="Donors Capital Fund"/>
    <x v="128"/>
    <n v="25000"/>
    <x v="4"/>
    <x v="1"/>
    <x v="2"/>
    <m/>
    <m/>
    <x v="0"/>
  </r>
  <r>
    <s v="CT2017"/>
    <s v="Donors Capital Fund_Students for Liberty201152912"/>
    <s v="Donors Capital Fund"/>
    <x v="187"/>
    <n v="52912"/>
    <x v="4"/>
    <x v="1"/>
    <x v="3"/>
    <m/>
    <m/>
    <x v="0"/>
  </r>
  <r>
    <s v="CT2017"/>
    <s v="Donors Capital Fund_Students for Liberty201135000"/>
    <s v="Donors Capital Fund"/>
    <x v="187"/>
    <n v="35000"/>
    <x v="4"/>
    <x v="1"/>
    <x v="3"/>
    <m/>
    <m/>
    <x v="0"/>
  </r>
  <r>
    <s v="CT2017"/>
    <s v="Donors Capital Fund_Students for Liberty20115000"/>
    <s v="Donors Capital Fund"/>
    <x v="187"/>
    <n v="5000"/>
    <x v="4"/>
    <x v="1"/>
    <x v="3"/>
    <m/>
    <m/>
    <x v="0"/>
  </r>
  <r>
    <s v="CT2017"/>
    <s v="Donors Capital Fund_Sunshine Review201196750"/>
    <s v="Donors Capital Fund"/>
    <x v="295"/>
    <n v="96750"/>
    <x v="4"/>
    <x v="1"/>
    <x v="1"/>
    <m/>
    <m/>
    <x v="0"/>
  </r>
  <r>
    <s v="CT2017"/>
    <s v="Donors Capital Fund_Sunshine Review2011100000"/>
    <s v="Donors Capital Fund"/>
    <x v="295"/>
    <n v="100000"/>
    <x v="4"/>
    <x v="1"/>
    <x v="1"/>
    <m/>
    <m/>
    <x v="0"/>
  </r>
  <r>
    <s v="CT2017"/>
    <s v="Donors Capital Fund_Sunshine Review201196750"/>
    <s v="Donors Capital Fund"/>
    <x v="295"/>
    <n v="96750"/>
    <x v="4"/>
    <x v="1"/>
    <x v="1"/>
    <m/>
    <m/>
    <x v="0"/>
  </r>
  <r>
    <s v="CT2017"/>
    <s v="Donors Capital Fund_Sunshine Review2011150000"/>
    <s v="Donors Capital Fund"/>
    <x v="295"/>
    <n v="150000"/>
    <x v="4"/>
    <x v="1"/>
    <x v="1"/>
    <m/>
    <m/>
    <x v="0"/>
  </r>
  <r>
    <s v="CT2017"/>
    <s v="Donors Capital Fund_Sunshine Review2011250000"/>
    <s v="Donors Capital Fund"/>
    <x v="295"/>
    <n v="250000"/>
    <x v="4"/>
    <x v="1"/>
    <x v="1"/>
    <m/>
    <m/>
    <x v="0"/>
  </r>
  <r>
    <s v="CT2017"/>
    <s v="Donors Capital Fund_Sunshine Review2011193500"/>
    <s v="Donors Capital Fund"/>
    <x v="295"/>
    <n v="193500"/>
    <x v="4"/>
    <x v="1"/>
    <x v="1"/>
    <m/>
    <m/>
    <x v="0"/>
  </r>
  <r>
    <s v="CT2017"/>
    <s v="Donors Capital Fund_Sutherland Institute201110000"/>
    <s v="Donors Capital Fund"/>
    <x v="129"/>
    <n v="10000"/>
    <x v="4"/>
    <x v="1"/>
    <x v="1"/>
    <m/>
    <m/>
    <x v="0"/>
  </r>
  <r>
    <s v="CT2017"/>
    <s v="Donors Capital Fund_Sutherland Institute20115000"/>
    <s v="Donors Capital Fund"/>
    <x v="129"/>
    <n v="5000"/>
    <x v="4"/>
    <x v="1"/>
    <x v="1"/>
    <m/>
    <m/>
    <x v="0"/>
  </r>
  <r>
    <s v="CT2017"/>
    <s v="Donors Capital Fund_Sutherland Institute201110000"/>
    <s v="Donors Capital Fund"/>
    <x v="129"/>
    <n v="10000"/>
    <x v="4"/>
    <x v="1"/>
    <x v="1"/>
    <m/>
    <m/>
    <x v="0"/>
  </r>
  <r>
    <s v="CT2017"/>
    <s v="Donors Capital Fund_Sutherland Institute201115000"/>
    <s v="Donors Capital Fund"/>
    <x v="129"/>
    <n v="15000"/>
    <x v="4"/>
    <x v="1"/>
    <x v="1"/>
    <m/>
    <m/>
    <x v="0"/>
  </r>
  <r>
    <s v="CT2017"/>
    <s v="Donors Capital Fund_Sutherland Institute201110000"/>
    <s v="Donors Capital Fund"/>
    <x v="129"/>
    <n v="10000"/>
    <x v="4"/>
    <x v="1"/>
    <x v="1"/>
    <m/>
    <m/>
    <x v="0"/>
  </r>
  <r>
    <s v="CT2017"/>
    <s v="Donors Capital Fund_Teen FLOW Youth ministries201120000"/>
    <s v="Donors Capital Fund"/>
    <x v="130"/>
    <n v="20000"/>
    <x v="4"/>
    <x v="1"/>
    <x v="2"/>
    <m/>
    <m/>
    <x v="1"/>
  </r>
  <r>
    <s v="CT2017"/>
    <s v="Donors Capital Fund_Teen FLOW Youth ministries2011600"/>
    <s v="Donors Capital Fund"/>
    <x v="130"/>
    <n v="600"/>
    <x v="4"/>
    <x v="1"/>
    <x v="2"/>
    <m/>
    <m/>
    <x v="1"/>
  </r>
  <r>
    <s v="CT2017"/>
    <s v="Donors Capital Fund_Teen FLOW Youth ministries2011600"/>
    <s v="Donors Capital Fund"/>
    <x v="130"/>
    <n v="600"/>
    <x v="4"/>
    <x v="1"/>
    <x v="2"/>
    <m/>
    <m/>
    <x v="1"/>
  </r>
  <r>
    <s v="CT2017"/>
    <s v="Donors Capital Fund_Teen FLOW Youth ministries201110000"/>
    <s v="Donors Capital Fund"/>
    <x v="130"/>
    <n v="10000"/>
    <x v="4"/>
    <x v="1"/>
    <x v="2"/>
    <m/>
    <m/>
    <x v="1"/>
  </r>
  <r>
    <s v="CT2017"/>
    <s v="Donors Capital Fund_Texas Public Policy Foundation201130000"/>
    <s v="Donors Capital Fund"/>
    <x v="131"/>
    <n v="30000"/>
    <x v="4"/>
    <x v="1"/>
    <x v="0"/>
    <m/>
    <m/>
    <x v="0"/>
  </r>
  <r>
    <s v="CT2017"/>
    <s v="Donors Capital Fund_Texas Public Policy Foundation201120000"/>
    <s v="Donors Capital Fund"/>
    <x v="131"/>
    <n v="20000"/>
    <x v="4"/>
    <x v="1"/>
    <x v="0"/>
    <m/>
    <m/>
    <x v="0"/>
  </r>
  <r>
    <s v="CT2017"/>
    <s v="Donors Capital Fund_Texas Public Policy Foundation201125000"/>
    <s v="Donors Capital Fund"/>
    <x v="131"/>
    <n v="25000"/>
    <x v="4"/>
    <x v="1"/>
    <x v="0"/>
    <m/>
    <m/>
    <x v="0"/>
  </r>
  <r>
    <s v="CT2017"/>
    <s v="Donors Capital Fund_Texas Public Policy Foundation201130000"/>
    <s v="Donors Capital Fund"/>
    <x v="131"/>
    <n v="30000"/>
    <x v="4"/>
    <x v="1"/>
    <x v="0"/>
    <m/>
    <m/>
    <x v="0"/>
  </r>
  <r>
    <s v="CT2017"/>
    <s v="Donors Capital Fund_Texas Watchdog201150000"/>
    <s v="Donors Capital Fund"/>
    <x v="260"/>
    <n v="50000"/>
    <x v="4"/>
    <x v="1"/>
    <x v="1"/>
    <m/>
    <m/>
    <x v="0"/>
  </r>
  <r>
    <s v="CT2017"/>
    <s v="Donors Capital Fund_Texas Watchdog201150000"/>
    <s v="Donors Capital Fund"/>
    <x v="260"/>
    <n v="50000"/>
    <x v="4"/>
    <x v="1"/>
    <x v="1"/>
    <m/>
    <m/>
    <x v="0"/>
  </r>
  <r>
    <s v="CT2017"/>
    <s v="Donors Capital Fund_Texas Watchdog2011100000"/>
    <s v="Donors Capital Fund"/>
    <x v="260"/>
    <n v="100000"/>
    <x v="4"/>
    <x v="1"/>
    <x v="1"/>
    <m/>
    <m/>
    <x v="0"/>
  </r>
  <r>
    <s v="CT2017"/>
    <s v="Donors Capital Fund_Texas Watchdog2011100000"/>
    <s v="Donors Capital Fund"/>
    <x v="260"/>
    <n v="100000"/>
    <x v="4"/>
    <x v="1"/>
    <x v="1"/>
    <m/>
    <m/>
    <x v="0"/>
  </r>
  <r>
    <s v="CT2017"/>
    <s v="Donors Capital Fund_Thai Christian Foundation201113000"/>
    <s v="Donors Capital Fund"/>
    <x v="296"/>
    <n v="13000"/>
    <x v="4"/>
    <x v="1"/>
    <x v="2"/>
    <m/>
    <m/>
    <x v="1"/>
  </r>
  <r>
    <s v="CT2017"/>
    <s v="Donors Capital Fund_The Claremont Institute201133911"/>
    <s v="Donors Capital Fund"/>
    <x v="261"/>
    <n v="33911"/>
    <x v="4"/>
    <x v="1"/>
    <x v="1"/>
    <m/>
    <m/>
    <x v="0"/>
  </r>
  <r>
    <s v="CT2017"/>
    <s v="Donors Capital Fund_The Freedom Foundation201125000"/>
    <s v="Donors Capital Fund"/>
    <x v="262"/>
    <n v="25000"/>
    <x v="4"/>
    <x v="1"/>
    <x v="1"/>
    <m/>
    <m/>
    <x v="0"/>
  </r>
  <r>
    <s v="CT2017"/>
    <s v="Donors Capital Fund_The Freedom Foundation201117500"/>
    <s v="Donors Capital Fund"/>
    <x v="262"/>
    <n v="17500"/>
    <x v="4"/>
    <x v="1"/>
    <x v="1"/>
    <m/>
    <m/>
    <x v="0"/>
  </r>
  <r>
    <s v="CT2017"/>
    <s v="Donors Capital Fund_The Freedom Foundation201117500"/>
    <s v="Donors Capital Fund"/>
    <x v="262"/>
    <n v="17500"/>
    <x v="4"/>
    <x v="1"/>
    <x v="1"/>
    <m/>
    <m/>
    <x v="0"/>
  </r>
  <r>
    <s v="CT2017"/>
    <s v="Donors Capital Fund_The Freedom Foundation20113500"/>
    <s v="Donors Capital Fund"/>
    <x v="262"/>
    <n v="3500"/>
    <x v="4"/>
    <x v="1"/>
    <x v="1"/>
    <m/>
    <m/>
    <x v="0"/>
  </r>
  <r>
    <s v="CT2017"/>
    <s v="Donors Capital Fund_U.S. English Foundation201125000"/>
    <s v="Donors Capital Fund"/>
    <x v="265"/>
    <n v="25000"/>
    <x v="4"/>
    <x v="1"/>
    <x v="1"/>
    <m/>
    <m/>
    <x v="0"/>
  </r>
  <r>
    <s v="CT2017"/>
    <s v="Donors Capital Fund_University of Notre Dame201125000"/>
    <s v="Donors Capital Fund"/>
    <x v="297"/>
    <n v="25000"/>
    <x v="4"/>
    <x v="1"/>
    <x v="2"/>
    <m/>
    <m/>
    <x v="1"/>
  </r>
  <r>
    <s v="CT2017"/>
    <s v="Donors Capital Fund_University of Texas at Austin201125000"/>
    <s v="Donors Capital Fund"/>
    <x v="298"/>
    <n v="25000"/>
    <x v="4"/>
    <x v="1"/>
    <x v="2"/>
    <m/>
    <m/>
    <x v="1"/>
  </r>
  <r>
    <s v="CT2017"/>
    <s v="Donors Capital Fund_University of Texas of the Permian Basin201120000"/>
    <s v="Donors Capital Fund"/>
    <x v="299"/>
    <n v="20000"/>
    <x v="4"/>
    <x v="1"/>
    <x v="2"/>
    <m/>
    <m/>
    <x v="1"/>
  </r>
  <r>
    <s v="CT2017"/>
    <s v="Donors Capital Fund_University of Texas of the Permian Basin201120000"/>
    <s v="Donors Capital Fund"/>
    <x v="299"/>
    <n v="20000"/>
    <x v="4"/>
    <x v="1"/>
    <x v="2"/>
    <m/>
    <m/>
    <x v="1"/>
  </r>
  <r>
    <s v="CT2017"/>
    <s v="Donors Capital Fund_University of Virginia201125000"/>
    <s v="Donors Capital Fund"/>
    <x v="300"/>
    <n v="25000"/>
    <x v="4"/>
    <x v="1"/>
    <x v="2"/>
    <m/>
    <m/>
    <x v="1"/>
  </r>
  <r>
    <s v="CT2017"/>
    <s v="Donors Capital Fund_Washington Policy Center201125000"/>
    <s v="Donors Capital Fund"/>
    <x v="141"/>
    <n v="25000"/>
    <x v="4"/>
    <x v="1"/>
    <x v="0"/>
    <m/>
    <m/>
    <x v="0"/>
  </r>
  <r>
    <s v="CT2017"/>
    <s v="Donors Capital Fund_Washington Policy Center201125000"/>
    <s v="Donors Capital Fund"/>
    <x v="141"/>
    <n v="25000"/>
    <x v="4"/>
    <x v="1"/>
    <x v="0"/>
    <m/>
    <m/>
    <x v="0"/>
  </r>
  <r>
    <s v="CT2017"/>
    <s v="Donors Capital Fund_Westchester Community College Foundation201136000"/>
    <s v="Donors Capital Fund"/>
    <x v="266"/>
    <n v="36000"/>
    <x v="4"/>
    <x v="1"/>
    <x v="2"/>
    <m/>
    <m/>
    <x v="1"/>
  </r>
  <r>
    <s v="CT2017"/>
    <s v="Donors Capital Fund_Westchester Community College Foundation2011333000"/>
    <s v="Donors Capital Fund"/>
    <x v="266"/>
    <n v="333000"/>
    <x v="4"/>
    <x v="1"/>
    <x v="2"/>
    <m/>
    <m/>
    <x v="1"/>
  </r>
  <r>
    <s v="CT2017"/>
    <s v="Donors Capital Fund_World Journalism Institute201130000"/>
    <s v="Donors Capital Fund"/>
    <x v="224"/>
    <n v="30000"/>
    <x v="4"/>
    <x v="1"/>
    <x v="1"/>
    <m/>
    <m/>
    <x v="0"/>
  </r>
  <r>
    <s v="CT2017"/>
    <s v="Donors Capital Fund_Wyoming Liberty Group201115000"/>
    <s v="Donors Capital Fund"/>
    <x v="301"/>
    <n v="15000"/>
    <x v="4"/>
    <x v="1"/>
    <x v="1"/>
    <m/>
    <m/>
    <x v="0"/>
  </r>
  <r>
    <s v="CT2017"/>
    <s v="Donors Capital Fund_Yankee Institute for Public Policy201115000"/>
    <s v="Donors Capital Fund"/>
    <x v="143"/>
    <n v="15000"/>
    <x v="4"/>
    <x v="1"/>
    <x v="1"/>
    <m/>
    <m/>
    <x v="0"/>
  </r>
  <r>
    <s v="CT2017"/>
    <s v="Donors Capital Fund_Yankee Institute for Public Policy201115000"/>
    <s v="Donors Capital Fund"/>
    <x v="143"/>
    <n v="15000"/>
    <x v="4"/>
    <x v="1"/>
    <x v="1"/>
    <m/>
    <m/>
    <x v="0"/>
  </r>
  <r>
    <s v="CT2017"/>
    <s v="Donors Capital Fund_Yankee Institute for Public Policy201130000"/>
    <s v="Donors Capital Fund"/>
    <x v="143"/>
    <n v="30000"/>
    <x v="4"/>
    <x v="1"/>
    <x v="1"/>
    <m/>
    <m/>
    <x v="0"/>
  </r>
  <r>
    <s v="CT2017"/>
    <s v="Donors Capital Fund_Yankee Institute for Public Policy201110000"/>
    <s v="Donors Capital Fund"/>
    <x v="143"/>
    <n v="10000"/>
    <x v="4"/>
    <x v="1"/>
    <x v="1"/>
    <m/>
    <m/>
    <x v="0"/>
  </r>
  <r>
    <s v="CT2017"/>
    <s v="Donors Capital Fund_Yankee Institute for Public Policy201115000"/>
    <s v="Donors Capital Fund"/>
    <x v="143"/>
    <n v="15000"/>
    <x v="4"/>
    <x v="1"/>
    <x v="1"/>
    <m/>
    <m/>
    <x v="0"/>
  </r>
  <r>
    <s v="CT2017"/>
    <s v="Donors Capital Fund_Yankee Institute for Public Policy201115000"/>
    <s v="Donors Capital Fund"/>
    <x v="143"/>
    <n v="15000"/>
    <x v="4"/>
    <x v="1"/>
    <x v="1"/>
    <m/>
    <m/>
    <x v="0"/>
  </r>
  <r>
    <s v="CT2017"/>
    <s v="Donors Capital Fund_Yankee Institute for Public Policy201115000"/>
    <s v="Donors Capital Fund"/>
    <x v="143"/>
    <n v="15000"/>
    <x v="4"/>
    <x v="1"/>
    <x v="1"/>
    <m/>
    <m/>
    <x v="0"/>
  </r>
  <r>
    <s v="CT2017"/>
    <s v="Donors Capital Fund_Young America's Foundation2011250000"/>
    <s v="Donors Capital Fund"/>
    <x v="144"/>
    <n v="250000"/>
    <x v="4"/>
    <x v="1"/>
    <x v="1"/>
    <m/>
    <m/>
    <x v="0"/>
  </r>
  <r>
    <s v="CT2017"/>
    <s v="Donors Capital Fund_Young America's Foundation20115000"/>
    <s v="Donors Capital Fund"/>
    <x v="144"/>
    <n v="5000"/>
    <x v="4"/>
    <x v="1"/>
    <x v="1"/>
    <m/>
    <m/>
    <x v="0"/>
  </r>
  <r>
    <s v="CT2017"/>
    <s v="Donors Capital Fund_Young Life20115000"/>
    <s v="Donors Capital Fund"/>
    <x v="145"/>
    <n v="5000"/>
    <x v="4"/>
    <x v="1"/>
    <x v="1"/>
    <m/>
    <m/>
    <x v="0"/>
  </r>
  <r>
    <s v="CT2017"/>
    <s v="Donors Capital Fund_Young Life201112000"/>
    <s v="Donors Capital Fund"/>
    <x v="145"/>
    <n v="12000"/>
    <x v="4"/>
    <x v="1"/>
    <x v="1"/>
    <m/>
    <m/>
    <x v="0"/>
  </r>
  <r>
    <s v="CT2017"/>
    <s v="Donors Capital Fund_Young Life2011600"/>
    <s v="Donors Capital Fund"/>
    <x v="145"/>
    <n v="600"/>
    <x v="4"/>
    <x v="1"/>
    <x v="1"/>
    <m/>
    <m/>
    <x v="0"/>
  </r>
  <r>
    <s v="CT2017"/>
    <s v="Donors Capital Fund_Young Life2011250"/>
    <s v="Donors Capital Fund"/>
    <x v="145"/>
    <n v="250"/>
    <x v="4"/>
    <x v="1"/>
    <x v="1"/>
    <m/>
    <m/>
    <x v="0"/>
  </r>
  <r>
    <s v="CT2017"/>
    <s v="Donors Capital Fund_Young Life2011600"/>
    <s v="Donors Capital Fund"/>
    <x v="145"/>
    <n v="600"/>
    <x v="4"/>
    <x v="1"/>
    <x v="1"/>
    <m/>
    <m/>
    <x v="0"/>
  </r>
  <r>
    <s v="CT2017"/>
    <s v="Donors Capital Fund_1851 Center for Constitutional Law201085000"/>
    <s v="Donors Capital Fund"/>
    <x v="268"/>
    <n v="85000"/>
    <x v="5"/>
    <x v="1"/>
    <x v="1"/>
    <m/>
    <m/>
    <x v="0"/>
  </r>
  <r>
    <s v="CT2017"/>
    <s v="Donors Capital Fund_Acton Institute for the Study of Religion and Liberty2010456396"/>
    <s v="Donors Capital Fund"/>
    <x v="0"/>
    <n v="456396"/>
    <x v="5"/>
    <x v="1"/>
    <x v="0"/>
    <m/>
    <m/>
    <x v="0"/>
  </r>
  <r>
    <s v="CT2017"/>
    <s v="Donors Capital Fund_Alabama Policy Institute2010140000"/>
    <s v="Donors Capital Fund"/>
    <x v="2"/>
    <n v="140000"/>
    <x v="5"/>
    <x v="1"/>
    <x v="1"/>
    <m/>
    <m/>
    <x v="0"/>
  </r>
  <r>
    <s v="CT2017"/>
    <s v="Donors Capital Fund_Alaska Policy Forum2010142000"/>
    <s v="Donors Capital Fund"/>
    <x v="302"/>
    <n v="142000"/>
    <x v="5"/>
    <x v="1"/>
    <x v="1"/>
    <m/>
    <m/>
    <x v="0"/>
  </r>
  <r>
    <s v="CT2017"/>
    <s v="Donors Capital Fund_America's Future Foundation201050000"/>
    <s v="Donors Capital Fund"/>
    <x v="4"/>
    <n v="50000"/>
    <x v="5"/>
    <x v="1"/>
    <x v="1"/>
    <m/>
    <m/>
    <x v="0"/>
  </r>
  <r>
    <s v="CT2017"/>
    <s v="Donors Capital Fund_American Committees on Foreign Relations201025000"/>
    <s v="Donors Capital Fund"/>
    <x v="303"/>
    <n v="25000"/>
    <x v="5"/>
    <x v="1"/>
    <x v="2"/>
    <m/>
    <m/>
    <x v="1"/>
  </r>
  <r>
    <s v="CT2017"/>
    <s v="Donors Capital Fund_American Conservative Union Foundation20102000"/>
    <s v="Donors Capital Fund"/>
    <x v="304"/>
    <n v="2000"/>
    <x v="5"/>
    <x v="1"/>
    <x v="4"/>
    <m/>
    <m/>
    <x v="0"/>
  </r>
  <r>
    <s v="CT2017"/>
    <s v="Donors Capital Fund_American Council of Trustees and Alumni2010500400"/>
    <s v="Donors Capital Fund"/>
    <x v="5"/>
    <n v="500400"/>
    <x v="5"/>
    <x v="1"/>
    <x v="2"/>
    <m/>
    <m/>
    <x v="1"/>
  </r>
  <r>
    <s v="CT2017"/>
    <s v="Donors Capital Fund_American Council on Science and Health201016000"/>
    <s v="Donors Capital Fund"/>
    <x v="269"/>
    <n v="16000"/>
    <x v="5"/>
    <x v="1"/>
    <x v="0"/>
    <m/>
    <m/>
    <x v="0"/>
  </r>
  <r>
    <s v="CT2017"/>
    <s v="Donors Capital Fund_American Enterprise Institute for Public Policy Research20102469127"/>
    <s v="Donors Capital Fund"/>
    <x v="6"/>
    <n v="2469127"/>
    <x v="5"/>
    <x v="1"/>
    <x v="0"/>
    <m/>
    <m/>
    <x v="0"/>
  </r>
  <r>
    <s v="CT2017"/>
    <s v="Donors Capital Fund_American Islamic Congress201010000"/>
    <s v="Donors Capital Fund"/>
    <x v="8"/>
    <n v="10000"/>
    <x v="5"/>
    <x v="1"/>
    <x v="1"/>
    <m/>
    <m/>
    <x v="0"/>
  </r>
  <r>
    <s v="CT2017"/>
    <s v="Donors Capital Fund_American Majority2010200000"/>
    <s v="Donors Capital Fund"/>
    <x v="10"/>
    <n v="200000"/>
    <x v="5"/>
    <x v="1"/>
    <x v="1"/>
    <m/>
    <m/>
    <x v="0"/>
  </r>
  <r>
    <s v="CT2017"/>
    <s v="Donors Capital Fund_Americans for Limited Government Foundation2010100000"/>
    <s v="Donors Capital Fund"/>
    <x v="14"/>
    <n v="100000"/>
    <x v="5"/>
    <x v="1"/>
    <x v="1"/>
    <m/>
    <m/>
    <x v="0"/>
  </r>
  <r>
    <s v="CT2017"/>
    <s v="Donors Capital Fund_Americans for Prosperity Foundation201010000"/>
    <s v="Donors Capital Fund"/>
    <x v="15"/>
    <n v="10000"/>
    <x v="5"/>
    <x v="1"/>
    <x v="0"/>
    <m/>
    <m/>
    <x v="0"/>
  </r>
  <r>
    <s v="CT2017"/>
    <s v="Donors Capital Fund_AmeriCares Foundation20104000"/>
    <s v="Donors Capital Fund"/>
    <x v="16"/>
    <n v="4000"/>
    <x v="5"/>
    <x v="1"/>
    <x v="2"/>
    <m/>
    <m/>
    <x v="1"/>
  </r>
  <r>
    <s v="CT2017"/>
    <s v="Donors Capital Fund_Americas Majority Foundation201040000"/>
    <s v="Donors Capital Fund"/>
    <x v="305"/>
    <n v="40000"/>
    <x v="5"/>
    <x v="1"/>
    <x v="2"/>
    <m/>
    <m/>
    <x v="1"/>
  </r>
  <r>
    <s v="CT2017"/>
    <s v="Donors Capital Fund_Asian Access2010200"/>
    <s v="Donors Capital Fund"/>
    <x v="306"/>
    <n v="200"/>
    <x v="5"/>
    <x v="1"/>
    <x v="2"/>
    <m/>
    <m/>
    <x v="1"/>
  </r>
  <r>
    <s v="CT2017"/>
    <s v="Donors Capital Fund_Atlas Economic Research Foundation20104000"/>
    <s v="Donors Capital Fund"/>
    <x v="19"/>
    <n v="4000"/>
    <x v="5"/>
    <x v="1"/>
    <x v="0"/>
    <m/>
    <m/>
    <x v="0"/>
  </r>
  <r>
    <s v="CT2017"/>
    <s v="Donors Capital Fund_Austin Stone Community Church (Austin TX)2010250"/>
    <s v="Donors Capital Fund"/>
    <x v="307"/>
    <n v="250"/>
    <x v="5"/>
    <x v="1"/>
    <x v="2"/>
    <m/>
    <m/>
    <x v="1"/>
  </r>
  <r>
    <s v="CT2017"/>
    <s v="Donors Capital Fund_Ayn Rand Institute201025000"/>
    <s v="Donors Capital Fund"/>
    <x v="20"/>
    <n v="25000"/>
    <x v="5"/>
    <x v="1"/>
    <x v="0"/>
    <m/>
    <m/>
    <x v="0"/>
  </r>
  <r>
    <s v="CT2017"/>
    <s v="Donors Capital Fund_Bar-Ilan University20105250000"/>
    <s v="Donors Capital Fund"/>
    <x v="195"/>
    <n v="5250000"/>
    <x v="5"/>
    <x v="1"/>
    <x v="2"/>
    <m/>
    <m/>
    <x v="1"/>
  </r>
  <r>
    <s v="CT2017"/>
    <s v="Donors Capital Fund_Beacon Center of Tennessee2010200000"/>
    <s v="Donors Capital Fund"/>
    <x v="22"/>
    <n v="200000"/>
    <x v="5"/>
    <x v="1"/>
    <x v="1"/>
    <m/>
    <m/>
    <x v="0"/>
  </r>
  <r>
    <s v="CT2017"/>
    <s v="Donors Capital Fund_Bill of Rights Institute20101000"/>
    <s v="Donors Capital Fund"/>
    <x v="24"/>
    <n v="1000"/>
    <x v="5"/>
    <x v="1"/>
    <x v="1"/>
    <m/>
    <m/>
    <x v="0"/>
  </r>
  <r>
    <s v="CT2017"/>
    <s v="Donors Capital Fund_Bluegrass Institute2010115000"/>
    <s v="Donors Capital Fund"/>
    <x v="25"/>
    <n v="115000"/>
    <x v="5"/>
    <x v="1"/>
    <x v="1"/>
    <m/>
    <m/>
    <x v="0"/>
  </r>
  <r>
    <s v="CT2017"/>
    <s v="Donors Capital Fund_Boston College201025000"/>
    <s v="Donors Capital Fund"/>
    <x v="270"/>
    <n v="25000"/>
    <x v="5"/>
    <x v="1"/>
    <x v="2"/>
    <m/>
    <m/>
    <x v="1"/>
  </r>
  <r>
    <s v="CT2017"/>
    <s v="Donors Capital Fund_Brown University201025000"/>
    <s v="Donors Capital Fund"/>
    <x v="308"/>
    <n v="25000"/>
    <x v="5"/>
    <x v="1"/>
    <x v="1"/>
    <m/>
    <m/>
    <x v="0"/>
  </r>
  <r>
    <s v="CT2017"/>
    <s v="Donors Capital Fund_Buckeye Institute for Public Policy Solutions2010152205"/>
    <s v="Donors Capital Fund"/>
    <x v="26"/>
    <n v="152205"/>
    <x v="5"/>
    <x v="1"/>
    <x v="1"/>
    <m/>
    <m/>
    <x v="0"/>
  </r>
  <r>
    <s v="CT2017"/>
    <s v="Donors Capital Fund_Caesar Rodney Institute2010175000"/>
    <s v="Donors Capital Fund"/>
    <x v="309"/>
    <n v="175000"/>
    <x v="5"/>
    <x v="1"/>
    <x v="1"/>
    <m/>
    <m/>
    <x v="0"/>
  </r>
  <r>
    <s v="CT2017"/>
    <s v="Donors Capital Fund_Campus Crusade for Christ2010400"/>
    <s v="Donors Capital Fund"/>
    <x v="310"/>
    <n v="400"/>
    <x v="5"/>
    <x v="1"/>
    <x v="1"/>
    <m/>
    <m/>
    <x v="0"/>
  </r>
  <r>
    <s v="CT2017"/>
    <s v="Donors Capital Fund_Capital Research Center20103000"/>
    <s v="Donors Capital Fund"/>
    <x v="28"/>
    <n v="3000"/>
    <x v="5"/>
    <x v="1"/>
    <x v="0"/>
    <m/>
    <m/>
    <x v="0"/>
  </r>
  <r>
    <s v="CT2017"/>
    <s v="Donors Capital Fund_Cascade Policy Institute2010335000"/>
    <s v="Donors Capital Fund"/>
    <x v="150"/>
    <n v="335000"/>
    <x v="5"/>
    <x v="1"/>
    <x v="0"/>
    <m/>
    <m/>
    <x v="0"/>
  </r>
  <r>
    <s v="CT2017"/>
    <s v="Donors Capital Fund_Castilleja School (Palo Alto; CA)201010000"/>
    <s v="Donors Capital Fund"/>
    <x v="272"/>
    <n v="10000"/>
    <x v="5"/>
    <x v="1"/>
    <x v="2"/>
    <m/>
    <m/>
    <x v="1"/>
  </r>
  <r>
    <s v="CT2017"/>
    <s v="Donors Capital Fund_Cato Institute201067500"/>
    <s v="Donors Capital Fund"/>
    <x v="32"/>
    <n v="67500"/>
    <x v="5"/>
    <x v="1"/>
    <x v="0"/>
    <m/>
    <m/>
    <x v="0"/>
  </r>
  <r>
    <s v="CT2017"/>
    <s v="Donors Capital Fund_Center for Competitive Politics2010525000"/>
    <s v="Donors Capital Fund"/>
    <x v="33"/>
    <n v="525000"/>
    <x v="5"/>
    <x v="1"/>
    <x v="1"/>
    <m/>
    <m/>
    <x v="0"/>
  </r>
  <r>
    <s v="CT2017"/>
    <s v="Donors Capital Fund_Center for Education Reform20101000"/>
    <s v="Donors Capital Fund"/>
    <x v="34"/>
    <n v="1000"/>
    <x v="5"/>
    <x v="1"/>
    <x v="1"/>
    <m/>
    <m/>
    <x v="0"/>
  </r>
  <r>
    <s v="CT2017"/>
    <s v="Donors Capital Fund_Center for Independent Thought2010200000"/>
    <s v="Donors Capital Fund"/>
    <x v="153"/>
    <n v="200000"/>
    <x v="5"/>
    <x v="1"/>
    <x v="2"/>
    <m/>
    <m/>
    <x v="0"/>
  </r>
  <r>
    <s v="CT2017"/>
    <s v="Donors Capital Fund_Center for Individual Rights201022000"/>
    <s v="Donors Capital Fund"/>
    <x v="35"/>
    <n v="22000"/>
    <x v="5"/>
    <x v="1"/>
    <x v="1"/>
    <m/>
    <m/>
    <x v="0"/>
  </r>
  <r>
    <s v="CT2017"/>
    <s v="Donors Capital Fund_Center for Security Policy2010455000"/>
    <s v="Donors Capital Fund"/>
    <x v="155"/>
    <n v="455000"/>
    <x v="5"/>
    <x v="1"/>
    <x v="1"/>
    <m/>
    <m/>
    <x v="0"/>
  </r>
  <r>
    <s v="CT2017"/>
    <s v="Donors Capital Fund_Central Florida Ballet201010000"/>
    <s v="Donors Capital Fund"/>
    <x v="199"/>
    <n v="10000"/>
    <x v="5"/>
    <x v="1"/>
    <x v="2"/>
    <m/>
    <m/>
    <x v="1"/>
  </r>
  <r>
    <s v="CT2017"/>
    <s v="Donors Capital Fund_Cerge EI Foundation2010830000"/>
    <s v="Donors Capital Fund"/>
    <x v="37"/>
    <n v="830000"/>
    <x v="5"/>
    <x v="1"/>
    <x v="2"/>
    <m/>
    <m/>
    <x v="1"/>
  </r>
  <r>
    <s v="CT2017"/>
    <s v="Donors Capital Fund_Children's Scholarship Fund2010100000"/>
    <s v="Donors Capital Fund"/>
    <x v="38"/>
    <n v="100000"/>
    <x v="5"/>
    <x v="1"/>
    <x v="2"/>
    <m/>
    <m/>
    <x v="1"/>
  </r>
  <r>
    <s v="CT2017"/>
    <s v="Donors Capital Fund_Christian Foundation for Children and Aging201024000"/>
    <s v="Donors Capital Fund"/>
    <x v="311"/>
    <n v="24000"/>
    <x v="5"/>
    <x v="1"/>
    <x v="2"/>
    <m/>
    <m/>
    <x v="1"/>
  </r>
  <r>
    <s v="CT2017"/>
    <s v="Donors Capital Fund_Citizens Against Government Waste20102000000"/>
    <s v="Donors Capital Fund"/>
    <x v="312"/>
    <n v="2000000"/>
    <x v="5"/>
    <x v="1"/>
    <x v="1"/>
    <m/>
    <m/>
    <x v="0"/>
  </r>
  <r>
    <s v="CT2017"/>
    <s v="Donors Capital Fund_Civil War Trust201020000"/>
    <s v="Donors Capital Fund"/>
    <x v="40"/>
    <n v="20000"/>
    <x v="5"/>
    <x v="1"/>
    <x v="2"/>
    <m/>
    <m/>
    <x v="1"/>
  </r>
  <r>
    <s v="CT2017"/>
    <s v="Donors Capital Fund_Civitas Institute20109120"/>
    <s v="Donors Capital Fund"/>
    <x v="230"/>
    <n v="9120"/>
    <x v="5"/>
    <x v="1"/>
    <x v="1"/>
    <m/>
    <m/>
    <x v="0"/>
  </r>
  <r>
    <s v="CT2017"/>
    <s v="Donors Capital Fund_Clare Boothe Luce Policy Institute20102000"/>
    <s v="Donors Capital Fund"/>
    <x v="41"/>
    <n v="2000"/>
    <x v="5"/>
    <x v="1"/>
    <x v="2"/>
    <m/>
    <m/>
    <x v="0"/>
  </r>
  <r>
    <s v="CT2017"/>
    <s v="Donors Capital Fund_Committee for a Constructive Tomorrow201015000"/>
    <s v="Donors Capital Fund"/>
    <x v="200"/>
    <n v="15000"/>
    <x v="5"/>
    <x v="1"/>
    <x v="0"/>
    <m/>
    <m/>
    <x v="0"/>
  </r>
  <r>
    <s v="CT2017"/>
    <s v="Donors Capital Fund_Common Sense Institute of New Jersey2010155000"/>
    <s v="Donors Capital Fund"/>
    <x v="232"/>
    <n v="155000"/>
    <x v="5"/>
    <x v="1"/>
    <x v="1"/>
    <m/>
    <m/>
    <x v="0"/>
  </r>
  <r>
    <s v="CT2017"/>
    <s v="Donors Capital Fund_Commonwealth Foundation for Public Policy Alternatives2010345000"/>
    <s v="Donors Capital Fund"/>
    <x v="43"/>
    <n v="345000"/>
    <x v="5"/>
    <x v="1"/>
    <x v="1"/>
    <m/>
    <m/>
    <x v="0"/>
  </r>
  <r>
    <s v="CT2017"/>
    <s v="Donors Capital Fund_Competitive Governance Institute (Formerly Sam Adams Alliance)2010300000"/>
    <s v="Donors Capital Fund"/>
    <x v="313"/>
    <n v="300000"/>
    <x v="5"/>
    <x v="1"/>
    <x v="1"/>
    <m/>
    <m/>
    <x v="0"/>
  </r>
  <r>
    <s v="CT2017"/>
    <s v="Donors Capital Fund_Cornell University201025000"/>
    <s v="Donors Capital Fund"/>
    <x v="278"/>
    <n v="25000"/>
    <x v="5"/>
    <x v="1"/>
    <x v="1"/>
    <m/>
    <m/>
    <x v="0"/>
  </r>
  <r>
    <s v="CT2017"/>
    <s v="Donors Capital Fund_Cumberland College201010000"/>
    <s v="Donors Capital Fund"/>
    <x v="280"/>
    <n v="10000"/>
    <x v="5"/>
    <x v="1"/>
    <x v="2"/>
    <m/>
    <m/>
    <x v="1"/>
  </r>
  <r>
    <s v="CT2017"/>
    <s v="Donors Capital Fund_Dallas Arboretum and Botanical Gardens201050000"/>
    <s v="Donors Capital Fund"/>
    <x v="314"/>
    <n v="50000"/>
    <x v="5"/>
    <x v="1"/>
    <x v="2"/>
    <m/>
    <m/>
    <x v="1"/>
  </r>
  <r>
    <s v="CT2017"/>
    <s v="Donors Capital Fund_David Horowitz Freedom Center20101000"/>
    <s v="Donors Capital Fund"/>
    <x v="46"/>
    <n v="1000"/>
    <x v="5"/>
    <x v="1"/>
    <x v="1"/>
    <m/>
    <m/>
    <x v="0"/>
  </r>
  <r>
    <s v="CT2017"/>
    <s v="Donors Capital Fund_Defending America for Knowledge and Action201012000"/>
    <s v="Donors Capital Fund"/>
    <x v="315"/>
    <n v="12000"/>
    <x v="5"/>
    <x v="1"/>
    <x v="3"/>
    <m/>
    <m/>
    <x v="1"/>
  </r>
  <r>
    <s v="CT2017"/>
    <s v="Donors Capital Fund_Dominican Sisters of Mary Mother of the Eucharist20102000"/>
    <s v="Donors Capital Fund"/>
    <x v="316"/>
    <n v="2000"/>
    <x v="5"/>
    <x v="1"/>
    <x v="2"/>
    <m/>
    <m/>
    <x v="1"/>
  </r>
  <r>
    <s v="CT2017"/>
    <s v="DonorsTrust_Donors Capital Fund2010519926"/>
    <s v="DonorsTrust"/>
    <x v="157"/>
    <n v="519926"/>
    <x v="5"/>
    <x v="1"/>
    <x v="0"/>
    <m/>
    <m/>
    <x v="0"/>
  </r>
  <r>
    <s v="CT2017"/>
    <s v="DonorsTrust_Donors Capital Fund2010400000"/>
    <s v="DonorsTrust"/>
    <x v="157"/>
    <n v="400000"/>
    <x v="5"/>
    <x v="1"/>
    <x v="0"/>
    <m/>
    <m/>
    <x v="0"/>
  </r>
  <r>
    <s v="CT2017"/>
    <s v="DonorsTrust_Donors Capital Fund2010333088"/>
    <s v="DonorsTrust"/>
    <x v="157"/>
    <n v="333088"/>
    <x v="5"/>
    <x v="1"/>
    <x v="0"/>
    <m/>
    <m/>
    <x v="0"/>
  </r>
  <r>
    <s v="CT2017"/>
    <s v="DonorsTrust_Donors Capital Fund2010348"/>
    <s v="DonorsTrust"/>
    <x v="157"/>
    <n v="348"/>
    <x v="5"/>
    <x v="1"/>
    <x v="0"/>
    <m/>
    <m/>
    <x v="0"/>
  </r>
  <r>
    <s v="CT2017"/>
    <s v="DonorsTrust_Donors Capital Fund2010519926"/>
    <s v="DonorsTrust"/>
    <x v="157"/>
    <n v="519926"/>
    <x v="5"/>
    <x v="1"/>
    <x v="0"/>
    <m/>
    <m/>
    <x v="0"/>
  </r>
  <r>
    <s v="CT2017"/>
    <s v="DonorsTrust_Donors Capital Fund2010400000"/>
    <s v="DonorsTrust"/>
    <x v="157"/>
    <n v="400000"/>
    <x v="5"/>
    <x v="1"/>
    <x v="0"/>
    <m/>
    <m/>
    <x v="0"/>
  </r>
  <r>
    <s v="CT2017"/>
    <s v="DonorsTrust_Donors Capital Fund2010333088"/>
    <s v="DonorsTrust"/>
    <x v="157"/>
    <n v="333088"/>
    <x v="5"/>
    <x v="1"/>
    <x v="0"/>
    <m/>
    <m/>
    <x v="0"/>
  </r>
  <r>
    <s v="CT2017"/>
    <s v="DonorsTrust_Donors Capital Fund2010348"/>
    <s v="DonorsTrust"/>
    <x v="157"/>
    <n v="348"/>
    <x v="5"/>
    <x v="1"/>
    <x v="0"/>
    <m/>
    <m/>
    <x v="0"/>
  </r>
  <r>
    <s v="CT2017"/>
    <s v="Donors Capital Fund_DonorsTrust20102005000"/>
    <s v="Donors Capital Fund"/>
    <x v="48"/>
    <n v="2005000"/>
    <x v="5"/>
    <x v="1"/>
    <x v="0"/>
    <m/>
    <m/>
    <x v="0"/>
  </r>
  <r>
    <s v="CT2017"/>
    <s v="Donors Capital Fund_Duke University201025000"/>
    <s v="Donors Capital Fund"/>
    <x v="281"/>
    <n v="25000"/>
    <x v="5"/>
    <x v="1"/>
    <x v="1"/>
    <m/>
    <m/>
    <x v="0"/>
  </r>
  <r>
    <s v="CT2017"/>
    <s v="Donors Capital Fund_East-West Ministries International2010250"/>
    <s v="Donors Capital Fund"/>
    <x v="49"/>
    <n v="250"/>
    <x v="5"/>
    <x v="1"/>
    <x v="2"/>
    <m/>
    <m/>
    <x v="1"/>
  </r>
  <r>
    <s v="CT2017"/>
    <s v="Donors Capital Fund_Education Action Group Foundation201054000"/>
    <s v="Donors Capital Fund"/>
    <x v="233"/>
    <n v="54000"/>
    <x v="5"/>
    <x v="1"/>
    <x v="1"/>
    <m/>
    <m/>
    <x v="0"/>
  </r>
  <r>
    <s v="CT2017"/>
    <s v="Donors Capital Fund_Ethan Allen Institute201050000"/>
    <s v="Donors Capital Fund"/>
    <x v="317"/>
    <n v="50000"/>
    <x v="5"/>
    <x v="1"/>
    <x v="1"/>
    <m/>
    <m/>
    <x v="0"/>
  </r>
  <r>
    <s v="CT2017"/>
    <s v="Donors Capital Fund_Family Research Council2010150000"/>
    <s v="Donors Capital Fund"/>
    <x v="318"/>
    <n v="150000"/>
    <x v="5"/>
    <x v="1"/>
    <x v="1"/>
    <m/>
    <m/>
    <x v="0"/>
  </r>
  <r>
    <s v="CT2017"/>
    <s v="Donors Capital Fund_Federalist Society for Law and Public Policy Studies2010977942"/>
    <s v="Donors Capital Fund"/>
    <x v="55"/>
    <n v="977942"/>
    <x v="5"/>
    <x v="1"/>
    <x v="1"/>
    <m/>
    <m/>
    <x v="0"/>
  </r>
  <r>
    <s v="CT2017"/>
    <s v="Donors Capital Fund_First Freedoms Foundation201022500"/>
    <s v="Donors Capital Fund"/>
    <x v="319"/>
    <n v="22500"/>
    <x v="5"/>
    <x v="1"/>
    <x v="1"/>
    <m/>
    <m/>
    <x v="0"/>
  </r>
  <r>
    <s v="CT2017"/>
    <s v="Donors Capital Fund_First Presbyterian Church Midland201017100"/>
    <s v="Donors Capital Fund"/>
    <x v="57"/>
    <n v="17100"/>
    <x v="5"/>
    <x v="1"/>
    <x v="2"/>
    <m/>
    <m/>
    <x v="1"/>
  </r>
  <r>
    <s v="CT2017"/>
    <s v="Donors Capital Fund_Florida Family Resource Center20105000"/>
    <s v="Donors Capital Fund"/>
    <x v="320"/>
    <n v="5000"/>
    <x v="5"/>
    <x v="1"/>
    <x v="2"/>
    <m/>
    <m/>
    <x v="1"/>
  </r>
  <r>
    <s v="CT2017"/>
    <s v="Donors Capital Fund_Focus on the Family2010200"/>
    <s v="Donors Capital Fund"/>
    <x v="162"/>
    <n v="200"/>
    <x v="5"/>
    <x v="1"/>
    <x v="1"/>
    <m/>
    <m/>
    <x v="0"/>
  </r>
  <r>
    <s v="CT2017"/>
    <s v="Donors Capital Fund_Foundation for Economic Education2010100000"/>
    <s v="Donors Capital Fund"/>
    <x v="58"/>
    <n v="100000"/>
    <x v="5"/>
    <x v="1"/>
    <x v="0"/>
    <m/>
    <m/>
    <x v="0"/>
  </r>
  <r>
    <s v="CT2017"/>
    <s v="Donors Capital Fund_Foundation for Individual Rights in Education2010355000"/>
    <s v="Donors Capital Fund"/>
    <x v="60"/>
    <n v="355000"/>
    <x v="5"/>
    <x v="1"/>
    <x v="1"/>
    <m/>
    <m/>
    <x v="0"/>
  </r>
  <r>
    <s v="CT2017"/>
    <s v="Donors Capital Fund_Franklin Center for Government &amp; Public Integrity201010000"/>
    <s v="Donors Capital Fund"/>
    <x v="61"/>
    <n v="10000"/>
    <x v="5"/>
    <x v="1"/>
    <x v="0"/>
    <m/>
    <m/>
    <x v="0"/>
  </r>
  <r>
    <s v="CT2017"/>
    <s v="Donors Capital Fund_Free To Choose Network2010480046"/>
    <s v="Donors Capital Fund"/>
    <x v="62"/>
    <n v="480046"/>
    <x v="5"/>
    <x v="1"/>
    <x v="0"/>
    <m/>
    <m/>
    <x v="0"/>
  </r>
  <r>
    <s v="CT2017"/>
    <s v="Donors Capital Fund_Freedom Foundation of Minnesota2010137000"/>
    <s v="Donors Capital Fund"/>
    <x v="64"/>
    <n v="137000"/>
    <x v="5"/>
    <x v="1"/>
    <x v="0"/>
    <m/>
    <m/>
    <x v="0"/>
  </r>
  <r>
    <s v="CT2017"/>
    <s v="Donors Capital Fund_FreedomWorks Foundation20101000"/>
    <s v="Donors Capital Fund"/>
    <x v="65"/>
    <n v="1000"/>
    <x v="5"/>
    <x v="1"/>
    <x v="0"/>
    <m/>
    <m/>
    <x v="0"/>
  </r>
  <r>
    <s v="CT2017"/>
    <s v="Donors Capital Fund_Friends of Israel Center for Social and Economic Progress201080000"/>
    <s v="Donors Capital Fund"/>
    <x v="202"/>
    <n v="80000"/>
    <x v="5"/>
    <x v="1"/>
    <x v="2"/>
    <m/>
    <m/>
    <x v="1"/>
  </r>
  <r>
    <s v="CT2017"/>
    <s v="Donors Capital Fund_Friends of the Dallas Public Library201020000"/>
    <s v="Donors Capital Fund"/>
    <x v="285"/>
    <n v="20000"/>
    <x v="5"/>
    <x v="1"/>
    <x v="2"/>
    <m/>
    <m/>
    <x v="1"/>
  </r>
  <r>
    <s v="CT2017"/>
    <s v="Donors Capital Fund_Friends of Warner Parks (Nashville)201066000"/>
    <s v="Donors Capital Fund"/>
    <x v="321"/>
    <n v="66000"/>
    <x v="5"/>
    <x v="1"/>
    <x v="2"/>
    <m/>
    <m/>
    <x v="1"/>
  </r>
  <r>
    <s v="CT2017"/>
    <s v="Donors Capital Fund_Fund for American Studies201047928"/>
    <s v="Donors Capital Fund"/>
    <x v="237"/>
    <n v="47928"/>
    <x v="5"/>
    <x v="1"/>
    <x v="1"/>
    <m/>
    <m/>
    <x v="0"/>
  </r>
  <r>
    <s v="CT2017"/>
    <s v="Donors Capital Fund_George Mason University School of Law2010500000"/>
    <s v="Donors Capital Fund"/>
    <x v="286"/>
    <n v="500000"/>
    <x v="5"/>
    <x v="1"/>
    <x v="0"/>
    <m/>
    <m/>
    <x v="0"/>
  </r>
  <r>
    <s v="CT2017"/>
    <s v="Donors Capital Fund_George W. Bush Presidential Center201010000"/>
    <s v="Donors Capital Fund"/>
    <x v="322"/>
    <n v="10000"/>
    <x v="5"/>
    <x v="1"/>
    <x v="2"/>
    <m/>
    <m/>
    <x v="1"/>
  </r>
  <r>
    <s v="CT2017"/>
    <s v="Donors Capital Fund_Georgetown University201025000"/>
    <s v="Donors Capital Fund"/>
    <x v="239"/>
    <n v="25000"/>
    <x v="5"/>
    <x v="1"/>
    <x v="2"/>
    <m/>
    <m/>
    <x v="1"/>
  </r>
  <r>
    <s v="CT2017"/>
    <s v="Donors Capital Fund_Georgia Public Policy Foundation2010126500"/>
    <s v="Donors Capital Fund"/>
    <x v="240"/>
    <n v="126500"/>
    <x v="5"/>
    <x v="1"/>
    <x v="1"/>
    <m/>
    <m/>
    <x v="0"/>
  </r>
  <r>
    <s v="CT2017"/>
    <s v="Donors Capital Fund_Gods World Publications201036000"/>
    <s v="Donors Capital Fund"/>
    <x v="241"/>
    <n v="36000"/>
    <x v="5"/>
    <x v="1"/>
    <x v="2"/>
    <m/>
    <m/>
    <x v="1"/>
  </r>
  <r>
    <s v="CT2017"/>
    <s v="Donors Capital Fund_Goldwater Institute2010562000"/>
    <s v="Donors Capital Fund"/>
    <x v="70"/>
    <n v="562000"/>
    <x v="5"/>
    <x v="1"/>
    <x v="1"/>
    <m/>
    <m/>
    <x v="0"/>
  </r>
  <r>
    <s v="CT2017"/>
    <s v="Donors Capital Fund_Good News World Outreach Church (Fort Worth TX)201010000"/>
    <s v="Donors Capital Fund"/>
    <x v="323"/>
    <n v="10000"/>
    <x v="5"/>
    <x v="1"/>
    <x v="2"/>
    <m/>
    <m/>
    <x v="1"/>
  </r>
  <r>
    <s v="CT2017"/>
    <s v="Donors Capital Fund_Gotham Legal Foundation2010198000"/>
    <s v="Donors Capital Fund"/>
    <x v="324"/>
    <n v="198000"/>
    <x v="5"/>
    <x v="1"/>
    <x v="3"/>
    <m/>
    <m/>
    <x v="1"/>
  </r>
  <r>
    <s v="CT2017"/>
    <s v="Donors Capital Fund_Grassroot Institute of Hawaii2010225000"/>
    <s v="Donors Capital Fund"/>
    <x v="325"/>
    <n v="225000"/>
    <x v="5"/>
    <x v="1"/>
    <x v="1"/>
    <m/>
    <m/>
    <x v="0"/>
  </r>
  <r>
    <s v="CT2017"/>
    <s v="Donors Capital Fund_Greater Houston Community Foundation2010100000"/>
    <s v="Donors Capital Fund"/>
    <x v="165"/>
    <n v="100000"/>
    <x v="5"/>
    <x v="1"/>
    <x v="2"/>
    <m/>
    <m/>
    <x v="1"/>
  </r>
  <r>
    <s v="CT2017"/>
    <s v="Donors Capital Fund_Greenwich Land Trust20106000"/>
    <s v="Donors Capital Fund"/>
    <x v="326"/>
    <n v="6000"/>
    <x v="5"/>
    <x v="1"/>
    <x v="2"/>
    <m/>
    <m/>
    <x v="0"/>
  </r>
  <r>
    <s v="CT2017"/>
    <s v="Donors Capital Fund_Heartland Institute20101664150"/>
    <s v="Donors Capital Fund"/>
    <x v="71"/>
    <n v="1664150"/>
    <x v="5"/>
    <x v="1"/>
    <x v="0"/>
    <m/>
    <m/>
    <x v="0"/>
  </r>
  <r>
    <s v="CT2017"/>
    <s v="Donors Capital Fund_HelpMeSee20105000"/>
    <s v="Donors Capital Fund"/>
    <x v="327"/>
    <n v="5000"/>
    <x v="5"/>
    <x v="1"/>
    <x v="2"/>
    <m/>
    <m/>
    <x v="1"/>
  </r>
  <r>
    <s v="CT2017"/>
    <s v="Donors Capital Fund_High Impact Life201014000"/>
    <s v="Donors Capital Fund"/>
    <x v="328"/>
    <n v="14000"/>
    <x v="5"/>
    <x v="1"/>
    <x v="2"/>
    <m/>
    <m/>
    <x v="1"/>
  </r>
  <r>
    <s v="CT2017"/>
    <s v="Donors Capital Fund_Highland Park Presbyterian Church (Dallas)20102000"/>
    <s v="Donors Capital Fund"/>
    <x v="329"/>
    <n v="2000"/>
    <x v="5"/>
    <x v="1"/>
    <x v="2"/>
    <m/>
    <m/>
    <x v="1"/>
  </r>
  <r>
    <s v="CT2017"/>
    <s v="Donors Capital Fund_Hillsdale College20105000"/>
    <s v="Donors Capital Fund"/>
    <x v="288"/>
    <n v="5000"/>
    <x v="5"/>
    <x v="1"/>
    <x v="2"/>
    <m/>
    <m/>
    <x v="1"/>
  </r>
  <r>
    <s v="CT2017"/>
    <s v="Donors Capital Fund_HOOPLA Texas20101000"/>
    <s v="Donors Capital Fund"/>
    <x v="330"/>
    <n v="1000"/>
    <x v="5"/>
    <x v="1"/>
    <x v="2"/>
    <m/>
    <m/>
    <x v="1"/>
  </r>
  <r>
    <s v="CT2017"/>
    <s v="Donors Capital Fund_Hudson Institute201050000"/>
    <s v="Donors Capital Fund"/>
    <x v="166"/>
    <n v="50000"/>
    <x v="5"/>
    <x v="1"/>
    <x v="0"/>
    <m/>
    <m/>
    <x v="0"/>
  </r>
  <r>
    <s v="CT2017"/>
    <s v="Donors Capital Fund_Human Rights Foundation2010250000"/>
    <s v="Donors Capital Fund"/>
    <x v="73"/>
    <n v="250000"/>
    <x v="5"/>
    <x v="1"/>
    <x v="1"/>
    <m/>
    <m/>
    <x v="0"/>
  </r>
  <r>
    <s v="CT2017"/>
    <s v="Donors Capital Fund_Idaho Freedom Foundation2010215000"/>
    <s v="Donors Capital Fund"/>
    <x v="74"/>
    <n v="215000"/>
    <x v="5"/>
    <x v="1"/>
    <x v="1"/>
    <m/>
    <m/>
    <x v="0"/>
  </r>
  <r>
    <s v="CT2017"/>
    <s v="Donors Capital Fund_Illinois Policy Institute2010222000"/>
    <s v="Donors Capital Fund"/>
    <x v="75"/>
    <n v="222000"/>
    <x v="5"/>
    <x v="1"/>
    <x v="0"/>
    <m/>
    <m/>
    <x v="0"/>
  </r>
  <r>
    <s v="CT2017"/>
    <s v="Donors Capital Fund_Illinois Taxpayer Education Foundation201050000"/>
    <s v="Donors Capital Fund"/>
    <x v="167"/>
    <n v="50000"/>
    <x v="5"/>
    <x v="1"/>
    <x v="2"/>
    <m/>
    <m/>
    <x v="1"/>
  </r>
  <r>
    <s v="CT2017"/>
    <s v="Donors Capital Fund_Independence Institute2010290000"/>
    <s v="Donors Capital Fund"/>
    <x v="76"/>
    <n v="290000"/>
    <x v="5"/>
    <x v="1"/>
    <x v="1"/>
    <m/>
    <m/>
    <x v="0"/>
  </r>
  <r>
    <s v="CT2017"/>
    <s v="Donors Capital Fund_Institute for Humane Studies2010343252"/>
    <s v="Donors Capital Fund"/>
    <x v="168"/>
    <n v="343252"/>
    <x v="5"/>
    <x v="1"/>
    <x v="0"/>
    <m/>
    <m/>
    <x v="0"/>
  </r>
  <r>
    <s v="CT2017"/>
    <s v="Donors Capital Fund_Institute for Justice2010132500"/>
    <s v="Donors Capital Fund"/>
    <x v="78"/>
    <n v="132500"/>
    <x v="5"/>
    <x v="1"/>
    <x v="1"/>
    <m/>
    <m/>
    <x v="0"/>
  </r>
  <r>
    <s v="CT2017"/>
    <s v="Donors Capital Fund_Institute for Policy Innovation2010140000"/>
    <s v="Donors Capital Fund"/>
    <x v="169"/>
    <n v="140000"/>
    <x v="5"/>
    <x v="1"/>
    <x v="1"/>
    <m/>
    <m/>
    <x v="0"/>
  </r>
  <r>
    <s v="CT2017"/>
    <s v="Donors Capital Fund_Institute on Religion and Democracy2010200000"/>
    <s v="Donors Capital Fund"/>
    <x v="79"/>
    <n v="200000"/>
    <x v="5"/>
    <x v="1"/>
    <x v="1"/>
    <m/>
    <m/>
    <x v="0"/>
  </r>
  <r>
    <s v="CT2017"/>
    <s v="Donors Capital Fund_Intellectual Takeout201090000"/>
    <s v="Donors Capital Fund"/>
    <x v="331"/>
    <n v="90000"/>
    <x v="5"/>
    <x v="1"/>
    <x v="1"/>
    <m/>
    <m/>
    <x v="0"/>
  </r>
  <r>
    <s v="CT2017"/>
    <s v="Donors Capital Fund_International Policy Network2010436350"/>
    <s v="Donors Capital Fund"/>
    <x v="80"/>
    <n v="436350"/>
    <x v="5"/>
    <x v="1"/>
    <x v="0"/>
    <m/>
    <m/>
    <x v="0"/>
  </r>
  <r>
    <s v="CT2017"/>
    <s v="Donors Capital Fund_James Madison Institute2010182000"/>
    <s v="Donors Capital Fund"/>
    <x v="81"/>
    <n v="182000"/>
    <x v="5"/>
    <x v="1"/>
    <x v="0"/>
    <m/>
    <m/>
    <x v="0"/>
  </r>
  <r>
    <s v="CT2017"/>
    <s v="Donors Capital Fund_Jerusalem Institute for Market Studies201052000"/>
    <s v="Donors Capital Fund"/>
    <x v="82"/>
    <n v="52000"/>
    <x v="5"/>
    <x v="1"/>
    <x v="2"/>
    <m/>
    <m/>
    <x v="1"/>
  </r>
  <r>
    <s v="CT2017"/>
    <s v="Donors Capital Fund_John K. MacIver Institute for Public Policy2010117000"/>
    <s v="Donors Capital Fund"/>
    <x v="245"/>
    <n v="117000"/>
    <x v="5"/>
    <x v="1"/>
    <x v="1"/>
    <m/>
    <m/>
    <x v="0"/>
  </r>
  <r>
    <s v="CT2017"/>
    <s v="Donors Capital Fund_John Locke Foundation2010100000"/>
    <s v="Donors Capital Fund"/>
    <x v="84"/>
    <n v="100000"/>
    <x v="5"/>
    <x v="1"/>
    <x v="0"/>
    <m/>
    <m/>
    <x v="0"/>
  </r>
  <r>
    <s v="CT2017"/>
    <s v="Donors Capital Fund_Josiah Bartlett Center for Public Policy201088600"/>
    <s v="Donors Capital Fund"/>
    <x v="246"/>
    <n v="88600"/>
    <x v="5"/>
    <x v="1"/>
    <x v="1"/>
    <m/>
    <m/>
    <x v="0"/>
  </r>
  <r>
    <s v="CT2017"/>
    <s v="Donors Capital Fund_Kanakuk Ministries (Branson MO)201018000"/>
    <s v="Donors Capital Fund"/>
    <x v="172"/>
    <n v="18000"/>
    <x v="5"/>
    <x v="1"/>
    <x v="2"/>
    <m/>
    <m/>
    <x v="1"/>
  </r>
  <r>
    <s v="CT2017"/>
    <s v="Donors Capital Fund_Kansas Policy Institute2010340000"/>
    <s v="Donors Capital Fund"/>
    <x v="87"/>
    <n v="340000"/>
    <x v="5"/>
    <x v="1"/>
    <x v="1"/>
    <m/>
    <m/>
    <x v="0"/>
  </r>
  <r>
    <s v="CT2017"/>
    <s v="Donors Capital Fund_Leadership Institute201015000"/>
    <s v="Donors Capital Fund"/>
    <x v="88"/>
    <n v="15000"/>
    <x v="5"/>
    <x v="1"/>
    <x v="0"/>
    <m/>
    <m/>
    <x v="0"/>
  </r>
  <r>
    <s v="CT2017"/>
    <s v="Donors Capital Fund_Lee-Fendall House20105000"/>
    <s v="Donors Capital Fund"/>
    <x v="332"/>
    <n v="5000"/>
    <x v="5"/>
    <x v="1"/>
    <x v="2"/>
    <m/>
    <m/>
    <x v="1"/>
  </r>
  <r>
    <s v="CT2017"/>
    <s v="Donors Capital Fund_Lincoln Institute of Public Opinion Research201015000"/>
    <s v="Donors Capital Fund"/>
    <x v="174"/>
    <n v="15000"/>
    <x v="5"/>
    <x v="1"/>
    <x v="2"/>
    <m/>
    <m/>
    <x v="1"/>
  </r>
  <r>
    <s v="CT2017"/>
    <s v="Donors Capital Fund_Lucy Burns Institute201075000"/>
    <s v="Donors Capital Fund"/>
    <x v="90"/>
    <n v="75000"/>
    <x v="5"/>
    <x v="1"/>
    <x v="1"/>
    <m/>
    <m/>
    <x v="0"/>
  </r>
  <r>
    <s v="CT2017"/>
    <s v="Donors Capital Fund_Mackinac Center for Public Policy2010621000"/>
    <s v="Donors Capital Fund"/>
    <x v="91"/>
    <n v="621000"/>
    <x v="5"/>
    <x v="1"/>
    <x v="0"/>
    <m/>
    <m/>
    <x v="0"/>
  </r>
  <r>
    <s v="CT2017"/>
    <s v="Donors Capital Fund_Maine Heritage Policy Center2010293281"/>
    <s v="Donors Capital Fund"/>
    <x v="92"/>
    <n v="293281"/>
    <x v="5"/>
    <x v="1"/>
    <x v="1"/>
    <m/>
    <m/>
    <x v="0"/>
  </r>
  <r>
    <s v="CT2017"/>
    <s v="Donors Capital Fund_Manhattan Institute for Policy Research2010150000"/>
    <s v="Donors Capital Fund"/>
    <x v="208"/>
    <n v="150000"/>
    <x v="5"/>
    <x v="1"/>
    <x v="0"/>
    <m/>
    <m/>
    <x v="0"/>
  </r>
  <r>
    <s v="CT2017"/>
    <s v="Donors Capital Fund_Maryland Public Policy Institute2010161000"/>
    <s v="Donors Capital Fund"/>
    <x v="94"/>
    <n v="161000"/>
    <x v="5"/>
    <x v="1"/>
    <x v="1"/>
    <m/>
    <m/>
    <x v="0"/>
  </r>
  <r>
    <s v="CT2017"/>
    <s v="Donors Capital Fund_MarylandReporter.com201010000"/>
    <s v="Donors Capital Fund"/>
    <x v="248"/>
    <n v="10000"/>
    <x v="5"/>
    <x v="1"/>
    <x v="2"/>
    <m/>
    <m/>
    <x v="1"/>
  </r>
  <r>
    <s v="CT2017"/>
    <s v="Donors Capital Fund_Mastermedia2010200"/>
    <s v="Donors Capital Fund"/>
    <x v="175"/>
    <n v="200"/>
    <x v="5"/>
    <x v="2"/>
    <x v="2"/>
    <s v="Changed name to Mastermedia"/>
    <m/>
    <x v="1"/>
  </r>
  <r>
    <s v="CT2017"/>
    <s v="Donors Capital Fund_Media Research Center2010315000"/>
    <s v="Donors Capital Fund"/>
    <x v="209"/>
    <n v="315000"/>
    <x v="5"/>
    <x v="1"/>
    <x v="0"/>
    <m/>
    <m/>
    <x v="0"/>
  </r>
  <r>
    <s v="CT2017"/>
    <s v="Donors Capital Fund_Mercatus Center2010243500"/>
    <s v="Donors Capital Fund"/>
    <x v="95"/>
    <n v="243500"/>
    <x v="5"/>
    <x v="1"/>
    <x v="0"/>
    <m/>
    <m/>
    <x v="0"/>
  </r>
  <r>
    <s v="CT2017"/>
    <s v="Donors Capital Fund_Middle East Forum20101730000"/>
    <s v="Donors Capital Fund"/>
    <x v="96"/>
    <n v="1730000"/>
    <x v="5"/>
    <x v="1"/>
    <x v="1"/>
    <m/>
    <m/>
    <x v="0"/>
  </r>
  <r>
    <s v="CT2017"/>
    <s v="Donors Capital Fund_Midland-Odessa Symphony &amp; Chorale20102500"/>
    <s v="Donors Capital Fund"/>
    <x v="98"/>
    <n v="2500"/>
    <x v="5"/>
    <x v="1"/>
    <x v="2"/>
    <m/>
    <m/>
    <x v="1"/>
  </r>
  <r>
    <s v="CT2017"/>
    <s v="Donors Capital Fund_Mississippi Center for Public Policy2010152300"/>
    <s v="Donors Capital Fund"/>
    <x v="99"/>
    <n v="152300"/>
    <x v="5"/>
    <x v="1"/>
    <x v="1"/>
    <m/>
    <m/>
    <x v="0"/>
  </r>
  <r>
    <s v="CT2017"/>
    <s v="Donors Capital Fund_Montana Policy Institute2010330000"/>
    <s v="Donors Capital Fund"/>
    <x v="100"/>
    <n v="330000"/>
    <x v="5"/>
    <x v="1"/>
    <x v="1"/>
    <m/>
    <m/>
    <x v="0"/>
  </r>
  <r>
    <s v="CT2017"/>
    <s v="Donors Capital Fund_Mountain States Legal Foundation20103000"/>
    <s v="Donors Capital Fund"/>
    <x v="101"/>
    <n v="3000"/>
    <x v="5"/>
    <x v="1"/>
    <x v="1"/>
    <m/>
    <m/>
    <x v="0"/>
  </r>
  <r>
    <s v="CT2017"/>
    <s v="Donors Capital Fund_Moving Picture Institute201026000"/>
    <s v="Donors Capital Fund"/>
    <x v="102"/>
    <n v="26000"/>
    <x v="5"/>
    <x v="1"/>
    <x v="1"/>
    <m/>
    <m/>
    <x v="0"/>
  </r>
  <r>
    <s v="CT2017"/>
    <s v="Donors Capital Fund_Museum of the Confederacy201010000"/>
    <s v="Donors Capital Fund"/>
    <x v="211"/>
    <n v="10000"/>
    <x v="5"/>
    <x v="1"/>
    <x v="2"/>
    <m/>
    <m/>
    <x v="1"/>
  </r>
  <r>
    <s v="CT2017"/>
    <s v="Donors Capital Fund_National Center for Policy Analysis201063000"/>
    <s v="Donors Capital Fund"/>
    <x v="251"/>
    <n v="63000"/>
    <x v="5"/>
    <x v="1"/>
    <x v="0"/>
    <m/>
    <m/>
    <x v="0"/>
  </r>
  <r>
    <s v="CT2017"/>
    <s v="Donors Capital Fund_National Center for Public Policy Research20102000"/>
    <s v="Donors Capital Fund"/>
    <x v="103"/>
    <n v="2000"/>
    <x v="5"/>
    <x v="1"/>
    <x v="0"/>
    <m/>
    <m/>
    <x v="0"/>
  </r>
  <r>
    <s v="CT2017"/>
    <s v="Donors Capital Fund_National Federation of Independent Business (NFIB) Legal Foundation20106000"/>
    <s v="Donors Capital Fund"/>
    <x v="333"/>
    <n v="6000"/>
    <x v="5"/>
    <x v="1"/>
    <x v="1"/>
    <m/>
    <m/>
    <x v="0"/>
  </r>
  <r>
    <s v="CT2017"/>
    <s v="Donors Capital Fund_National Legal and Policy Center20109500"/>
    <s v="Donors Capital Fund"/>
    <x v="104"/>
    <n v="9500"/>
    <x v="5"/>
    <x v="1"/>
    <x v="1"/>
    <m/>
    <m/>
    <x v="0"/>
  </r>
  <r>
    <s v="CT2017"/>
    <s v="Donors Capital Fund_National Right to Work Legal Defense Foundation201080000"/>
    <s v="Donors Capital Fund"/>
    <x v="212"/>
    <n v="80000"/>
    <x v="5"/>
    <x v="1"/>
    <x v="1"/>
    <m/>
    <m/>
    <x v="0"/>
  </r>
  <r>
    <s v="CT2017"/>
    <s v="Donors Capital Fund_National Taxpayers Union Foundation201010000"/>
    <s v="Donors Capital Fund"/>
    <x v="334"/>
    <n v="10000"/>
    <x v="5"/>
    <x v="1"/>
    <x v="1"/>
    <m/>
    <m/>
    <x v="0"/>
  </r>
  <r>
    <s v="CT2017"/>
    <s v="Donors Capital Fund_Nevada Policy Research Institute2010253405"/>
    <s v="Donors Capital Fund"/>
    <x v="106"/>
    <n v="253405"/>
    <x v="5"/>
    <x v="1"/>
    <x v="0"/>
    <m/>
    <m/>
    <x v="0"/>
  </r>
  <r>
    <s v="CT2017"/>
    <s v="Donors Capital Fund_North Dakota Policy Council201078000"/>
    <s v="Donors Capital Fund"/>
    <x v="253"/>
    <n v="78000"/>
    <x v="5"/>
    <x v="1"/>
    <x v="1"/>
    <m/>
    <m/>
    <x v="0"/>
  </r>
  <r>
    <s v="CT2017"/>
    <s v="Donors Capital Fund_Ocean State Policy Research Institute2010280000"/>
    <s v="Donors Capital Fund"/>
    <x v="335"/>
    <n v="280000"/>
    <x v="5"/>
    <x v="1"/>
    <x v="2"/>
    <m/>
    <m/>
    <x v="0"/>
  </r>
  <r>
    <s v="CT2017"/>
    <s v="Donors Capital Fund_Oklahoma Council of Public Affairs201078335"/>
    <s v="Donors Capital Fund"/>
    <x v="108"/>
    <n v="78335"/>
    <x v="5"/>
    <x v="1"/>
    <x v="1"/>
    <m/>
    <m/>
    <x v="0"/>
  </r>
  <r>
    <s v="CT2017"/>
    <s v="Donors Capital Fund_One Nation Under God Foundation201065000"/>
    <s v="Donors Capital Fund"/>
    <x v="109"/>
    <n v="65000"/>
    <x v="5"/>
    <x v="1"/>
    <x v="2"/>
    <m/>
    <m/>
    <x v="1"/>
  </r>
  <r>
    <s v="CT2017"/>
    <s v="Donors Capital Fund_Open Doors With Brother Andrew20103254"/>
    <s v="Donors Capital Fund"/>
    <x v="336"/>
    <n v="3254"/>
    <x v="5"/>
    <x v="1"/>
    <x v="2"/>
    <m/>
    <m/>
    <x v="1"/>
  </r>
  <r>
    <s v="CT2017"/>
    <s v="Donors Capital Fund_Open Government Institute of California201010000"/>
    <s v="Donors Capital Fund"/>
    <x v="337"/>
    <n v="10000"/>
    <x v="5"/>
    <x v="1"/>
    <x v="2"/>
    <m/>
    <m/>
    <x v="1"/>
  </r>
  <r>
    <s v="CT2017"/>
    <s v="Donors Capital Fund_Pacific Legal Foundation20107000"/>
    <s v="Donors Capital Fund"/>
    <x v="110"/>
    <n v="7000"/>
    <x v="5"/>
    <x v="1"/>
    <x v="1"/>
    <m/>
    <m/>
    <x v="0"/>
  </r>
  <r>
    <s v="CT2017"/>
    <s v="Donors Capital Fund_Pacific Research Institute for Public Policy2010115000"/>
    <s v="Donors Capital Fund"/>
    <x v="254"/>
    <n v="115000"/>
    <x v="5"/>
    <x v="1"/>
    <x v="0"/>
    <m/>
    <m/>
    <x v="0"/>
  </r>
  <r>
    <s v="CT2017"/>
    <s v="Donors Capital Fund_Partners Relief and Development201010000"/>
    <s v="Donors Capital Fund"/>
    <x v="112"/>
    <n v="10000"/>
    <x v="5"/>
    <x v="1"/>
    <x v="2"/>
    <m/>
    <m/>
    <x v="1"/>
  </r>
  <r>
    <s v="CT2017"/>
    <s v="Donors Capital Fund_Pelican Institute for Public Policy2010209600"/>
    <s v="Donors Capital Fund"/>
    <x v="113"/>
    <n v="209600"/>
    <x v="5"/>
    <x v="1"/>
    <x v="1"/>
    <m/>
    <m/>
    <x v="0"/>
  </r>
  <r>
    <s v="CT2017"/>
    <s v="Donors Capital Fund_Philanthropy Roundtable2010248400"/>
    <s v="Donors Capital Fund"/>
    <x v="114"/>
    <n v="248400"/>
    <x v="5"/>
    <x v="1"/>
    <x v="1"/>
    <m/>
    <m/>
    <x v="0"/>
  </r>
  <r>
    <s v="CT2017"/>
    <s v="Donors Capital Fund_Pioneer Institute for Public Policy Research2010144500"/>
    <s v="Donors Capital Fund"/>
    <x v="115"/>
    <n v="144500"/>
    <x v="5"/>
    <x v="1"/>
    <x v="1"/>
    <m/>
    <m/>
    <x v="0"/>
  </r>
  <r>
    <s v="CT2017"/>
    <s v="Donors Capital Fund_Platte Institute for Economic Research2010156400"/>
    <s v="Donors Capital Fund"/>
    <x v="116"/>
    <n v="156400"/>
    <x v="5"/>
    <x v="1"/>
    <x v="1"/>
    <m/>
    <m/>
    <x v="0"/>
  </r>
  <r>
    <s v="CT2017"/>
    <s v="Donors Capital Fund_Polwarth Ministries20103000"/>
    <s v="Donors Capital Fund"/>
    <x v="117"/>
    <n v="3000"/>
    <x v="5"/>
    <x v="2"/>
    <x v="2"/>
    <s v="removed &quot;Waco TX&quot; from name"/>
    <m/>
    <x v="1"/>
  </r>
  <r>
    <s v="CT2017"/>
    <s v="Donors Capital Fund_Protestant Episcopal Church in the United States of America2010100000"/>
    <s v="Donors Capital Fund"/>
    <x v="338"/>
    <n v="100000"/>
    <x v="5"/>
    <x v="1"/>
    <x v="2"/>
    <m/>
    <m/>
    <x v="1"/>
  </r>
  <r>
    <s v="CT2017"/>
    <s v="Donors Capital Fund_Public Interest Institute201013000"/>
    <s v="Donors Capital Fund"/>
    <x v="339"/>
    <n v="13000"/>
    <x v="5"/>
    <x v="1"/>
    <x v="1"/>
    <m/>
    <m/>
    <x v="0"/>
  </r>
  <r>
    <s v="CT2017"/>
    <s v="Donors Capital Fund_Public Service Research Foundation20103000"/>
    <s v="Donors Capital Fund"/>
    <x v="179"/>
    <n v="3000"/>
    <x v="5"/>
    <x v="1"/>
    <x v="2"/>
    <m/>
    <m/>
    <x v="1"/>
  </r>
  <r>
    <s v="CT2017"/>
    <s v="Donors Capital Fund_Reason Foundation201067124"/>
    <s v="Donors Capital Fund"/>
    <x v="180"/>
    <n v="67124"/>
    <x v="5"/>
    <x v="1"/>
    <x v="0"/>
    <m/>
    <m/>
    <x v="0"/>
  </r>
  <r>
    <s v="CT2017"/>
    <s v="Donors Capital Fund_Reconciliation Outreach Ministries2010100000"/>
    <s v="Donors Capital Fund"/>
    <x v="340"/>
    <n v="100000"/>
    <x v="5"/>
    <x v="1"/>
    <x v="2"/>
    <m/>
    <m/>
    <x v="1"/>
  </r>
  <r>
    <s v="CT2017"/>
    <s v="Donors Capital Fund_Rhodes College201025000"/>
    <s v="Donors Capital Fund"/>
    <x v="292"/>
    <n v="25000"/>
    <x v="5"/>
    <x v="1"/>
    <x v="2"/>
    <m/>
    <m/>
    <x v="1"/>
  </r>
  <r>
    <s v="CT2017"/>
    <s v="Donors Capital Fund_Rio Grande Foundation2010297000"/>
    <s v="Donors Capital Fund"/>
    <x v="122"/>
    <n v="297000"/>
    <x v="5"/>
    <x v="1"/>
    <x v="1"/>
    <m/>
    <m/>
    <x v="0"/>
  </r>
  <r>
    <s v="CT2017"/>
    <s v="Donors Capital Fund_Russell Home for Atypical Children201050000"/>
    <s v="Donors Capital Fund"/>
    <x v="341"/>
    <n v="50000"/>
    <x v="5"/>
    <x v="1"/>
    <x v="2"/>
    <m/>
    <m/>
    <x v="1"/>
  </r>
  <r>
    <s v="CT2017"/>
    <s v="Donors Capital Fund_Russian American Christian University2010300000"/>
    <s v="Donors Capital Fund"/>
    <x v="342"/>
    <n v="300000"/>
    <x v="5"/>
    <x v="1"/>
    <x v="2"/>
    <m/>
    <m/>
    <x v="1"/>
  </r>
  <r>
    <s v="CT2017"/>
    <s v="Donors Capital Fund_Safer Dallas Better Dallas201012500"/>
    <s v="Donors Capital Fund"/>
    <x v="293"/>
    <n v="12500"/>
    <x v="5"/>
    <x v="1"/>
    <x v="2"/>
    <m/>
    <m/>
    <x v="1"/>
  </r>
  <r>
    <s v="CT2017"/>
    <s v="Donors Capital Fund_Schwab Charitable Gift Fund2010920000"/>
    <s v="Donors Capital Fund"/>
    <x v="181"/>
    <n v="920000"/>
    <x v="5"/>
    <x v="2"/>
    <x v="2"/>
    <m/>
    <m/>
    <x v="1"/>
  </r>
  <r>
    <s v="CT2017"/>
    <s v="Donors Capital Fund_Security Research Associates2010160000"/>
    <s v="Donors Capital Fund"/>
    <x v="182"/>
    <n v="160000"/>
    <x v="5"/>
    <x v="1"/>
    <x v="2"/>
    <m/>
    <m/>
    <x v="1"/>
  </r>
  <r>
    <s v="CT2017"/>
    <s v="Donors Capital Fund_Show-Me Institute201050000"/>
    <s v="Donors Capital Fund"/>
    <x v="123"/>
    <n v="50000"/>
    <x v="5"/>
    <x v="1"/>
    <x v="1"/>
    <m/>
    <m/>
    <x v="0"/>
  </r>
  <r>
    <s v="CT2017"/>
    <s v="Donors Capital Fund_Small Business Hawaii Entepreneurial Education Foundation201069500"/>
    <s v="Donors Capital Fund"/>
    <x v="258"/>
    <n v="69500"/>
    <x v="5"/>
    <x v="1"/>
    <x v="2"/>
    <m/>
    <m/>
    <x v="1"/>
  </r>
  <r>
    <s v="CT2017"/>
    <s v="Donors Capital Fund_Smile Train20105000"/>
    <s v="Donors Capital Fund"/>
    <x v="343"/>
    <n v="5000"/>
    <x v="5"/>
    <x v="1"/>
    <x v="2"/>
    <m/>
    <m/>
    <x v="1"/>
  </r>
  <r>
    <s v="CT2017"/>
    <s v="Donors Capital Fund_South Carolina Policy Council2010650000"/>
    <s v="Donors Capital Fund"/>
    <x v="219"/>
    <n v="650000"/>
    <x v="5"/>
    <x v="1"/>
    <x v="1"/>
    <m/>
    <m/>
    <x v="0"/>
  </r>
  <r>
    <s v="CT2017"/>
    <s v="Donors Capital Fund_St. John Vianney Catholic Church (Orlando)20106000"/>
    <s v="Donors Capital Fund"/>
    <x v="344"/>
    <n v="6000"/>
    <x v="5"/>
    <x v="1"/>
    <x v="2"/>
    <m/>
    <m/>
    <x v="1"/>
  </r>
  <r>
    <s v="CT2017"/>
    <s v="Donors Capital Fund_St. Johnsbury Athenaeum20105000"/>
    <s v="Donors Capital Fund"/>
    <x v="125"/>
    <n v="5000"/>
    <x v="5"/>
    <x v="1"/>
    <x v="2"/>
    <m/>
    <m/>
    <x v="1"/>
  </r>
  <r>
    <s v="CT2017"/>
    <s v="Donors Capital Fund_State Policy Network20101753000"/>
    <s v="Donors Capital Fund"/>
    <x v="126"/>
    <n v="1753000"/>
    <x v="5"/>
    <x v="1"/>
    <x v="1"/>
    <m/>
    <m/>
    <x v="0"/>
  </r>
  <r>
    <s v="CT2017"/>
    <s v="Donors Capital Fund_Stewards of the Range20102000"/>
    <s v="Donors Capital Fund"/>
    <x v="186"/>
    <n v="2000"/>
    <x v="5"/>
    <x v="1"/>
    <x v="3"/>
    <m/>
    <m/>
    <x v="0"/>
  </r>
  <r>
    <s v="CT2017"/>
    <s v="Donors Capital Fund_Student Governmental Affairs Program20107500"/>
    <s v="Donors Capital Fund"/>
    <x v="345"/>
    <n v="7500"/>
    <x v="5"/>
    <x v="1"/>
    <x v="2"/>
    <m/>
    <m/>
    <x v="1"/>
  </r>
  <r>
    <s v="CT2017"/>
    <s v="Donors Capital Fund_StudentNewsDaily.com201020000"/>
    <s v="Donors Capital Fund"/>
    <x v="128"/>
    <n v="20000"/>
    <x v="5"/>
    <x v="1"/>
    <x v="2"/>
    <m/>
    <m/>
    <x v="0"/>
  </r>
  <r>
    <s v="CT2017"/>
    <s v="Donors Capital Fund_Students for Liberty20105000"/>
    <s v="Donors Capital Fund"/>
    <x v="187"/>
    <n v="5000"/>
    <x v="5"/>
    <x v="1"/>
    <x v="3"/>
    <m/>
    <m/>
    <x v="0"/>
  </r>
  <r>
    <s v="CT2017"/>
    <s v="Donors Capital Fund_Sutherland Institute2010191000"/>
    <s v="Donors Capital Fund"/>
    <x v="129"/>
    <n v="191000"/>
    <x v="5"/>
    <x v="1"/>
    <x v="1"/>
    <m/>
    <m/>
    <x v="0"/>
  </r>
  <r>
    <s v="CT2017"/>
    <s v="Donors Capital Fund_Teen FLOW Youth ministries2010200"/>
    <s v="Donors Capital Fund"/>
    <x v="130"/>
    <n v="200"/>
    <x v="5"/>
    <x v="1"/>
    <x v="2"/>
    <m/>
    <m/>
    <x v="1"/>
  </r>
  <r>
    <s v="CT2017"/>
    <s v="Donors Capital Fund_Texas Public Policy Foundation2010667508"/>
    <s v="Donors Capital Fund"/>
    <x v="131"/>
    <n v="667508"/>
    <x v="5"/>
    <x v="1"/>
    <x v="0"/>
    <m/>
    <m/>
    <x v="0"/>
  </r>
  <r>
    <s v="CT2017"/>
    <s v="Donors Capital Fund_The Claremont Institute201034081"/>
    <s v="Donors Capital Fund"/>
    <x v="261"/>
    <n v="34081"/>
    <x v="5"/>
    <x v="1"/>
    <x v="1"/>
    <m/>
    <m/>
    <x v="0"/>
  </r>
  <r>
    <s v="CT2017"/>
    <s v="Donors Capital Fund_The Feed Store201050000"/>
    <s v="Donors Capital Fund"/>
    <x v="346"/>
    <n v="50000"/>
    <x v="5"/>
    <x v="1"/>
    <x v="2"/>
    <m/>
    <m/>
    <x v="1"/>
  </r>
  <r>
    <s v="CT2017"/>
    <s v="Donors Capital Fund_The Foundation Endowment (Alexandria VA)20102000"/>
    <s v="Donors Capital Fund"/>
    <x v="347"/>
    <n v="2000"/>
    <x v="5"/>
    <x v="1"/>
    <x v="2"/>
    <m/>
    <m/>
    <x v="1"/>
  </r>
  <r>
    <s v="CT2017"/>
    <s v="Donors Capital Fund_The Freedom Foundation2010388318"/>
    <s v="Donors Capital Fund"/>
    <x v="262"/>
    <n v="388318"/>
    <x v="5"/>
    <x v="1"/>
    <x v="1"/>
    <m/>
    <m/>
    <x v="0"/>
  </r>
  <r>
    <s v="CT2017"/>
    <s v="Donors Capital Fund_The Heritage Foundation20104000"/>
    <s v="Donors Capital Fund"/>
    <x v="263"/>
    <n v="4000"/>
    <x v="5"/>
    <x v="1"/>
    <x v="0"/>
    <m/>
    <m/>
    <x v="0"/>
  </r>
  <r>
    <s v="CT2017"/>
    <s v="Donors Capital Fund_The Prometheus Institute (Irvine CA)201090000"/>
    <s v="Donors Capital Fund"/>
    <x v="348"/>
    <n v="90000"/>
    <x v="5"/>
    <x v="1"/>
    <x v="2"/>
    <m/>
    <m/>
    <x v="1"/>
  </r>
  <r>
    <s v="CT2017"/>
    <s v="Donors Capital Fund_The Ryan Foundation201025000"/>
    <s v="Donors Capital Fund"/>
    <x v="349"/>
    <n v="25000"/>
    <x v="5"/>
    <x v="1"/>
    <x v="2"/>
    <m/>
    <m/>
    <x v="1"/>
  </r>
  <r>
    <s v="CT2017"/>
    <s v="Donors Capital Fund_The Well (Dallas)20105000"/>
    <s v="Donors Capital Fund"/>
    <x v="350"/>
    <n v="5000"/>
    <x v="5"/>
    <x v="1"/>
    <x v="2"/>
    <m/>
    <m/>
    <x v="1"/>
  </r>
  <r>
    <s v="CT2017"/>
    <s v="Donors Capital Fund_Thomas Jefferson Institute for Public Policy201065000"/>
    <s v="Donors Capital Fund"/>
    <x v="351"/>
    <n v="65000"/>
    <x v="5"/>
    <x v="1"/>
    <x v="0"/>
    <m/>
    <m/>
    <x v="0"/>
  </r>
  <r>
    <s v="CT2017"/>
    <s v="Donors Capital Fund_U.S. English Foundation201010000"/>
    <s v="Donors Capital Fund"/>
    <x v="265"/>
    <n v="10000"/>
    <x v="5"/>
    <x v="1"/>
    <x v="1"/>
    <m/>
    <m/>
    <x v="0"/>
  </r>
  <r>
    <s v="CT2017"/>
    <s v="Donors Capital Fund_University of Arizona201076000"/>
    <s v="Donors Capital Fund"/>
    <x v="352"/>
    <n v="76000"/>
    <x v="5"/>
    <x v="1"/>
    <x v="2"/>
    <m/>
    <m/>
    <x v="1"/>
  </r>
  <r>
    <s v="CT2017"/>
    <s v="Donors Capital Fund_University of Notre Dame201025000"/>
    <s v="Donors Capital Fund"/>
    <x v="297"/>
    <n v="25000"/>
    <x v="5"/>
    <x v="1"/>
    <x v="2"/>
    <m/>
    <m/>
    <x v="1"/>
  </r>
  <r>
    <s v="CT2017"/>
    <s v="Donors Capital Fund_University of Texas at Austin201025000"/>
    <s v="Donors Capital Fund"/>
    <x v="298"/>
    <n v="25000"/>
    <x v="5"/>
    <x v="1"/>
    <x v="2"/>
    <m/>
    <m/>
    <x v="1"/>
  </r>
  <r>
    <s v="CT2017"/>
    <s v="Donors Capital Fund_University of Texas of the Permian Basin201050000"/>
    <s v="Donors Capital Fund"/>
    <x v="299"/>
    <n v="50000"/>
    <x v="5"/>
    <x v="1"/>
    <x v="2"/>
    <m/>
    <m/>
    <x v="1"/>
  </r>
  <r>
    <s v="CT2017"/>
    <s v="Donors Capital Fund_University of Virginia201025000"/>
    <s v="Donors Capital Fund"/>
    <x v="300"/>
    <n v="25000"/>
    <x v="5"/>
    <x v="1"/>
    <x v="2"/>
    <m/>
    <m/>
    <x v="1"/>
  </r>
  <r>
    <s v="CT2017"/>
    <s v="Donors Capital Fund_Vanderbilt University20105000"/>
    <s v="Donors Capital Fund"/>
    <x v="353"/>
    <n v="5000"/>
    <x v="5"/>
    <x v="1"/>
    <x v="2"/>
    <m/>
    <m/>
    <x v="1"/>
  </r>
  <r>
    <s v="CT2017"/>
    <s v="Donors Capital Fund_Virginia Institute for Public Policy201014500"/>
    <s v="Donors Capital Fund"/>
    <x v="139"/>
    <n v="14500"/>
    <x v="5"/>
    <x v="1"/>
    <x v="0"/>
    <m/>
    <m/>
    <x v="0"/>
  </r>
  <r>
    <s v="CT2017"/>
    <s v="Donors Capital Fund_Washington Institute for Near East Policy201050000"/>
    <s v="Donors Capital Fund"/>
    <x v="354"/>
    <n v="50000"/>
    <x v="5"/>
    <x v="1"/>
    <x v="2"/>
    <m/>
    <m/>
    <x v="1"/>
  </r>
  <r>
    <s v="CT2017"/>
    <s v="Donors Capital Fund_Washington Legal Foundation20107000"/>
    <s v="Donors Capital Fund"/>
    <x v="140"/>
    <n v="7000"/>
    <x v="5"/>
    <x v="1"/>
    <x v="0"/>
    <m/>
    <m/>
    <x v="0"/>
  </r>
  <r>
    <s v="CT2017"/>
    <s v="Donors Capital Fund_Washington Policy Center2010188275"/>
    <s v="Donors Capital Fund"/>
    <x v="141"/>
    <n v="188275"/>
    <x v="5"/>
    <x v="1"/>
    <x v="0"/>
    <m/>
    <m/>
    <x v="0"/>
  </r>
  <r>
    <s v="CT2017"/>
    <s v="Donors Capital Fund_West Dallas Community School201021000"/>
    <s v="Donors Capital Fund"/>
    <x v="355"/>
    <n v="21000"/>
    <x v="5"/>
    <x v="1"/>
    <x v="2"/>
    <m/>
    <m/>
    <x v="1"/>
  </r>
  <r>
    <s v="CT2017"/>
    <s v="Donors Capital Fund_Westchester Community College Foundation2010384000"/>
    <s v="Donors Capital Fund"/>
    <x v="266"/>
    <n v="384000"/>
    <x v="5"/>
    <x v="1"/>
    <x v="2"/>
    <m/>
    <m/>
    <x v="1"/>
  </r>
  <r>
    <s v="CT2017"/>
    <s v="Donors Capital Fund_Wyoming Liberty Group2010230000"/>
    <s v="Donors Capital Fund"/>
    <x v="301"/>
    <n v="230000"/>
    <x v="5"/>
    <x v="1"/>
    <x v="1"/>
    <m/>
    <m/>
    <x v="0"/>
  </r>
  <r>
    <s v="CT2017"/>
    <s v="Donors Capital Fund_Yankee Institute for Public Policy2010390200"/>
    <s v="Donors Capital Fund"/>
    <x v="143"/>
    <n v="390200"/>
    <x v="5"/>
    <x v="1"/>
    <x v="1"/>
    <m/>
    <m/>
    <x v="0"/>
  </r>
  <r>
    <s v="CT2017"/>
    <s v="Donors Capital Fund_Young America's Foundation2010254000"/>
    <s v="Donors Capital Fund"/>
    <x v="144"/>
    <n v="254000"/>
    <x v="5"/>
    <x v="1"/>
    <x v="1"/>
    <m/>
    <m/>
    <x v="0"/>
  </r>
  <r>
    <s v="CT2017"/>
    <s v="Donors Capital Fund_Young Life201010200"/>
    <s v="Donors Capital Fund"/>
    <x v="145"/>
    <n v="10200"/>
    <x v="5"/>
    <x v="1"/>
    <x v="1"/>
    <m/>
    <m/>
    <x v="0"/>
  </r>
  <r>
    <s v="CT2017"/>
    <s v="Donors Capital Fund_Young Life20106000"/>
    <s v="Donors Capital Fund"/>
    <x v="145"/>
    <n v="6000"/>
    <x v="5"/>
    <x v="1"/>
    <x v="1"/>
    <m/>
    <m/>
    <x v="0"/>
  </r>
  <r>
    <s v="CT2017"/>
    <s v="Donors Capital Fund_Accuracy in Media20092000"/>
    <s v="Donors Capital Fund"/>
    <x v="356"/>
    <n v="2000"/>
    <x v="6"/>
    <x v="1"/>
    <x v="0"/>
    <m/>
    <m/>
    <x v="0"/>
  </r>
  <r>
    <s v="CT2017"/>
    <s v="Donors Capital Fund_Acton Institute for the Study of Religion and Liberty2009501646"/>
    <s v="Donors Capital Fund"/>
    <x v="0"/>
    <n v="501646"/>
    <x v="6"/>
    <x v="1"/>
    <x v="0"/>
    <m/>
    <m/>
    <x v="0"/>
  </r>
  <r>
    <s v="CT2017"/>
    <s v="Donors Capital Fund_Advocates for Self-Government200950000"/>
    <s v="Donors Capital Fund"/>
    <x v="357"/>
    <n v="50000"/>
    <x v="6"/>
    <x v="1"/>
    <x v="2"/>
    <m/>
    <m/>
    <x v="0"/>
  </r>
  <r>
    <s v="CT2017"/>
    <s v="Donors Capital Fund_Agudath Israel of Illinois200925000"/>
    <s v="Donors Capital Fund"/>
    <x v="358"/>
    <n v="25000"/>
    <x v="6"/>
    <x v="1"/>
    <x v="2"/>
    <m/>
    <m/>
    <x v="1"/>
  </r>
  <r>
    <s v="CT2017"/>
    <s v="Donors Capital Fund_Alabama Policy Institute2009170000"/>
    <s v="Donors Capital Fund"/>
    <x v="2"/>
    <n v="170000"/>
    <x v="6"/>
    <x v="1"/>
    <x v="1"/>
    <m/>
    <m/>
    <x v="0"/>
  </r>
  <r>
    <s v="CT2017"/>
    <s v="Donors Capital Fund_Alaska Policy Forum200950000"/>
    <s v="Donors Capital Fund"/>
    <x v="302"/>
    <n v="50000"/>
    <x v="6"/>
    <x v="1"/>
    <x v="1"/>
    <m/>
    <m/>
    <x v="0"/>
  </r>
  <r>
    <s v="CT2017"/>
    <s v="Donors Capital Fund_Alliance Defending Freedom20092500"/>
    <s v="Donors Capital Fund"/>
    <x v="359"/>
    <n v="2500"/>
    <x v="6"/>
    <x v="1"/>
    <x v="2"/>
    <m/>
    <m/>
    <x v="0"/>
  </r>
  <r>
    <s v="CT2017"/>
    <s v="Donors Capital Fund_America's Future Foundation200970000"/>
    <s v="Donors Capital Fund"/>
    <x v="4"/>
    <n v="70000"/>
    <x v="6"/>
    <x v="1"/>
    <x v="1"/>
    <m/>
    <m/>
    <x v="0"/>
  </r>
  <r>
    <s v="CT2017"/>
    <s v="Donors Capital Fund_American Conservative Union Foundation20093000"/>
    <s v="Donors Capital Fund"/>
    <x v="304"/>
    <n v="3000"/>
    <x v="6"/>
    <x v="1"/>
    <x v="4"/>
    <m/>
    <m/>
    <x v="0"/>
  </r>
  <r>
    <s v="CT2017"/>
    <s v="Donors Capital Fund_American Council of Trustees and Alumni2009400000"/>
    <s v="Donors Capital Fund"/>
    <x v="5"/>
    <n v="400000"/>
    <x v="6"/>
    <x v="1"/>
    <x v="2"/>
    <m/>
    <m/>
    <x v="1"/>
  </r>
  <r>
    <s v="CT2017"/>
    <s v="Donors Capital Fund_American Council on Science and Health20097500"/>
    <s v="Donors Capital Fund"/>
    <x v="269"/>
    <n v="7500"/>
    <x v="6"/>
    <x v="1"/>
    <x v="0"/>
    <m/>
    <m/>
    <x v="0"/>
  </r>
  <r>
    <s v="CT2017"/>
    <s v="Donors Capital Fund_American Dream Coalition (Camp Sherman OR)200975000"/>
    <s v="Donors Capital Fund"/>
    <x v="360"/>
    <n v="75000"/>
    <x v="6"/>
    <x v="1"/>
    <x v="2"/>
    <m/>
    <m/>
    <x v="1"/>
  </r>
  <r>
    <s v="CT2017"/>
    <s v="Donors Capital Fund_American Enterprise Institute for Public Policy Research20092706750"/>
    <s v="Donors Capital Fund"/>
    <x v="6"/>
    <n v="2706750"/>
    <x v="6"/>
    <x v="1"/>
    <x v="0"/>
    <m/>
    <m/>
    <x v="0"/>
  </r>
  <r>
    <s v="CT2017"/>
    <s v="Donors Capital Fund_American Islamic Congress200925000"/>
    <s v="Donors Capital Fund"/>
    <x v="8"/>
    <n v="25000"/>
    <x v="6"/>
    <x v="1"/>
    <x v="1"/>
    <m/>
    <m/>
    <x v="0"/>
  </r>
  <r>
    <s v="CT2017"/>
    <s v="Donors Capital Fund_American Legislative Exchange Council20098000"/>
    <s v="Donors Capital Fund"/>
    <x v="9"/>
    <n v="8000"/>
    <x v="6"/>
    <x v="1"/>
    <x v="0"/>
    <m/>
    <m/>
    <x v="0"/>
  </r>
  <r>
    <s v="CT2017"/>
    <s v="Donors Capital Fund_American Majority20091710000"/>
    <s v="Donors Capital Fund"/>
    <x v="10"/>
    <n v="1710000"/>
    <x v="6"/>
    <x v="1"/>
    <x v="1"/>
    <m/>
    <m/>
    <x v="0"/>
  </r>
  <r>
    <s v="CT2017"/>
    <s v="Donors Capital Fund_Americans for Limited Government Foundation20092250000"/>
    <s v="Donors Capital Fund"/>
    <x v="14"/>
    <n v="2250000"/>
    <x v="6"/>
    <x v="1"/>
    <x v="1"/>
    <m/>
    <m/>
    <x v="0"/>
  </r>
  <r>
    <s v="CT2017"/>
    <s v="Donors Capital Fund_Americans for Prosperity Foundation20091088000"/>
    <s v="Donors Capital Fund"/>
    <x v="15"/>
    <n v="1088000"/>
    <x v="6"/>
    <x v="1"/>
    <x v="0"/>
    <m/>
    <m/>
    <x v="0"/>
  </r>
  <r>
    <s v="CT2017"/>
    <s v="Donors Capital Fund_Americans United for Life200931000"/>
    <s v="Donors Capital Fund"/>
    <x v="361"/>
    <n v="31000"/>
    <x v="6"/>
    <x v="1"/>
    <x v="2"/>
    <m/>
    <m/>
    <x v="1"/>
  </r>
  <r>
    <s v="CT2017"/>
    <s v="Donors Capital Fund_AmeriCares Foundation20092000"/>
    <s v="Donors Capital Fund"/>
    <x v="16"/>
    <n v="2000"/>
    <x v="6"/>
    <x v="1"/>
    <x v="2"/>
    <m/>
    <m/>
    <x v="1"/>
  </r>
  <r>
    <s v="CT2017"/>
    <s v="Donors Capital Fund_Arkansas Policy Foundation200910000"/>
    <s v="Donors Capital Fund"/>
    <x v="17"/>
    <n v="10000"/>
    <x v="6"/>
    <x v="1"/>
    <x v="1"/>
    <m/>
    <m/>
    <x v="0"/>
  </r>
  <r>
    <s v="CT2017"/>
    <s v="Donors Capital Fund_Atlas Economic Research Foundation2009-6000"/>
    <s v="Donors Capital Fund"/>
    <x v="19"/>
    <n v="-6000"/>
    <x v="6"/>
    <x v="1"/>
    <x v="0"/>
    <m/>
    <m/>
    <x v="0"/>
  </r>
  <r>
    <s v="CT2017"/>
    <s v="Donors Capital Fund_Ayn Rand Institute200925000"/>
    <s v="Donors Capital Fund"/>
    <x v="20"/>
    <n v="25000"/>
    <x v="6"/>
    <x v="1"/>
    <x v="0"/>
    <m/>
    <m/>
    <x v="0"/>
  </r>
  <r>
    <s v="CT2017"/>
    <s v="Donors Capital Fund_Bar-Ilan University2009250000"/>
    <s v="Donors Capital Fund"/>
    <x v="195"/>
    <n v="250000"/>
    <x v="6"/>
    <x v="1"/>
    <x v="2"/>
    <m/>
    <m/>
    <x v="1"/>
  </r>
  <r>
    <s v="CT2017"/>
    <s v="Donors Capital Fund_Beacon Hill Institute200928500"/>
    <s v="Donors Capital Fund"/>
    <x v="362"/>
    <n v="28500"/>
    <x v="6"/>
    <x v="1"/>
    <x v="0"/>
    <m/>
    <m/>
    <x v="0"/>
  </r>
  <r>
    <s v="CT2017"/>
    <s v="Donors Capital Fund_Bill of Rights Institute20093500"/>
    <s v="Donors Capital Fund"/>
    <x v="24"/>
    <n v="3500"/>
    <x v="6"/>
    <x v="1"/>
    <x v="1"/>
    <m/>
    <m/>
    <x v="0"/>
  </r>
  <r>
    <s v="CT2017"/>
    <s v="Donors Capital Fund_Bluegrass Institute2009230000"/>
    <s v="Donors Capital Fund"/>
    <x v="25"/>
    <n v="230000"/>
    <x v="6"/>
    <x v="1"/>
    <x v="1"/>
    <m/>
    <m/>
    <x v="0"/>
  </r>
  <r>
    <s v="CT2017"/>
    <s v="Donors Capital Fund_Boston College200925000"/>
    <s v="Donors Capital Fund"/>
    <x v="270"/>
    <n v="25000"/>
    <x v="6"/>
    <x v="1"/>
    <x v="2"/>
    <m/>
    <m/>
    <x v="1"/>
  </r>
  <r>
    <s v="CT2017"/>
    <s v="Donors Capital Fund_Buckeye Institute for Public Policy Solutions2009502000"/>
    <s v="Donors Capital Fund"/>
    <x v="26"/>
    <n v="502000"/>
    <x v="6"/>
    <x v="1"/>
    <x v="1"/>
    <m/>
    <m/>
    <x v="0"/>
  </r>
  <r>
    <s v="CT2017"/>
    <s v="Donors Capital Fund_Caesar Rodney Institute2009177500"/>
    <s v="Donors Capital Fund"/>
    <x v="309"/>
    <n v="177500"/>
    <x v="6"/>
    <x v="1"/>
    <x v="1"/>
    <m/>
    <m/>
    <x v="0"/>
  </r>
  <r>
    <s v="CT2017"/>
    <s v="Donors Capital Fund_Campus Crusade for Christ20093000"/>
    <s v="Donors Capital Fund"/>
    <x v="310"/>
    <n v="3000"/>
    <x v="6"/>
    <x v="1"/>
    <x v="1"/>
    <m/>
    <m/>
    <x v="0"/>
  </r>
  <r>
    <s v="CT2017"/>
    <s v="Donors Capital Fund_Capital Research Center20095500"/>
    <s v="Donors Capital Fund"/>
    <x v="28"/>
    <n v="5500"/>
    <x v="6"/>
    <x v="1"/>
    <x v="0"/>
    <m/>
    <m/>
    <x v="0"/>
  </r>
  <r>
    <s v="CT2017"/>
    <s v="Donors Capital Fund_Cascade Policy Institute2009423000"/>
    <s v="Donors Capital Fund"/>
    <x v="150"/>
    <n v="423000"/>
    <x v="6"/>
    <x v="1"/>
    <x v="0"/>
    <m/>
    <m/>
    <x v="0"/>
  </r>
  <r>
    <s v="CT2017"/>
    <s v="Donors Capital Fund_Cato Institute200982500"/>
    <s v="Donors Capital Fund"/>
    <x v="32"/>
    <n v="82500"/>
    <x v="6"/>
    <x v="1"/>
    <x v="0"/>
    <m/>
    <m/>
    <x v="0"/>
  </r>
  <r>
    <s v="CT2017"/>
    <s v="Donors Capital Fund_Center for Competitive Politics2009790000"/>
    <s v="Donors Capital Fund"/>
    <x v="33"/>
    <n v="790000"/>
    <x v="6"/>
    <x v="1"/>
    <x v="1"/>
    <m/>
    <m/>
    <x v="0"/>
  </r>
  <r>
    <s v="CT2017"/>
    <s v="Donors Capital Fund_Center for Education Reform20091000"/>
    <s v="Donors Capital Fund"/>
    <x v="34"/>
    <n v="1000"/>
    <x v="6"/>
    <x v="1"/>
    <x v="1"/>
    <m/>
    <m/>
    <x v="0"/>
  </r>
  <r>
    <s v="CT2017"/>
    <s v="Donors Capital Fund_Center for Independent Thought2009100000"/>
    <s v="Donors Capital Fund"/>
    <x v="153"/>
    <n v="100000"/>
    <x v="6"/>
    <x v="1"/>
    <x v="2"/>
    <m/>
    <m/>
    <x v="0"/>
  </r>
  <r>
    <s v="CT2017"/>
    <s v="Donors Capital Fund_Center for Individual Rights2009317000"/>
    <s v="Donors Capital Fund"/>
    <x v="35"/>
    <n v="317000"/>
    <x v="6"/>
    <x v="1"/>
    <x v="1"/>
    <m/>
    <m/>
    <x v="0"/>
  </r>
  <r>
    <s v="CT2017"/>
    <s v="Donors Capital Fund_Center for the Study of Carbon Dioxide and Global Change200929400"/>
    <s v="Donors Capital Fund"/>
    <x v="363"/>
    <n v="29400"/>
    <x v="6"/>
    <x v="1"/>
    <x v="0"/>
    <m/>
    <m/>
    <x v="0"/>
  </r>
  <r>
    <s v="CT2017"/>
    <s v="Donors Capital Fund_Cerge EI Foundation2009590000"/>
    <s v="Donors Capital Fund"/>
    <x v="37"/>
    <n v="590000"/>
    <x v="6"/>
    <x v="1"/>
    <x v="2"/>
    <m/>
    <m/>
    <x v="1"/>
  </r>
  <r>
    <s v="CT2017"/>
    <s v="Donors Capital Fund_Children's Scholarship Fund2009100000"/>
    <s v="Donors Capital Fund"/>
    <x v="38"/>
    <n v="100000"/>
    <x v="6"/>
    <x v="1"/>
    <x v="2"/>
    <m/>
    <m/>
    <x v="1"/>
  </r>
  <r>
    <s v="CT2017"/>
    <s v="Donors Capital Fund_Christian Foundation for Children and Aging20092000"/>
    <s v="Donors Capital Fund"/>
    <x v="311"/>
    <n v="2000"/>
    <x v="6"/>
    <x v="1"/>
    <x v="2"/>
    <m/>
    <m/>
    <x v="1"/>
  </r>
  <r>
    <s v="CT2017"/>
    <s v="Donors Capital Fund_Citizen Outreach Foundation200982500"/>
    <s v="Donors Capital Fund"/>
    <x v="364"/>
    <n v="82500"/>
    <x v="6"/>
    <x v="1"/>
    <x v="2"/>
    <m/>
    <m/>
    <x v="1"/>
  </r>
  <r>
    <s v="CT2017"/>
    <s v="Donors Capital Fund_Citizens for Responsible Government Foundation200910000"/>
    <s v="Donors Capital Fund"/>
    <x v="365"/>
    <n v="10000"/>
    <x v="6"/>
    <x v="1"/>
    <x v="2"/>
    <m/>
    <m/>
    <x v="1"/>
  </r>
  <r>
    <s v="CT2017"/>
    <s v="Donors Capital Fund_Citizens In Charge Foundation2009350000"/>
    <s v="Donors Capital Fund"/>
    <x v="39"/>
    <n v="350000"/>
    <x v="6"/>
    <x v="1"/>
    <x v="1"/>
    <m/>
    <m/>
    <x v="0"/>
  </r>
  <r>
    <s v="CT2017"/>
    <s v="Donors Capital Fund_Civil War Trust200920000"/>
    <s v="Donors Capital Fund"/>
    <x v="40"/>
    <n v="20000"/>
    <x v="6"/>
    <x v="1"/>
    <x v="2"/>
    <m/>
    <m/>
    <x v="1"/>
  </r>
  <r>
    <s v="CT2017"/>
    <s v="Donors Capital Fund_Clare Boothe Luce Policy Institute20092000"/>
    <s v="Donors Capital Fund"/>
    <x v="41"/>
    <n v="2000"/>
    <x v="6"/>
    <x v="1"/>
    <x v="2"/>
    <m/>
    <m/>
    <x v="0"/>
  </r>
  <r>
    <s v="CT2017"/>
    <s v="Donors Capital Fund_Clarion Fund200975000"/>
    <s v="Donors Capital Fund"/>
    <x v="231"/>
    <n v="75000"/>
    <x v="6"/>
    <x v="1"/>
    <x v="2"/>
    <m/>
    <m/>
    <x v="0"/>
  </r>
  <r>
    <s v="CT2017"/>
    <s v="Donors Capital Fund_Commentary200910000"/>
    <s v="Donors Capital Fund"/>
    <x v="366"/>
    <n v="10000"/>
    <x v="6"/>
    <x v="1"/>
    <x v="2"/>
    <m/>
    <m/>
    <x v="1"/>
  </r>
  <r>
    <s v="CT2017"/>
    <s v="Donors Capital Fund_Committee for a Constructive Tomorrow200935000"/>
    <s v="Donors Capital Fund"/>
    <x v="200"/>
    <n v="35000"/>
    <x v="6"/>
    <x v="1"/>
    <x v="0"/>
    <m/>
    <m/>
    <x v="0"/>
  </r>
  <r>
    <s v="CT2017"/>
    <s v="Donors Capital Fund_Commonwealth Foundation for Public Policy Alternatives2009340000"/>
    <s v="Donors Capital Fund"/>
    <x v="43"/>
    <n v="340000"/>
    <x v="6"/>
    <x v="1"/>
    <x v="1"/>
    <m/>
    <m/>
    <x v="0"/>
  </r>
  <r>
    <s v="CT2017"/>
    <s v="Donors Capital Fund_Competitive Enterprise Institute2009235527"/>
    <s v="Donors Capital Fund"/>
    <x v="44"/>
    <n v="235527"/>
    <x v="6"/>
    <x v="1"/>
    <x v="0"/>
    <m/>
    <m/>
    <x v="0"/>
  </r>
  <r>
    <s v="CT2017"/>
    <s v="Donors Capital Fund_Competitive Governance Institute (Formerly Sam Adams Alliance)20093214500"/>
    <s v="Donors Capital Fund"/>
    <x v="313"/>
    <n v="3214500"/>
    <x v="6"/>
    <x v="1"/>
    <x v="1"/>
    <m/>
    <m/>
    <x v="0"/>
  </r>
  <r>
    <s v="CT2017"/>
    <s v="Donors Capital Fund_Cornell University200935000"/>
    <s v="Donors Capital Fund"/>
    <x v="278"/>
    <n v="35000"/>
    <x v="6"/>
    <x v="1"/>
    <x v="1"/>
    <m/>
    <m/>
    <x v="0"/>
  </r>
  <r>
    <s v="CT2017"/>
    <s v="Donors Capital Fund_Cumberland College200910000"/>
    <s v="Donors Capital Fund"/>
    <x v="280"/>
    <n v="10000"/>
    <x v="6"/>
    <x v="1"/>
    <x v="2"/>
    <m/>
    <m/>
    <x v="1"/>
  </r>
  <r>
    <s v="CT2017"/>
    <s v="Donors Capital Fund_Dallas Arboretum and Botanical Gardens200950000"/>
    <s v="Donors Capital Fund"/>
    <x v="314"/>
    <n v="50000"/>
    <x v="6"/>
    <x v="1"/>
    <x v="2"/>
    <m/>
    <m/>
    <x v="1"/>
  </r>
  <r>
    <s v="CT2017"/>
    <s v="Donors Capital Fund_David Horowitz Freedom Center20095000"/>
    <s v="Donors Capital Fund"/>
    <x v="46"/>
    <n v="5000"/>
    <x v="6"/>
    <x v="1"/>
    <x v="1"/>
    <m/>
    <m/>
    <x v="0"/>
  </r>
  <r>
    <s v="CT2017"/>
    <s v="Donors Capital Fund_DonorsTrust20091800000"/>
    <s v="Donors Capital Fund"/>
    <x v="48"/>
    <n v="1800000"/>
    <x v="6"/>
    <x v="1"/>
    <x v="0"/>
    <m/>
    <m/>
    <x v="0"/>
  </r>
  <r>
    <s v="CT2017"/>
    <s v="Donors Capital Fund_Drexel University200914250"/>
    <s v="Donors Capital Fund"/>
    <x v="367"/>
    <n v="14250"/>
    <x v="6"/>
    <x v="1"/>
    <x v="2"/>
    <m/>
    <m/>
    <x v="1"/>
  </r>
  <r>
    <s v="CT2017"/>
    <s v="Donors Capital Fund_Duke University200925000"/>
    <s v="Donors Capital Fund"/>
    <x v="281"/>
    <n v="25000"/>
    <x v="6"/>
    <x v="1"/>
    <x v="1"/>
    <m/>
    <m/>
    <x v="0"/>
  </r>
  <r>
    <s v="CT2017"/>
    <s v="Donors Capital Fund_Education Action Group Foundation2009120750"/>
    <s v="Donors Capital Fund"/>
    <x v="233"/>
    <n v="120750"/>
    <x v="6"/>
    <x v="1"/>
    <x v="1"/>
    <m/>
    <m/>
    <x v="0"/>
  </r>
  <r>
    <s v="CT2017"/>
    <s v="Donors Capital Fund_Emory University200925000"/>
    <s v="Donors Capital Fund"/>
    <x v="282"/>
    <n v="25000"/>
    <x v="6"/>
    <x v="1"/>
    <x v="2"/>
    <m/>
    <m/>
    <x v="1"/>
  </r>
  <r>
    <s v="CT2017"/>
    <s v="Donors Capital Fund_Ethan Allen Institute200963500"/>
    <s v="Donors Capital Fund"/>
    <x v="317"/>
    <n v="63500"/>
    <x v="6"/>
    <x v="1"/>
    <x v="1"/>
    <m/>
    <m/>
    <x v="0"/>
  </r>
  <r>
    <s v="CT2017"/>
    <s v="Donors Capital Fund_Family Research Council2009146000"/>
    <s v="Donors Capital Fund"/>
    <x v="318"/>
    <n v="146000"/>
    <x v="6"/>
    <x v="1"/>
    <x v="1"/>
    <m/>
    <m/>
    <x v="0"/>
  </r>
  <r>
    <s v="CT2017"/>
    <s v="Donors Capital Fund_Federalist Society for Law and Public Policy Studies20091260321"/>
    <s v="Donors Capital Fund"/>
    <x v="55"/>
    <n v="1260321"/>
    <x v="6"/>
    <x v="1"/>
    <x v="1"/>
    <m/>
    <m/>
    <x v="0"/>
  </r>
  <r>
    <s v="CT2017"/>
    <s v="Donors Capital Fund_Flint Hills Center For Public Policy2009213000"/>
    <s v="Donors Capital Fund"/>
    <x v="368"/>
    <n v="213000"/>
    <x v="6"/>
    <x v="1"/>
    <x v="2"/>
    <m/>
    <m/>
    <x v="1"/>
  </r>
  <r>
    <s v="CT2017"/>
    <s v="Donors Capital Fund_Florida Family Resource Center20095000"/>
    <s v="Donors Capital Fund"/>
    <x v="320"/>
    <n v="5000"/>
    <x v="6"/>
    <x v="1"/>
    <x v="2"/>
    <m/>
    <m/>
    <x v="1"/>
  </r>
  <r>
    <s v="CT2017"/>
    <s v="Donors Capital Fund_Foundation for Economic Education2009100000"/>
    <s v="Donors Capital Fund"/>
    <x v="58"/>
    <n v="100000"/>
    <x v="6"/>
    <x v="1"/>
    <x v="0"/>
    <m/>
    <m/>
    <x v="0"/>
  </r>
  <r>
    <s v="CT2017"/>
    <s v="Donors Capital Fund_Foundation for Ethics in Public Service200980000"/>
    <s v="Donors Capital Fund"/>
    <x v="283"/>
    <n v="80000"/>
    <x v="6"/>
    <x v="1"/>
    <x v="2"/>
    <m/>
    <m/>
    <x v="1"/>
  </r>
  <r>
    <s v="CT2017"/>
    <s v="Donors Capital Fund_Foundation for Freedom of Expression200975000"/>
    <s v="Donors Capital Fund"/>
    <x v="369"/>
    <n v="75000"/>
    <x v="6"/>
    <x v="1"/>
    <x v="2"/>
    <m/>
    <m/>
    <x v="1"/>
  </r>
  <r>
    <s v="CT2017"/>
    <s v="Donors Capital Fund_Foundation for Individual Rights in Education20091073000"/>
    <s v="Donors Capital Fund"/>
    <x v="60"/>
    <n v="1073000"/>
    <x v="6"/>
    <x v="1"/>
    <x v="1"/>
    <m/>
    <m/>
    <x v="0"/>
  </r>
  <r>
    <s v="CT2017"/>
    <s v="Donors Capital Fund_Foundation for Jewish Camping200910000000"/>
    <s v="Donors Capital Fund"/>
    <x v="236"/>
    <n v="10000000"/>
    <x v="6"/>
    <x v="1"/>
    <x v="2"/>
    <m/>
    <m/>
    <x v="1"/>
  </r>
  <r>
    <s v="CT2017"/>
    <s v="Donors Capital Fund_Foundation for Teaching Economics20095000"/>
    <s v="Donors Capital Fund"/>
    <x v="163"/>
    <n v="5000"/>
    <x v="6"/>
    <x v="1"/>
    <x v="2"/>
    <m/>
    <m/>
    <x v="0"/>
  </r>
  <r>
    <s v="CT2017"/>
    <s v="Donors Capital Fund_Franklin Center for Government &amp; Public Integrity20092245500"/>
    <s v="Donors Capital Fund"/>
    <x v="61"/>
    <n v="2245500"/>
    <x v="6"/>
    <x v="1"/>
    <x v="0"/>
    <m/>
    <m/>
    <x v="0"/>
  </r>
  <r>
    <s v="CT2017"/>
    <s v="Donors Capital Fund_Free State Foundation200965000"/>
    <s v="Donors Capital Fund"/>
    <x v="370"/>
    <n v="65000"/>
    <x v="6"/>
    <x v="1"/>
    <x v="1"/>
    <m/>
    <m/>
    <x v="0"/>
  </r>
  <r>
    <s v="CT2017"/>
    <s v="Donors Capital Fund_Free To Choose Network2009393607"/>
    <s v="Donors Capital Fund"/>
    <x v="62"/>
    <n v="393607"/>
    <x v="6"/>
    <x v="1"/>
    <x v="0"/>
    <m/>
    <m/>
    <x v="0"/>
  </r>
  <r>
    <s v="CT2017"/>
    <s v="Donors Capital Fund_Freedom Foundation of Minnesota2009245000"/>
    <s v="Donors Capital Fund"/>
    <x v="64"/>
    <n v="245000"/>
    <x v="6"/>
    <x v="1"/>
    <x v="0"/>
    <m/>
    <m/>
    <x v="0"/>
  </r>
  <r>
    <s v="CT2017"/>
    <s v="Donors Capital Fund_FreedomWorks Foundation20096000"/>
    <s v="Donors Capital Fund"/>
    <x v="65"/>
    <n v="6000"/>
    <x v="6"/>
    <x v="1"/>
    <x v="0"/>
    <m/>
    <m/>
    <x v="0"/>
  </r>
  <r>
    <s v="CT2017"/>
    <s v="Donors Capital Fund_Friends of Israel Center for Social and Economic Progress200980000"/>
    <s v="Donors Capital Fund"/>
    <x v="202"/>
    <n v="80000"/>
    <x v="6"/>
    <x v="1"/>
    <x v="2"/>
    <m/>
    <m/>
    <x v="1"/>
  </r>
  <r>
    <s v="CT2017"/>
    <s v="Donors Capital Fund_Friends of the Dallas Public Library200920000"/>
    <s v="Donors Capital Fund"/>
    <x v="285"/>
    <n v="20000"/>
    <x v="6"/>
    <x v="1"/>
    <x v="2"/>
    <m/>
    <m/>
    <x v="1"/>
  </r>
  <r>
    <s v="CT2017"/>
    <s v="Donors Capital Fund_Fund for American Studies200959871"/>
    <s v="Donors Capital Fund"/>
    <x v="237"/>
    <n v="59871"/>
    <x v="6"/>
    <x v="1"/>
    <x v="1"/>
    <m/>
    <m/>
    <x v="0"/>
  </r>
  <r>
    <s v="CT2017"/>
    <s v="Donors Capital Fund_Galen Institute2009240000"/>
    <s v="Donors Capital Fund"/>
    <x v="371"/>
    <n v="240000"/>
    <x v="6"/>
    <x v="1"/>
    <x v="1"/>
    <m/>
    <m/>
    <x v="0"/>
  </r>
  <r>
    <s v="CT2017"/>
    <s v="Donors Capital Fund_George Mason University2009350000"/>
    <s v="Donors Capital Fund"/>
    <x v="238"/>
    <n v="350000"/>
    <x v="6"/>
    <x v="1"/>
    <x v="0"/>
    <m/>
    <m/>
    <x v="0"/>
  </r>
  <r>
    <s v="CT2017"/>
    <s v="Donors Capital Fund_Georgetown University200925000"/>
    <s v="Donors Capital Fund"/>
    <x v="239"/>
    <n v="25000"/>
    <x v="6"/>
    <x v="1"/>
    <x v="2"/>
    <m/>
    <m/>
    <x v="1"/>
  </r>
  <r>
    <s v="CT2017"/>
    <s v="Donors Capital Fund_Georgia Public Policy Foundation2009205000"/>
    <s v="Donors Capital Fund"/>
    <x v="240"/>
    <n v="205000"/>
    <x v="6"/>
    <x v="1"/>
    <x v="1"/>
    <m/>
    <m/>
    <x v="0"/>
  </r>
  <r>
    <s v="CT2017"/>
    <s v="Donors Capital Fund_Goldwater Institute2009665462"/>
    <s v="Donors Capital Fund"/>
    <x v="70"/>
    <n v="665462"/>
    <x v="6"/>
    <x v="1"/>
    <x v="1"/>
    <m/>
    <m/>
    <x v="0"/>
  </r>
  <r>
    <s v="CT2017"/>
    <s v="Donors Capital Fund_Grassroot Institute of Hawaii2009247500"/>
    <s v="Donors Capital Fund"/>
    <x v="325"/>
    <n v="247500"/>
    <x v="6"/>
    <x v="1"/>
    <x v="1"/>
    <m/>
    <m/>
    <x v="0"/>
  </r>
  <r>
    <s v="CT2017"/>
    <s v="Donors Capital Fund_Greenwich Land Trust20092000"/>
    <s v="Donors Capital Fund"/>
    <x v="326"/>
    <n v="2000"/>
    <x v="6"/>
    <x v="1"/>
    <x v="2"/>
    <m/>
    <m/>
    <x v="0"/>
  </r>
  <r>
    <s v="CT2017"/>
    <s v="Donors Capital Fund_Harvard University200925000"/>
    <s v="Donors Capital Fund"/>
    <x v="372"/>
    <n v="25000"/>
    <x v="6"/>
    <x v="1"/>
    <x v="1"/>
    <m/>
    <m/>
    <x v="0"/>
  </r>
  <r>
    <s v="CT2017"/>
    <s v="Donors Capital Fund_Heartland Institute20092171530"/>
    <s v="Donors Capital Fund"/>
    <x v="71"/>
    <n v="2171530"/>
    <x v="6"/>
    <x v="1"/>
    <x v="0"/>
    <m/>
    <m/>
    <x v="0"/>
  </r>
  <r>
    <s v="CT2017"/>
    <s v="Donors Capital Fund_Highland Park Presbyterian Church (Dallas)20091052000"/>
    <s v="Donors Capital Fund"/>
    <x v="329"/>
    <n v="1052000"/>
    <x v="6"/>
    <x v="1"/>
    <x v="2"/>
    <m/>
    <m/>
    <x v="1"/>
  </r>
  <r>
    <s v="CT2017"/>
    <s v="Donors Capital Fund_Hillsdale College200910000"/>
    <s v="Donors Capital Fund"/>
    <x v="288"/>
    <n v="10000"/>
    <x v="6"/>
    <x v="1"/>
    <x v="2"/>
    <m/>
    <m/>
    <x v="1"/>
  </r>
  <r>
    <s v="CT2017"/>
    <s v="Donors Capital Fund_Hoover Institution on War Revolution and Peace20091000"/>
    <s v="Donors Capital Fund"/>
    <x v="373"/>
    <n v="1000"/>
    <x v="6"/>
    <x v="1"/>
    <x v="0"/>
    <m/>
    <m/>
    <x v="0"/>
  </r>
  <r>
    <s v="CT2017"/>
    <s v="Donors Capital Fund_Human Rights Foundation200975000"/>
    <s v="Donors Capital Fund"/>
    <x v="73"/>
    <n v="75000"/>
    <x v="6"/>
    <x v="1"/>
    <x v="1"/>
    <m/>
    <m/>
    <x v="0"/>
  </r>
  <r>
    <s v="CT2017"/>
    <s v="Donors Capital Fund_Illinois Policy Institute2009387500"/>
    <s v="Donors Capital Fund"/>
    <x v="75"/>
    <n v="387500"/>
    <x v="6"/>
    <x v="1"/>
    <x v="0"/>
    <m/>
    <m/>
    <x v="0"/>
  </r>
  <r>
    <s v="CT2017"/>
    <s v="Donors Capital Fund_Independence Institute2009485000"/>
    <s v="Donors Capital Fund"/>
    <x v="76"/>
    <n v="485000"/>
    <x v="6"/>
    <x v="1"/>
    <x v="1"/>
    <m/>
    <m/>
    <x v="0"/>
  </r>
  <r>
    <s v="CT2017"/>
    <s v="Donors Capital Fund_Indiana Policy Review Foundation200910000"/>
    <s v="Donors Capital Fund"/>
    <x v="374"/>
    <n v="10000"/>
    <x v="6"/>
    <x v="1"/>
    <x v="1"/>
    <m/>
    <m/>
    <x v="0"/>
  </r>
  <r>
    <s v="CT2017"/>
    <s v="Donors Capital Fund_Institute for Humane Studies20092500"/>
    <s v="Donors Capital Fund"/>
    <x v="168"/>
    <n v="2500"/>
    <x v="6"/>
    <x v="1"/>
    <x v="0"/>
    <m/>
    <m/>
    <x v="0"/>
  </r>
  <r>
    <s v="CT2017"/>
    <s v="Donors Capital Fund_Institute for Justice2009137500"/>
    <s v="Donors Capital Fund"/>
    <x v="78"/>
    <n v="137500"/>
    <x v="6"/>
    <x v="1"/>
    <x v="1"/>
    <m/>
    <m/>
    <x v="0"/>
  </r>
  <r>
    <s v="CT2017"/>
    <s v="Donors Capital Fund_Institute for Truth in Accounting200920500"/>
    <s v="Donors Capital Fund"/>
    <x v="375"/>
    <n v="20500"/>
    <x v="6"/>
    <x v="1"/>
    <x v="2"/>
    <m/>
    <m/>
    <x v="1"/>
  </r>
  <r>
    <s v="CT2017"/>
    <s v="Donors Capital Fund_Institute on Religion and Democracy2009250000"/>
    <s v="Donors Capital Fund"/>
    <x v="79"/>
    <n v="250000"/>
    <x v="6"/>
    <x v="1"/>
    <x v="1"/>
    <m/>
    <m/>
    <x v="0"/>
  </r>
  <r>
    <s v="CT2017"/>
    <s v="Donors Capital Fund_Intercollegiate Studies Institute20091000"/>
    <s v="Donors Capital Fund"/>
    <x v="376"/>
    <n v="1000"/>
    <x v="6"/>
    <x v="1"/>
    <x v="1"/>
    <m/>
    <m/>
    <x v="0"/>
  </r>
  <r>
    <s v="CT2017"/>
    <s v="Donors Capital Fund_James Madison Institute2009158000"/>
    <s v="Donors Capital Fund"/>
    <x v="81"/>
    <n v="158000"/>
    <x v="6"/>
    <x v="1"/>
    <x v="0"/>
    <m/>
    <m/>
    <x v="0"/>
  </r>
  <r>
    <s v="CT2017"/>
    <s v="Donors Capital Fund_Jerusalem Institute for Market Studies200920000"/>
    <s v="Donors Capital Fund"/>
    <x v="82"/>
    <n v="20000"/>
    <x v="6"/>
    <x v="1"/>
    <x v="2"/>
    <m/>
    <m/>
    <x v="1"/>
  </r>
  <r>
    <s v="CT2017"/>
    <s v="Donors Capital Fund_John K. MacIver Institute for Public Policy2009250000"/>
    <s v="Donors Capital Fund"/>
    <x v="245"/>
    <n v="250000"/>
    <x v="6"/>
    <x v="1"/>
    <x v="1"/>
    <m/>
    <m/>
    <x v="0"/>
  </r>
  <r>
    <s v="CT2017"/>
    <s v="Donors Capital Fund_John K. MacIver Institute for Public Policy200967000"/>
    <s v="Donors Capital Fund"/>
    <x v="245"/>
    <n v="67000"/>
    <x v="6"/>
    <x v="1"/>
    <x v="1"/>
    <m/>
    <m/>
    <x v="0"/>
  </r>
  <r>
    <s v="CT2017"/>
    <s v="Donors Capital Fund_John Locke Foundation2009390600"/>
    <s v="Donors Capital Fund"/>
    <x v="84"/>
    <n v="390600"/>
    <x v="6"/>
    <x v="1"/>
    <x v="0"/>
    <m/>
    <m/>
    <x v="0"/>
  </r>
  <r>
    <s v="CT2017"/>
    <s v="Donors Capital Fund_Josiah Bartlett Center for Public Policy2009221764"/>
    <s v="Donors Capital Fund"/>
    <x v="246"/>
    <n v="221764"/>
    <x v="6"/>
    <x v="1"/>
    <x v="1"/>
    <m/>
    <m/>
    <x v="0"/>
  </r>
  <r>
    <s v="CT2017"/>
    <s v="Donors Capital Fund_Kansas Policy Institute200939500"/>
    <s v="Donors Capital Fund"/>
    <x v="87"/>
    <n v="39500"/>
    <x v="6"/>
    <x v="1"/>
    <x v="1"/>
    <m/>
    <m/>
    <x v="0"/>
  </r>
  <r>
    <s v="CT2017"/>
    <s v="Donors Capital Fund_Leadership Institute200917500"/>
    <s v="Donors Capital Fund"/>
    <x v="88"/>
    <n v="17500"/>
    <x v="6"/>
    <x v="1"/>
    <x v="0"/>
    <m/>
    <m/>
    <x v="0"/>
  </r>
  <r>
    <s v="CT2017"/>
    <s v="Donors Capital Fund_Lee-Fendall House200910000"/>
    <s v="Donors Capital Fund"/>
    <x v="332"/>
    <n v="10000"/>
    <x v="6"/>
    <x v="1"/>
    <x v="2"/>
    <m/>
    <m/>
    <x v="1"/>
  </r>
  <r>
    <s v="CT2017"/>
    <s v="Donors Capital Fund_Liberty Institute2009125000"/>
    <s v="Donors Capital Fund"/>
    <x v="377"/>
    <n v="125000"/>
    <x v="6"/>
    <x v="1"/>
    <x v="0"/>
    <m/>
    <m/>
    <x v="0"/>
  </r>
  <r>
    <s v="CT2017"/>
    <s v="Donors Capital Fund_Life for Kids20091500"/>
    <s v="Donors Capital Fund"/>
    <x v="378"/>
    <n v="1500"/>
    <x v="6"/>
    <x v="1"/>
    <x v="2"/>
    <m/>
    <m/>
    <x v="1"/>
  </r>
  <r>
    <s v="CT2017"/>
    <s v="Donors Capital Fund_Lincoln Institute of Public Opinion Research200915000"/>
    <s v="Donors Capital Fund"/>
    <x v="174"/>
    <n v="15000"/>
    <x v="6"/>
    <x v="1"/>
    <x v="2"/>
    <m/>
    <m/>
    <x v="1"/>
  </r>
  <r>
    <s v="CT2017"/>
    <s v="Donors Capital Fund_Lucy Burns Institute2009342500"/>
    <s v="Donors Capital Fund"/>
    <x v="90"/>
    <n v="342500"/>
    <x v="6"/>
    <x v="1"/>
    <x v="1"/>
    <m/>
    <m/>
    <x v="0"/>
  </r>
  <r>
    <s v="CT2017"/>
    <s v="Donors Capital Fund_Mackinac Center for Public Policy2009910000"/>
    <s v="Donors Capital Fund"/>
    <x v="91"/>
    <n v="910000"/>
    <x v="6"/>
    <x v="1"/>
    <x v="0"/>
    <m/>
    <m/>
    <x v="0"/>
  </r>
  <r>
    <s v="CT2017"/>
    <s v="Donors Capital Fund_Maine Heritage Policy Center2009671200"/>
    <s v="Donors Capital Fund"/>
    <x v="92"/>
    <n v="671200"/>
    <x v="6"/>
    <x v="1"/>
    <x v="1"/>
    <m/>
    <m/>
    <x v="0"/>
  </r>
  <r>
    <s v="CT2017"/>
    <s v="Donors Capital Fund_Manhattan Institute for Policy Research2009183475"/>
    <s v="Donors Capital Fund"/>
    <x v="208"/>
    <n v="183475"/>
    <x v="6"/>
    <x v="1"/>
    <x v="0"/>
    <m/>
    <m/>
    <x v="0"/>
  </r>
  <r>
    <s v="CT2017"/>
    <s v="Donors Capital Fund_Maryland Public Policy Institute2009165000"/>
    <s v="Donors Capital Fund"/>
    <x v="94"/>
    <n v="165000"/>
    <x v="6"/>
    <x v="1"/>
    <x v="1"/>
    <m/>
    <m/>
    <x v="0"/>
  </r>
  <r>
    <s v="CT2017"/>
    <s v="Donors Capital Fund_Media Research Center200912500"/>
    <s v="Donors Capital Fund"/>
    <x v="209"/>
    <n v="12500"/>
    <x v="6"/>
    <x v="1"/>
    <x v="0"/>
    <m/>
    <m/>
    <x v="0"/>
  </r>
  <r>
    <s v="CT2017"/>
    <s v="Donors Capital Fund_Mercatus Center20093500"/>
    <s v="Donors Capital Fund"/>
    <x v="95"/>
    <n v="3500"/>
    <x v="6"/>
    <x v="1"/>
    <x v="0"/>
    <m/>
    <m/>
    <x v="0"/>
  </r>
  <r>
    <s v="CT2017"/>
    <s v="Donors Capital Fund_Middle East Forum20091200000"/>
    <s v="Donors Capital Fund"/>
    <x v="96"/>
    <n v="1200000"/>
    <x v="6"/>
    <x v="1"/>
    <x v="1"/>
    <m/>
    <m/>
    <x v="0"/>
  </r>
  <r>
    <s v="CT2017"/>
    <s v="Donors Capital Fund_Mississippi Center for Public Policy2009167000"/>
    <s v="Donors Capital Fund"/>
    <x v="99"/>
    <n v="167000"/>
    <x v="6"/>
    <x v="1"/>
    <x v="1"/>
    <m/>
    <m/>
    <x v="0"/>
  </r>
  <r>
    <s v="CT2017"/>
    <s v="Donors Capital Fund_Montana Policy Institute2009226933"/>
    <s v="Donors Capital Fund"/>
    <x v="100"/>
    <n v="226933"/>
    <x v="6"/>
    <x v="1"/>
    <x v="1"/>
    <m/>
    <m/>
    <x v="0"/>
  </r>
  <r>
    <s v="CT2017"/>
    <s v="Donors Capital Fund_Mount Vernon Ladies' Association20095000"/>
    <s v="Donors Capital Fund"/>
    <x v="379"/>
    <n v="5000"/>
    <x v="6"/>
    <x v="1"/>
    <x v="2"/>
    <m/>
    <m/>
    <x v="1"/>
  </r>
  <r>
    <s v="CT2017"/>
    <s v="Donors Capital Fund_Mountain States Legal Foundation20092000"/>
    <s v="Donors Capital Fund"/>
    <x v="101"/>
    <n v="2000"/>
    <x v="6"/>
    <x v="1"/>
    <x v="1"/>
    <m/>
    <m/>
    <x v="0"/>
  </r>
  <r>
    <s v="CT2017"/>
    <s v="Donors Capital Fund_Moving Picture Institute2009105000"/>
    <s v="Donors Capital Fund"/>
    <x v="102"/>
    <n v="105000"/>
    <x v="6"/>
    <x v="1"/>
    <x v="1"/>
    <m/>
    <m/>
    <x v="0"/>
  </r>
  <r>
    <s v="CT2017"/>
    <s v="Donors Capital Fund_Music Mission Kiev200915000"/>
    <s v="Donors Capital Fund"/>
    <x v="380"/>
    <n v="15000"/>
    <x v="6"/>
    <x v="1"/>
    <x v="2"/>
    <m/>
    <m/>
    <x v="1"/>
  </r>
  <r>
    <s v="CT2017"/>
    <s v="Donors Capital Fund_National Center for Policy Analysis2009277000"/>
    <s v="Donors Capital Fund"/>
    <x v="251"/>
    <n v="277000"/>
    <x v="6"/>
    <x v="1"/>
    <x v="0"/>
    <m/>
    <m/>
    <x v="0"/>
  </r>
  <r>
    <s v="CT2017"/>
    <s v="Donors Capital Fund_National Coalition for the Protection of Children and Families2009175000"/>
    <s v="Donors Capital Fund"/>
    <x v="381"/>
    <n v="175000"/>
    <x v="6"/>
    <x v="1"/>
    <x v="2"/>
    <m/>
    <m/>
    <x v="1"/>
  </r>
  <r>
    <s v="CT2017"/>
    <s v="Donors Capital Fund_National Federation of Independent Business (NFIB) Legal Foundation20097500"/>
    <s v="Donors Capital Fund"/>
    <x v="333"/>
    <n v="7500"/>
    <x v="6"/>
    <x v="1"/>
    <x v="1"/>
    <m/>
    <m/>
    <x v="0"/>
  </r>
  <r>
    <s v="CT2017"/>
    <s v="Donors Capital Fund_National Legal and Policy Center20092000"/>
    <s v="Donors Capital Fund"/>
    <x v="104"/>
    <n v="2000"/>
    <x v="6"/>
    <x v="1"/>
    <x v="1"/>
    <m/>
    <m/>
    <x v="0"/>
  </r>
  <r>
    <s v="CT2017"/>
    <s v="Donors Capital Fund_National Right to Work Legal Defense Foundation200930000"/>
    <s v="Donors Capital Fund"/>
    <x v="212"/>
    <n v="30000"/>
    <x v="6"/>
    <x v="1"/>
    <x v="1"/>
    <m/>
    <m/>
    <x v="0"/>
  </r>
  <r>
    <s v="CT2017"/>
    <s v="Donors Capital Fund_National Tax Limitation Foundation2009300000"/>
    <s v="Donors Capital Fund"/>
    <x v="382"/>
    <n v="300000"/>
    <x v="6"/>
    <x v="1"/>
    <x v="1"/>
    <m/>
    <m/>
    <x v="0"/>
  </r>
  <r>
    <s v="CT2017"/>
    <s v="Donors Capital Fund_National Taxpayers Union Foundation200917500"/>
    <s v="Donors Capital Fund"/>
    <x v="334"/>
    <n v="17500"/>
    <x v="6"/>
    <x v="1"/>
    <x v="1"/>
    <m/>
    <m/>
    <x v="0"/>
  </r>
  <r>
    <s v="CT2017"/>
    <s v="Donors Capital Fund_Nevada Policy Research Institute2009388727"/>
    <s v="Donors Capital Fund"/>
    <x v="106"/>
    <n v="388727"/>
    <x v="6"/>
    <x v="1"/>
    <x v="0"/>
    <m/>
    <m/>
    <x v="0"/>
  </r>
  <r>
    <s v="CT2017"/>
    <s v="Donors Capital Fund_North Dakota Policy Council2009142500"/>
    <s v="Donors Capital Fund"/>
    <x v="253"/>
    <n v="142500"/>
    <x v="6"/>
    <x v="1"/>
    <x v="1"/>
    <m/>
    <m/>
    <x v="0"/>
  </r>
  <r>
    <s v="CT2017"/>
    <s v="Donors Capital Fund_Northwestern University School of Law2009400000"/>
    <s v="Donors Capital Fund"/>
    <x v="383"/>
    <n v="400000"/>
    <x v="6"/>
    <x v="1"/>
    <x v="2"/>
    <m/>
    <m/>
    <x v="1"/>
  </r>
  <r>
    <s v="CT2017"/>
    <s v="Donors Capital Fund_Ocean State Policy Research Institute2009189283"/>
    <s v="Donors Capital Fund"/>
    <x v="335"/>
    <n v="189283"/>
    <x v="6"/>
    <x v="1"/>
    <x v="2"/>
    <m/>
    <m/>
    <x v="0"/>
  </r>
  <r>
    <s v="CT2017"/>
    <s v="Donors Capital Fund_Oklahoma Council of Public Affairs2009132282"/>
    <s v="Donors Capital Fund"/>
    <x v="108"/>
    <n v="132282"/>
    <x v="6"/>
    <x v="1"/>
    <x v="1"/>
    <m/>
    <m/>
    <x v="0"/>
  </r>
  <r>
    <s v="CT2017"/>
    <s v="Donors Capital Fund_One Nation Under God Foundation2009100000"/>
    <s v="Donors Capital Fund"/>
    <x v="109"/>
    <n v="100000"/>
    <x v="6"/>
    <x v="1"/>
    <x v="2"/>
    <m/>
    <m/>
    <x v="1"/>
  </r>
  <r>
    <s v="CT2017"/>
    <s v="Donors Capital Fund_Outreach Foundation of the Presbyterian Church200910000"/>
    <s v="Donors Capital Fund"/>
    <x v="384"/>
    <n v="10000"/>
    <x v="6"/>
    <x v="1"/>
    <x v="2"/>
    <m/>
    <m/>
    <x v="1"/>
  </r>
  <r>
    <s v="CT2017"/>
    <s v="Donors Capital Fund_Pacific Legal Foundation20097000"/>
    <s v="Donors Capital Fund"/>
    <x v="110"/>
    <n v="7000"/>
    <x v="6"/>
    <x v="1"/>
    <x v="1"/>
    <m/>
    <m/>
    <x v="0"/>
  </r>
  <r>
    <s v="CT2017"/>
    <s v="Donors Capital Fund_Pacific Research Institute for Public Policy2009550000"/>
    <s v="Donors Capital Fund"/>
    <x v="254"/>
    <n v="550000"/>
    <x v="6"/>
    <x v="1"/>
    <x v="0"/>
    <m/>
    <m/>
    <x v="0"/>
  </r>
  <r>
    <s v="CT2017"/>
    <s v="Donors Capital Fund_Palmer R. Chitester Fund2009984470"/>
    <s v="Donors Capital Fund"/>
    <x v="385"/>
    <n v="984470"/>
    <x v="6"/>
    <x v="1"/>
    <x v="1"/>
    <m/>
    <m/>
    <x v="0"/>
  </r>
  <r>
    <s v="CT2017"/>
    <s v="Donors Capital Fund_Partners Relief and Development200910000"/>
    <s v="Donors Capital Fund"/>
    <x v="112"/>
    <n v="10000"/>
    <x v="6"/>
    <x v="1"/>
    <x v="2"/>
    <m/>
    <m/>
    <x v="1"/>
  </r>
  <r>
    <s v="CT2017"/>
    <s v="Donors Capital Fund_Pelican Institute for Public Policy2009305000"/>
    <s v="Donors Capital Fund"/>
    <x v="113"/>
    <n v="305000"/>
    <x v="6"/>
    <x v="1"/>
    <x v="1"/>
    <m/>
    <m/>
    <x v="0"/>
  </r>
  <r>
    <s v="CT2017"/>
    <s v="Donors Capital Fund_Philanthropy Roundtable2009410794"/>
    <s v="Donors Capital Fund"/>
    <x v="114"/>
    <n v="410794"/>
    <x v="6"/>
    <x v="1"/>
    <x v="1"/>
    <m/>
    <m/>
    <x v="0"/>
  </r>
  <r>
    <s v="CT2017"/>
    <s v="Donors Capital Fund_Pioneer Institute for Public Policy Research200985000"/>
    <s v="Donors Capital Fund"/>
    <x v="115"/>
    <n v="85000"/>
    <x v="6"/>
    <x v="1"/>
    <x v="1"/>
    <m/>
    <m/>
    <x v="0"/>
  </r>
  <r>
    <s v="CT2017"/>
    <s v="Donors Capital Fund_Platte Institute for Economic Research2009180910"/>
    <s v="Donors Capital Fund"/>
    <x v="116"/>
    <n v="180910"/>
    <x v="6"/>
    <x v="1"/>
    <x v="1"/>
    <m/>
    <m/>
    <x v="0"/>
  </r>
  <r>
    <s v="CT2017"/>
    <s v="Donors Capital Fund_Polwarth Ministries20092000"/>
    <s v="Donors Capital Fund"/>
    <x v="117"/>
    <n v="2000"/>
    <x v="6"/>
    <x v="2"/>
    <x v="2"/>
    <s v="removed &quot;Waco TX&quot; from name"/>
    <m/>
    <x v="1"/>
  </r>
  <r>
    <s v="CT2017"/>
    <s v="Donors Capital Fund_Public Interest Institute200992000"/>
    <s v="Donors Capital Fund"/>
    <x v="339"/>
    <n v="92000"/>
    <x v="6"/>
    <x v="1"/>
    <x v="1"/>
    <m/>
    <m/>
    <x v="0"/>
  </r>
  <r>
    <s v="CT2017"/>
    <s v="Donors Capital Fund_Public Service Research Foundation200928000"/>
    <s v="Donors Capital Fund"/>
    <x v="179"/>
    <n v="28000"/>
    <x v="6"/>
    <x v="1"/>
    <x v="2"/>
    <m/>
    <m/>
    <x v="1"/>
  </r>
  <r>
    <s v="CT2017"/>
    <s v="Donors Capital Fund_Reason Foundation200976930"/>
    <s v="Donors Capital Fund"/>
    <x v="180"/>
    <n v="76930"/>
    <x v="6"/>
    <x v="1"/>
    <x v="0"/>
    <m/>
    <m/>
    <x v="0"/>
  </r>
  <r>
    <s v="CT2017"/>
    <s v="Donors Capital Fund_Rhodes College200925000"/>
    <s v="Donors Capital Fund"/>
    <x v="292"/>
    <n v="25000"/>
    <x v="6"/>
    <x v="1"/>
    <x v="2"/>
    <m/>
    <m/>
    <x v="1"/>
  </r>
  <r>
    <s v="CT2017"/>
    <s v="Donors Capital Fund_Rio Grande Foundation2009122500"/>
    <s v="Donors Capital Fund"/>
    <x v="122"/>
    <n v="122500"/>
    <x v="6"/>
    <x v="1"/>
    <x v="1"/>
    <m/>
    <m/>
    <x v="0"/>
  </r>
  <r>
    <s v="CT2017"/>
    <s v="Donors Capital Fund_Roman Catholic Diocese of Orlando200925000"/>
    <s v="Donors Capital Fund"/>
    <x v="386"/>
    <n v="25000"/>
    <x v="6"/>
    <x v="1"/>
    <x v="2"/>
    <m/>
    <m/>
    <x v="1"/>
  </r>
  <r>
    <s v="CT2017"/>
    <s v="Donors Capital Fund_Russian American Christian University2009100000"/>
    <s v="Donors Capital Fund"/>
    <x v="342"/>
    <n v="100000"/>
    <x v="6"/>
    <x v="1"/>
    <x v="2"/>
    <m/>
    <m/>
    <x v="1"/>
  </r>
  <r>
    <s v="CT2017"/>
    <s v="Donors Capital Fund_Salvation Army - Orlando Area Command200910000"/>
    <s v="Donors Capital Fund"/>
    <x v="387"/>
    <n v="10000"/>
    <x v="6"/>
    <x v="1"/>
    <x v="2"/>
    <m/>
    <m/>
    <x v="1"/>
  </r>
  <r>
    <s v="CT2017"/>
    <s v="Donors Capital Fund_Security Research Associates2009110000"/>
    <s v="Donors Capital Fund"/>
    <x v="182"/>
    <n v="110000"/>
    <x v="6"/>
    <x v="1"/>
    <x v="2"/>
    <m/>
    <m/>
    <x v="1"/>
  </r>
  <r>
    <s v="CT2017"/>
    <s v="Donors Capital Fund_Shimer College200950000"/>
    <s v="Donors Capital Fund"/>
    <x v="388"/>
    <n v="50000"/>
    <x v="6"/>
    <x v="1"/>
    <x v="2"/>
    <m/>
    <m/>
    <x v="1"/>
  </r>
  <r>
    <s v="CT2017"/>
    <s v="Donors Capital Fund_Show-Me Institute2009235000"/>
    <s v="Donors Capital Fund"/>
    <x v="123"/>
    <n v="235000"/>
    <x v="6"/>
    <x v="1"/>
    <x v="1"/>
    <m/>
    <m/>
    <x v="0"/>
  </r>
  <r>
    <s v="CT2017"/>
    <s v="Donors Capital Fund_Sky Ranch Foundation (Van TX)200910000"/>
    <s v="Donors Capital Fund"/>
    <x v="389"/>
    <n v="10000"/>
    <x v="6"/>
    <x v="1"/>
    <x v="2"/>
    <m/>
    <m/>
    <x v="1"/>
  </r>
  <r>
    <s v="CT2017"/>
    <s v="Donors Capital Fund_South Carolina Policy Council2009660000"/>
    <s v="Donors Capital Fund"/>
    <x v="219"/>
    <n v="660000"/>
    <x v="6"/>
    <x v="1"/>
    <x v="1"/>
    <m/>
    <m/>
    <x v="0"/>
  </r>
  <r>
    <s v="CT2017"/>
    <s v="Donors Capital Fund_South Carolinians for Responsible Government Foundation2009100000"/>
    <s v="Donors Capital Fund"/>
    <x v="390"/>
    <n v="100000"/>
    <x v="6"/>
    <x v="1"/>
    <x v="2"/>
    <m/>
    <m/>
    <x v="1"/>
  </r>
  <r>
    <s v="CT2017"/>
    <s v="Donors Capital Fund_St. Johnsbury Athenaeum20095000"/>
    <s v="Donors Capital Fund"/>
    <x v="125"/>
    <n v="5000"/>
    <x v="6"/>
    <x v="1"/>
    <x v="2"/>
    <m/>
    <m/>
    <x v="1"/>
  </r>
  <r>
    <s v="CT2017"/>
    <s v="Donors Capital Fund_St. Matthew Catholic School (Hillsboro OR)200910000"/>
    <s v="Donors Capital Fund"/>
    <x v="391"/>
    <n v="10000"/>
    <x v="6"/>
    <x v="1"/>
    <x v="2"/>
    <m/>
    <m/>
    <x v="1"/>
  </r>
  <r>
    <s v="CT2017"/>
    <s v="Donors Capital Fund_State Policy Network20092570047"/>
    <s v="Donors Capital Fund"/>
    <x v="126"/>
    <n v="2570047"/>
    <x v="6"/>
    <x v="1"/>
    <x v="1"/>
    <m/>
    <m/>
    <x v="0"/>
  </r>
  <r>
    <s v="CT2017"/>
    <s v="Donors Capital Fund_Stewards of the Range20092000"/>
    <s v="Donors Capital Fund"/>
    <x v="186"/>
    <n v="2000"/>
    <x v="6"/>
    <x v="1"/>
    <x v="3"/>
    <m/>
    <m/>
    <x v="0"/>
  </r>
  <r>
    <s v="CT2017"/>
    <s v="Donors Capital Fund_Student Governmental Affairs Program20097500"/>
    <s v="Donors Capital Fund"/>
    <x v="345"/>
    <n v="7500"/>
    <x v="6"/>
    <x v="1"/>
    <x v="2"/>
    <m/>
    <m/>
    <x v="1"/>
  </r>
  <r>
    <s v="CT2017"/>
    <s v="Donors Capital Fund_StudentNewsDaily.com200920000"/>
    <s v="Donors Capital Fund"/>
    <x v="128"/>
    <n v="20000"/>
    <x v="6"/>
    <x v="1"/>
    <x v="2"/>
    <m/>
    <m/>
    <x v="0"/>
  </r>
  <r>
    <s v="CT2017"/>
    <s v="Donors Capital Fund_Students for Liberty200927500"/>
    <s v="Donors Capital Fund"/>
    <x v="187"/>
    <n v="27500"/>
    <x v="6"/>
    <x v="1"/>
    <x v="3"/>
    <m/>
    <m/>
    <x v="0"/>
  </r>
  <r>
    <s v="CT2017"/>
    <s v="Donors Capital Fund_Sutherland Institute2009100000"/>
    <s v="Donors Capital Fund"/>
    <x v="129"/>
    <n v="100000"/>
    <x v="6"/>
    <x v="1"/>
    <x v="1"/>
    <m/>
    <m/>
    <x v="0"/>
  </r>
  <r>
    <s v="CT2017"/>
    <s v="Donors Capital Fund_Taxpayers for Common Sense200912500"/>
    <s v="Donors Capital Fund"/>
    <x v="392"/>
    <n v="12500"/>
    <x v="6"/>
    <x v="1"/>
    <x v="1"/>
    <m/>
    <m/>
    <x v="0"/>
  </r>
  <r>
    <s v="CT2017"/>
    <s v="Donors Capital Fund_Teen FLOW Youth ministries20094500"/>
    <s v="Donors Capital Fund"/>
    <x v="130"/>
    <n v="4500"/>
    <x v="6"/>
    <x v="1"/>
    <x v="2"/>
    <m/>
    <m/>
    <x v="1"/>
  </r>
  <r>
    <s v="CT2017"/>
    <s v="Donors Capital Fund_Tennessee Center for Policy Research2009345000"/>
    <s v="Donors Capital Fund"/>
    <x v="393"/>
    <n v="345000"/>
    <x v="6"/>
    <x v="1"/>
    <x v="2"/>
    <m/>
    <m/>
    <x v="1"/>
  </r>
  <r>
    <s v="CT2017"/>
    <s v="Donors Capital Fund_Texas Public Policy Foundation2009920000"/>
    <s v="Donors Capital Fund"/>
    <x v="131"/>
    <n v="920000"/>
    <x v="6"/>
    <x v="1"/>
    <x v="0"/>
    <m/>
    <m/>
    <x v="0"/>
  </r>
  <r>
    <s v="CT2017"/>
    <s v="Donors Capital Fund_Texas Watchdog2009275000"/>
    <s v="Donors Capital Fund"/>
    <x v="260"/>
    <n v="275000"/>
    <x v="6"/>
    <x v="1"/>
    <x v="1"/>
    <m/>
    <m/>
    <x v="0"/>
  </r>
  <r>
    <s v="CT2017"/>
    <s v="Donors Capital Fund_The Claremont Institute200941814"/>
    <s v="Donors Capital Fund"/>
    <x v="261"/>
    <n v="41814"/>
    <x v="6"/>
    <x v="1"/>
    <x v="1"/>
    <m/>
    <m/>
    <x v="0"/>
  </r>
  <r>
    <s v="CT2017"/>
    <s v="Donors Capital Fund_The Foundation Endowment (Alexandria VA)20092000"/>
    <s v="Donors Capital Fund"/>
    <x v="347"/>
    <n v="2000"/>
    <x v="6"/>
    <x v="1"/>
    <x v="2"/>
    <m/>
    <m/>
    <x v="1"/>
  </r>
  <r>
    <s v="CT2017"/>
    <s v="Donors Capital Fund_The Freedom Foundation2009367072"/>
    <s v="Donors Capital Fund"/>
    <x v="262"/>
    <n v="367072"/>
    <x v="6"/>
    <x v="1"/>
    <x v="1"/>
    <m/>
    <m/>
    <x v="0"/>
  </r>
  <r>
    <s v="CT2017"/>
    <s v="Donors Capital Fund_The Global Fund for Children200910000"/>
    <s v="Donors Capital Fund"/>
    <x v="394"/>
    <n v="10000"/>
    <x v="6"/>
    <x v="1"/>
    <x v="2"/>
    <m/>
    <m/>
    <x v="1"/>
  </r>
  <r>
    <s v="CT2017"/>
    <s v="Donors Capital Fund_The Heritage Foundation20099000"/>
    <s v="Donors Capital Fund"/>
    <x v="263"/>
    <n v="9000"/>
    <x v="6"/>
    <x v="1"/>
    <x v="0"/>
    <m/>
    <m/>
    <x v="0"/>
  </r>
  <r>
    <s v="CT2017"/>
    <s v="Donors Capital Fund_The Prometheus Institute (Irvine CA)2009125000"/>
    <s v="Donors Capital Fund"/>
    <x v="348"/>
    <n v="125000"/>
    <x v="6"/>
    <x v="1"/>
    <x v="2"/>
    <m/>
    <m/>
    <x v="1"/>
  </r>
  <r>
    <s v="CT2017"/>
    <s v="Donors Capital Fund_The University of Chicago200950000"/>
    <s v="Donors Capital Fund"/>
    <x v="264"/>
    <n v="50000"/>
    <x v="6"/>
    <x v="1"/>
    <x v="2"/>
    <m/>
    <m/>
    <x v="1"/>
  </r>
  <r>
    <s v="CT2017"/>
    <s v="Donors Capital Fund_Thomas Jefferson Institute for Public Policy200994450"/>
    <s v="Donors Capital Fund"/>
    <x v="351"/>
    <n v="94450"/>
    <x v="6"/>
    <x v="1"/>
    <x v="0"/>
    <m/>
    <m/>
    <x v="0"/>
  </r>
  <r>
    <s v="CT2017"/>
    <s v="Donors Capital Fund_Tolson Group200910000"/>
    <s v="Donors Capital Fund"/>
    <x v="395"/>
    <n v="10000"/>
    <x v="6"/>
    <x v="1"/>
    <x v="2"/>
    <m/>
    <m/>
    <x v="1"/>
  </r>
  <r>
    <s v="CT2017"/>
    <s v="Donors Capital Fund_U.S. English Foundation200910000"/>
    <s v="Donors Capital Fund"/>
    <x v="265"/>
    <n v="10000"/>
    <x v="6"/>
    <x v="1"/>
    <x v="1"/>
    <m/>
    <m/>
    <x v="0"/>
  </r>
  <r>
    <s v="CT2017"/>
    <s v="Donors Capital Fund_University of Notre Dame200925000"/>
    <s v="Donors Capital Fund"/>
    <x v="297"/>
    <n v="25000"/>
    <x v="6"/>
    <x v="1"/>
    <x v="2"/>
    <m/>
    <m/>
    <x v="1"/>
  </r>
  <r>
    <s v="CT2017"/>
    <s v="Donors Capital Fund_University of Texas at Austin200925000"/>
    <s v="Donors Capital Fund"/>
    <x v="298"/>
    <n v="25000"/>
    <x v="6"/>
    <x v="1"/>
    <x v="2"/>
    <m/>
    <m/>
    <x v="1"/>
  </r>
  <r>
    <s v="CT2017"/>
    <s v="Donors Capital Fund_University of Virginia200925000"/>
    <s v="Donors Capital Fund"/>
    <x v="300"/>
    <n v="25000"/>
    <x v="6"/>
    <x v="1"/>
    <x v="2"/>
    <m/>
    <m/>
    <x v="1"/>
  </r>
  <r>
    <s v="CT2017"/>
    <s v="Donors Capital Fund_Villanova University200925000"/>
    <s v="Donors Capital Fund"/>
    <x v="396"/>
    <n v="25000"/>
    <x v="6"/>
    <x v="1"/>
    <x v="2"/>
    <m/>
    <m/>
    <x v="1"/>
  </r>
  <r>
    <s v="CT2017"/>
    <s v="Donors Capital Fund_Virginia Institute for Public Policy2009200000"/>
    <s v="Donors Capital Fund"/>
    <x v="139"/>
    <n v="200000"/>
    <x v="6"/>
    <x v="1"/>
    <x v="0"/>
    <m/>
    <m/>
    <x v="0"/>
  </r>
  <r>
    <s v="CT2017"/>
    <s v="Donors Capital Fund_Washington Legal Foundation20092000"/>
    <s v="Donors Capital Fund"/>
    <x v="140"/>
    <n v="2000"/>
    <x v="6"/>
    <x v="1"/>
    <x v="0"/>
    <m/>
    <m/>
    <x v="0"/>
  </r>
  <r>
    <s v="CT2017"/>
    <s v="Donors Capital Fund_Washington Policy Center2009180000"/>
    <s v="Donors Capital Fund"/>
    <x v="141"/>
    <n v="180000"/>
    <x v="6"/>
    <x v="1"/>
    <x v="0"/>
    <m/>
    <m/>
    <x v="0"/>
  </r>
  <r>
    <s v="CT2017"/>
    <s v="Donors Capital Fund_World Journalism Institute200956000"/>
    <s v="Donors Capital Fund"/>
    <x v="224"/>
    <n v="56000"/>
    <x v="6"/>
    <x v="1"/>
    <x v="1"/>
    <m/>
    <m/>
    <x v="0"/>
  </r>
  <r>
    <s v="CT2017"/>
    <s v="Donors Capital Fund_Wyoming Liberty Group2009240000"/>
    <s v="Donors Capital Fund"/>
    <x v="301"/>
    <n v="240000"/>
    <x v="6"/>
    <x v="1"/>
    <x v="1"/>
    <m/>
    <m/>
    <x v="0"/>
  </r>
  <r>
    <s v="CT2017"/>
    <s v="Donors Capital Fund_Yankee Institute for Public Policy2009313817"/>
    <s v="Donors Capital Fund"/>
    <x v="143"/>
    <n v="313817"/>
    <x v="6"/>
    <x v="1"/>
    <x v="1"/>
    <m/>
    <m/>
    <x v="0"/>
  </r>
  <r>
    <s v="CT2017"/>
    <s v="Donors Capital Fund_Young America's Foundation2009164000"/>
    <s v="Donors Capital Fund"/>
    <x v="144"/>
    <n v="164000"/>
    <x v="6"/>
    <x v="1"/>
    <x v="1"/>
    <m/>
    <m/>
    <x v="0"/>
  </r>
  <r>
    <s v="CT2017"/>
    <s v="Donors Capital Fund_Young Life2009550"/>
    <s v="Donors Capital Fund"/>
    <x v="145"/>
    <n v="550"/>
    <x v="6"/>
    <x v="1"/>
    <x v="1"/>
    <m/>
    <m/>
    <x v="0"/>
  </r>
  <r>
    <s v="CT2017"/>
    <s v="Donors Capital Fund_Young Life20095000"/>
    <s v="Donors Capital Fund"/>
    <x v="145"/>
    <n v="5000"/>
    <x v="6"/>
    <x v="1"/>
    <x v="1"/>
    <m/>
    <m/>
    <x v="0"/>
  </r>
  <r>
    <s v="CT2017"/>
    <s v="Donors Capital Fund_Accuracy in Media20082000"/>
    <s v="Donors Capital Fund"/>
    <x v="356"/>
    <n v="2000"/>
    <x v="7"/>
    <x v="1"/>
    <x v="0"/>
    <m/>
    <m/>
    <x v="0"/>
  </r>
  <r>
    <s v="CT2017"/>
    <s v="Donors Capital Fund_Acton Institute for the Study of Religion and Liberty2008678712"/>
    <s v="Donors Capital Fund"/>
    <x v="0"/>
    <n v="678712"/>
    <x v="7"/>
    <x v="1"/>
    <x v="0"/>
    <m/>
    <m/>
    <x v="0"/>
  </r>
  <r>
    <s v="CT2017"/>
    <s v="Donors Capital Fund_Alabama Policy Institute2008315000"/>
    <s v="Donors Capital Fund"/>
    <x v="2"/>
    <n v="315000"/>
    <x v="7"/>
    <x v="1"/>
    <x v="1"/>
    <m/>
    <m/>
    <x v="0"/>
  </r>
  <r>
    <s v="CT2017"/>
    <s v="Donors Capital Fund_America's Future Foundation200858000"/>
    <s v="Donors Capital Fund"/>
    <x v="4"/>
    <n v="58000"/>
    <x v="7"/>
    <x v="1"/>
    <x v="1"/>
    <m/>
    <m/>
    <x v="0"/>
  </r>
  <r>
    <s v="CT2017"/>
    <s v="Donors Capital Fund_America's Future Foundation200810000"/>
    <s v="Donors Capital Fund"/>
    <x v="4"/>
    <n v="10000"/>
    <x v="7"/>
    <x v="1"/>
    <x v="1"/>
    <m/>
    <m/>
    <x v="0"/>
  </r>
  <r>
    <s v="CT2017"/>
    <s v="Donors Capital Fund_American Conservative Union Foundation20081500"/>
    <s v="Donors Capital Fund"/>
    <x v="304"/>
    <n v="1500"/>
    <x v="7"/>
    <x v="1"/>
    <x v="4"/>
    <m/>
    <m/>
    <x v="0"/>
  </r>
  <r>
    <s v="CT2017"/>
    <s v="Donors Capital Fund_American Council of Trustees and Alumni2008400000"/>
    <s v="Donors Capital Fund"/>
    <x v="5"/>
    <n v="400000"/>
    <x v="7"/>
    <x v="1"/>
    <x v="2"/>
    <m/>
    <m/>
    <x v="1"/>
  </r>
  <r>
    <s v="CT2017"/>
    <s v="Donors Capital Fund_American Council on Science and Health200845000"/>
    <s v="Donors Capital Fund"/>
    <x v="269"/>
    <n v="45000"/>
    <x v="7"/>
    <x v="1"/>
    <x v="0"/>
    <m/>
    <m/>
    <x v="0"/>
  </r>
  <r>
    <s v="CT2017"/>
    <s v="Donors Capital Fund_American Dream Coalition (Camp Sherman OR)200875000"/>
    <s v="Donors Capital Fund"/>
    <x v="360"/>
    <n v="75000"/>
    <x v="7"/>
    <x v="1"/>
    <x v="2"/>
    <m/>
    <m/>
    <x v="1"/>
  </r>
  <r>
    <s v="CT2017"/>
    <s v="Donors Capital Fund_American Enterprise Institute for Public Policy Research20082273267"/>
    <s v="Donors Capital Fund"/>
    <x v="6"/>
    <n v="2273267"/>
    <x v="7"/>
    <x v="1"/>
    <x v="0"/>
    <m/>
    <m/>
    <x v="0"/>
  </r>
  <r>
    <s v="CT2017"/>
    <s v="Donors Capital Fund_American Islamic Congress200825000"/>
    <s v="Donors Capital Fund"/>
    <x v="8"/>
    <n v="25000"/>
    <x v="7"/>
    <x v="1"/>
    <x v="1"/>
    <m/>
    <m/>
    <x v="0"/>
  </r>
  <r>
    <s v="CT2017"/>
    <s v="Donors Capital Fund_American Majority2008440000"/>
    <s v="Donors Capital Fund"/>
    <x v="10"/>
    <n v="440000"/>
    <x v="7"/>
    <x v="1"/>
    <x v="1"/>
    <m/>
    <m/>
    <x v="0"/>
  </r>
  <r>
    <s v="CT2017"/>
    <s v="Donors Capital Fund_American Values2008255000"/>
    <s v="Donors Capital Fund"/>
    <x v="397"/>
    <n v="255000"/>
    <x v="7"/>
    <x v="1"/>
    <x v="1"/>
    <m/>
    <m/>
    <x v="0"/>
  </r>
  <r>
    <s v="CT2017"/>
    <s v="Donors Capital Fund_Americans for Limited Government Foundation2008790000"/>
    <s v="Donors Capital Fund"/>
    <x v="14"/>
    <n v="790000"/>
    <x v="7"/>
    <x v="1"/>
    <x v="1"/>
    <m/>
    <m/>
    <x v="0"/>
  </r>
  <r>
    <s v="CT2017"/>
    <s v="Donors Capital Fund_Americans for Prosperity Foundation2008155000"/>
    <s v="Donors Capital Fund"/>
    <x v="15"/>
    <n v="155000"/>
    <x v="7"/>
    <x v="1"/>
    <x v="0"/>
    <m/>
    <m/>
    <x v="0"/>
  </r>
  <r>
    <s v="CT2017"/>
    <s v="Donors Capital Fund_Americans United for Life2008500000"/>
    <s v="Donors Capital Fund"/>
    <x v="361"/>
    <n v="500000"/>
    <x v="7"/>
    <x v="1"/>
    <x v="2"/>
    <m/>
    <m/>
    <x v="1"/>
  </r>
  <r>
    <s v="CT2017"/>
    <s v="Donors Capital Fund_AmeriCares Foundation20081000"/>
    <s v="Donors Capital Fund"/>
    <x v="16"/>
    <n v="1000"/>
    <x v="7"/>
    <x v="1"/>
    <x v="2"/>
    <m/>
    <m/>
    <x v="1"/>
  </r>
  <r>
    <s v="CT2017"/>
    <s v="Donors Capital Fund_Atlas Economic Research Foundation2008164000"/>
    <s v="Donors Capital Fund"/>
    <x v="19"/>
    <n v="164000"/>
    <x v="7"/>
    <x v="1"/>
    <x v="0"/>
    <m/>
    <m/>
    <x v="0"/>
  </r>
  <r>
    <s v="CT2017"/>
    <s v="Donors Capital Fund_Beacon Hill Institute200858000"/>
    <s v="Donors Capital Fund"/>
    <x v="362"/>
    <n v="58000"/>
    <x v="7"/>
    <x v="1"/>
    <x v="0"/>
    <m/>
    <m/>
    <x v="0"/>
  </r>
  <r>
    <s v="CT2017"/>
    <s v="Donors Capital Fund_Beloved Heart Ministries (Dallas)20083100"/>
    <s v="Donors Capital Fund"/>
    <x v="398"/>
    <n v="3100"/>
    <x v="7"/>
    <x v="1"/>
    <x v="2"/>
    <m/>
    <m/>
    <x v="1"/>
  </r>
  <r>
    <s v="CT2017"/>
    <s v="Donors Capital Fund_BETA Center20085000"/>
    <s v="Donors Capital Fund"/>
    <x v="399"/>
    <n v="5000"/>
    <x v="7"/>
    <x v="1"/>
    <x v="2"/>
    <m/>
    <m/>
    <x v="1"/>
  </r>
  <r>
    <s v="CT2017"/>
    <s v="Donors Capital Fund_Bill of Rights Institute20086000"/>
    <s v="Donors Capital Fund"/>
    <x v="24"/>
    <n v="6000"/>
    <x v="7"/>
    <x v="1"/>
    <x v="1"/>
    <m/>
    <m/>
    <x v="0"/>
  </r>
  <r>
    <s v="CT2017"/>
    <s v="Donors Capital Fund_Bluegrass Institute2008220000"/>
    <s v="Donors Capital Fund"/>
    <x v="25"/>
    <n v="220000"/>
    <x v="7"/>
    <x v="1"/>
    <x v="1"/>
    <m/>
    <m/>
    <x v="0"/>
  </r>
  <r>
    <s v="CT2017"/>
    <s v="Donors Capital Fund_Boston College200850000"/>
    <s v="Donors Capital Fund"/>
    <x v="270"/>
    <n v="50000"/>
    <x v="7"/>
    <x v="1"/>
    <x v="2"/>
    <m/>
    <m/>
    <x v="1"/>
  </r>
  <r>
    <s v="CT2017"/>
    <s v="Donors Capital Fund_Boy Scouts of America - Mount Baker Council20082000"/>
    <s v="Donors Capital Fund"/>
    <x v="400"/>
    <n v="2000"/>
    <x v="7"/>
    <x v="1"/>
    <x v="2"/>
    <m/>
    <m/>
    <x v="1"/>
  </r>
  <r>
    <s v="CT2017"/>
    <s v="Donors Capital Fund_Brotherhood Organization of a New Destiny20085000"/>
    <s v="Donors Capital Fund"/>
    <x v="149"/>
    <n v="5000"/>
    <x v="7"/>
    <x v="1"/>
    <x v="2"/>
    <m/>
    <m/>
    <x v="1"/>
  </r>
  <r>
    <s v="CT2017"/>
    <s v="Donors Capital Fund_Brown University200865000"/>
    <s v="Donors Capital Fund"/>
    <x v="308"/>
    <n v="65000"/>
    <x v="7"/>
    <x v="1"/>
    <x v="1"/>
    <m/>
    <m/>
    <x v="0"/>
  </r>
  <r>
    <s v="CT2017"/>
    <s v="Donors Capital Fund_Buckeye Institute for Public Policy Solutions2008426000"/>
    <s v="Donors Capital Fund"/>
    <x v="26"/>
    <n v="426000"/>
    <x v="7"/>
    <x v="1"/>
    <x v="1"/>
    <m/>
    <m/>
    <x v="0"/>
  </r>
  <r>
    <s v="CT2017"/>
    <s v="Donors Capital Fund_Camp Fire USA Central Puget Sound Council20083000"/>
    <s v="Donors Capital Fund"/>
    <x v="401"/>
    <n v="3000"/>
    <x v="7"/>
    <x v="1"/>
    <x v="2"/>
    <m/>
    <m/>
    <x v="1"/>
  </r>
  <r>
    <s v="CT2017"/>
    <s v="Donors Capital Fund_Campus Crusade for Christ200810000"/>
    <s v="Donors Capital Fund"/>
    <x v="310"/>
    <n v="10000"/>
    <x v="7"/>
    <x v="1"/>
    <x v="1"/>
    <m/>
    <m/>
    <x v="0"/>
  </r>
  <r>
    <s v="CT2017"/>
    <s v="Donors Capital Fund_Capital Research Center20085000"/>
    <s v="Donors Capital Fund"/>
    <x v="28"/>
    <n v="5000"/>
    <x v="7"/>
    <x v="1"/>
    <x v="0"/>
    <m/>
    <m/>
    <x v="0"/>
  </r>
  <r>
    <s v="CT2017"/>
    <s v="Donors Capital Fund_Cascade Policy Institute2008275600"/>
    <s v="Donors Capital Fund"/>
    <x v="150"/>
    <n v="275600"/>
    <x v="7"/>
    <x v="1"/>
    <x v="0"/>
    <m/>
    <m/>
    <x v="0"/>
  </r>
  <r>
    <s v="CT2017"/>
    <s v="Donors Capital Fund_Cato Institute2008276014"/>
    <s v="Donors Capital Fund"/>
    <x v="32"/>
    <n v="276014"/>
    <x v="7"/>
    <x v="1"/>
    <x v="0"/>
    <m/>
    <m/>
    <x v="0"/>
  </r>
  <r>
    <s v="CT2017"/>
    <s v="Donors Capital Fund_Center for Competitive Politics2008832000"/>
    <s v="Donors Capital Fund"/>
    <x v="33"/>
    <n v="832000"/>
    <x v="7"/>
    <x v="1"/>
    <x v="1"/>
    <m/>
    <m/>
    <x v="0"/>
  </r>
  <r>
    <s v="CT2017"/>
    <s v="Donors Capital Fund_Center for Education Reform20081000"/>
    <s v="Donors Capital Fund"/>
    <x v="34"/>
    <n v="1000"/>
    <x v="7"/>
    <x v="1"/>
    <x v="1"/>
    <m/>
    <m/>
    <x v="0"/>
  </r>
  <r>
    <s v="CT2017"/>
    <s v="Donors Capital Fund_Center for Excellence in Higher Education200850000"/>
    <s v="Donors Capital Fund"/>
    <x v="402"/>
    <n v="50000"/>
    <x v="7"/>
    <x v="1"/>
    <x v="2"/>
    <m/>
    <m/>
    <x v="1"/>
  </r>
  <r>
    <s v="CT2017"/>
    <s v="Donors Capital Fund_Center for Independent Thought2008100000"/>
    <s v="Donors Capital Fund"/>
    <x v="153"/>
    <n v="100000"/>
    <x v="7"/>
    <x v="1"/>
    <x v="2"/>
    <m/>
    <m/>
    <x v="0"/>
  </r>
  <r>
    <s v="CT2017"/>
    <s v="Donors Capital Fund_Center for Individual Rights200811500"/>
    <s v="Donors Capital Fund"/>
    <x v="35"/>
    <n v="11500"/>
    <x v="7"/>
    <x v="1"/>
    <x v="1"/>
    <m/>
    <m/>
    <x v="0"/>
  </r>
  <r>
    <s v="CT2017"/>
    <s v="Donors Capital Fund_Center for Islamic Pluralism2008120000"/>
    <s v="Donors Capital Fund"/>
    <x v="403"/>
    <n v="120000"/>
    <x v="7"/>
    <x v="1"/>
    <x v="2"/>
    <m/>
    <m/>
    <x v="1"/>
  </r>
  <r>
    <s v="CT2017"/>
    <s v="Donors Capital Fund_Center for the Study of Carbon Dioxide and Global Change2008129400"/>
    <s v="Donors Capital Fund"/>
    <x v="363"/>
    <n v="129400"/>
    <x v="7"/>
    <x v="1"/>
    <x v="0"/>
    <m/>
    <m/>
    <x v="0"/>
  </r>
  <r>
    <s v="CT2017"/>
    <s v="Donors Capital Fund_Center for Union Facts20081500"/>
    <s v="Donors Capital Fund"/>
    <x v="229"/>
    <n v="1500"/>
    <x v="7"/>
    <x v="1"/>
    <x v="1"/>
    <m/>
    <m/>
    <x v="0"/>
  </r>
  <r>
    <s v="CT2017"/>
    <s v="Donors Capital Fund_Center of the American Experiment200830000"/>
    <s v="Donors Capital Fund"/>
    <x v="36"/>
    <n v="30000"/>
    <x v="7"/>
    <x v="1"/>
    <x v="1"/>
    <m/>
    <m/>
    <x v="0"/>
  </r>
  <r>
    <s v="CT2017"/>
    <s v="Donors Capital Fund_Central Florida Ballet2008200000"/>
    <s v="Donors Capital Fund"/>
    <x v="199"/>
    <n v="200000"/>
    <x v="7"/>
    <x v="1"/>
    <x v="2"/>
    <m/>
    <m/>
    <x v="1"/>
  </r>
  <r>
    <s v="CT2017"/>
    <s v="Donors Capital Fund_Cerge EI Foundation2008400000"/>
    <s v="Donors Capital Fund"/>
    <x v="37"/>
    <n v="400000"/>
    <x v="7"/>
    <x v="1"/>
    <x v="2"/>
    <m/>
    <m/>
    <x v="1"/>
  </r>
  <r>
    <s v="CT2017"/>
    <s v="Donors Capital Fund_Charteris Foundation20082500"/>
    <s v="Donors Capital Fund"/>
    <x v="404"/>
    <n v="2500"/>
    <x v="7"/>
    <x v="1"/>
    <x v="2"/>
    <m/>
    <m/>
    <x v="1"/>
  </r>
  <r>
    <s v="CT2017"/>
    <s v="Donors Capital Fund_Children's Scholarship Fund2008100000"/>
    <s v="Donors Capital Fund"/>
    <x v="38"/>
    <n v="100000"/>
    <x v="7"/>
    <x v="1"/>
    <x v="2"/>
    <m/>
    <m/>
    <x v="1"/>
  </r>
  <r>
    <s v="CT2017"/>
    <s v="Donors Capital Fund_Christians United for Israel2008207000"/>
    <s v="Donors Capital Fund"/>
    <x v="405"/>
    <n v="207000"/>
    <x v="7"/>
    <x v="1"/>
    <x v="3"/>
    <m/>
    <m/>
    <x v="0"/>
  </r>
  <r>
    <s v="CT2017"/>
    <s v="Donors Capital Fund_Christopher Newport University200875000"/>
    <s v="Donors Capital Fund"/>
    <x v="274"/>
    <n v="75000"/>
    <x v="7"/>
    <x v="1"/>
    <x v="2"/>
    <m/>
    <m/>
    <x v="1"/>
  </r>
  <r>
    <s v="CT2017"/>
    <s v="Donors Capital Fund_Citizens In Charge Foundation2008200000"/>
    <s v="Donors Capital Fund"/>
    <x v="39"/>
    <n v="200000"/>
    <x v="7"/>
    <x v="1"/>
    <x v="1"/>
    <m/>
    <m/>
    <x v="0"/>
  </r>
  <r>
    <s v="CT2017"/>
    <s v="Donors Capital Fund_Citizens United Foundation2008200000"/>
    <s v="Donors Capital Fund"/>
    <x v="406"/>
    <n v="200000"/>
    <x v="7"/>
    <x v="1"/>
    <x v="1"/>
    <m/>
    <m/>
    <x v="0"/>
  </r>
  <r>
    <s v="CT2017"/>
    <s v="Donors Capital Fund_Clare Boothe Luce Policy Institute20082000"/>
    <s v="Donors Capital Fund"/>
    <x v="41"/>
    <n v="2000"/>
    <x v="7"/>
    <x v="1"/>
    <x v="2"/>
    <m/>
    <m/>
    <x v="0"/>
  </r>
  <r>
    <s v="CT2017"/>
    <s v="Donors Capital Fund_Claremont McKenna College200830000"/>
    <s v="Donors Capital Fund"/>
    <x v="275"/>
    <n v="30000"/>
    <x v="7"/>
    <x v="1"/>
    <x v="2"/>
    <m/>
    <m/>
    <x v="1"/>
  </r>
  <r>
    <s v="CT2017"/>
    <s v="Donors Capital Fund_Clarion Fund200817778600"/>
    <s v="Donors Capital Fund"/>
    <x v="231"/>
    <n v="17778600"/>
    <x v="7"/>
    <x v="1"/>
    <x v="2"/>
    <m/>
    <m/>
    <x v="0"/>
  </r>
  <r>
    <s v="CT2017"/>
    <s v="Donors Capital Fund_Committee for a Constructive Tomorrow2008210000"/>
    <s v="Donors Capital Fund"/>
    <x v="200"/>
    <n v="210000"/>
    <x v="7"/>
    <x v="1"/>
    <x v="0"/>
    <m/>
    <m/>
    <x v="0"/>
  </r>
  <r>
    <s v="CT2017"/>
    <s v="Donors Capital Fund_Commonwealth Foundation for Public Policy Alternatives2008197800"/>
    <s v="Donors Capital Fund"/>
    <x v="43"/>
    <n v="197800"/>
    <x v="7"/>
    <x v="1"/>
    <x v="1"/>
    <m/>
    <m/>
    <x v="0"/>
  </r>
  <r>
    <s v="CT2017"/>
    <s v="Donors Capital Fund_Competitive Enterprise Institute200836308"/>
    <s v="Donors Capital Fund"/>
    <x v="44"/>
    <n v="36308"/>
    <x v="7"/>
    <x v="1"/>
    <x v="0"/>
    <m/>
    <m/>
    <x v="0"/>
  </r>
  <r>
    <s v="CT2017"/>
    <s v="Donors Capital Fund_Competitive Governance Institute (Formerly Sam Adams Alliance)20083579000"/>
    <s v="Donors Capital Fund"/>
    <x v="313"/>
    <n v="3579000"/>
    <x v="7"/>
    <x v="1"/>
    <x v="1"/>
    <m/>
    <m/>
    <x v="0"/>
  </r>
  <r>
    <s v="CT2017"/>
    <s v="Donors Capital Fund_Concord Coalition20081000"/>
    <s v="Donors Capital Fund"/>
    <x v="407"/>
    <n v="1000"/>
    <x v="7"/>
    <x v="1"/>
    <x v="1"/>
    <m/>
    <m/>
    <x v="0"/>
  </r>
  <r>
    <s v="CT2017"/>
    <s v="Donors Capital Fund_Congregation Shaare Tikvah B'nai Zion2008100000"/>
    <s v="Donors Capital Fund"/>
    <x v="408"/>
    <n v="100000"/>
    <x v="7"/>
    <x v="1"/>
    <x v="2"/>
    <m/>
    <m/>
    <x v="1"/>
  </r>
  <r>
    <s v="CT2017"/>
    <s v="Donors Capital Fund_Cumberland College200825000"/>
    <s v="Donors Capital Fund"/>
    <x v="280"/>
    <n v="25000"/>
    <x v="7"/>
    <x v="1"/>
    <x v="2"/>
    <m/>
    <m/>
    <x v="1"/>
  </r>
  <r>
    <s v="CT2017"/>
    <s v="Donors Capital Fund_Dallas Center for the Performing Arts2008500000"/>
    <s v="Donors Capital Fund"/>
    <x v="409"/>
    <n v="500000"/>
    <x v="7"/>
    <x v="1"/>
    <x v="2"/>
    <m/>
    <m/>
    <x v="1"/>
  </r>
  <r>
    <s v="CT2017"/>
    <s v="Donors Capital Fund_Dallas Symphony Orchestra200850000"/>
    <s v="Donors Capital Fund"/>
    <x v="410"/>
    <n v="50000"/>
    <x v="7"/>
    <x v="1"/>
    <x v="2"/>
    <m/>
    <m/>
    <x v="1"/>
  </r>
  <r>
    <s v="CT2017"/>
    <s v="Donors Capital Fund_David Horowitz Freedom Center20085000"/>
    <s v="Donors Capital Fund"/>
    <x v="46"/>
    <n v="5000"/>
    <x v="7"/>
    <x v="1"/>
    <x v="1"/>
    <m/>
    <m/>
    <x v="0"/>
  </r>
  <r>
    <s v="CT2017"/>
    <s v="DonorsTrust_Donors Capital Fund2008134834"/>
    <s v="DonorsTrust"/>
    <x v="157"/>
    <n v="134834"/>
    <x v="7"/>
    <x v="1"/>
    <x v="0"/>
    <m/>
    <m/>
    <x v="0"/>
  </r>
  <r>
    <s v="CT2017"/>
    <s v="DonorsTrust_Donors Capital Fund2008134834"/>
    <s v="DonorsTrust"/>
    <x v="157"/>
    <n v="134834"/>
    <x v="7"/>
    <x v="1"/>
    <x v="0"/>
    <m/>
    <m/>
    <x v="0"/>
  </r>
  <r>
    <s v="CT2017"/>
    <s v="Donors Capital Fund_DonorsTrust20081527500"/>
    <s v="Donors Capital Fund"/>
    <x v="48"/>
    <n v="1527500"/>
    <x v="7"/>
    <x v="1"/>
    <x v="0"/>
    <m/>
    <m/>
    <x v="0"/>
  </r>
  <r>
    <s v="CT2017"/>
    <s v="Donors Capital Fund_Duke University200850000"/>
    <s v="Donors Capital Fund"/>
    <x v="281"/>
    <n v="50000"/>
    <x v="7"/>
    <x v="1"/>
    <x v="1"/>
    <m/>
    <m/>
    <x v="0"/>
  </r>
  <r>
    <s v="CT2017"/>
    <s v="Donors Capital Fund_Educational Research Analysts20082500"/>
    <s v="Donors Capital Fund"/>
    <x v="411"/>
    <n v="2500"/>
    <x v="7"/>
    <x v="1"/>
    <x v="3"/>
    <m/>
    <m/>
    <x v="0"/>
  </r>
  <r>
    <s v="CT2017"/>
    <s v="Donors Capital Fund_Emory University2008100000"/>
    <s v="Donors Capital Fund"/>
    <x v="282"/>
    <n v="100000"/>
    <x v="7"/>
    <x v="1"/>
    <x v="2"/>
    <m/>
    <m/>
    <x v="1"/>
  </r>
  <r>
    <s v="CT2017"/>
    <s v="Donors Capital Fund_Ethan Allen Institute2008135000"/>
    <s v="Donors Capital Fund"/>
    <x v="317"/>
    <n v="135000"/>
    <x v="7"/>
    <x v="1"/>
    <x v="1"/>
    <m/>
    <m/>
    <x v="0"/>
  </r>
  <r>
    <s v="CT2017"/>
    <s v="Donors Capital Fund_Ethics and Public Policy Center2008130000"/>
    <s v="Donors Capital Fund"/>
    <x v="159"/>
    <n v="130000"/>
    <x v="7"/>
    <x v="1"/>
    <x v="1"/>
    <m/>
    <m/>
    <x v="0"/>
  </r>
  <r>
    <s v="CT2017"/>
    <s v="Donors Capital Fund_Faith and Reason Institute20085000"/>
    <s v="Donors Capital Fund"/>
    <x v="412"/>
    <n v="5000"/>
    <x v="7"/>
    <x v="1"/>
    <x v="2"/>
    <m/>
    <m/>
    <x v="0"/>
  </r>
  <r>
    <s v="CT2017"/>
    <s v="Donors Capital Fund_Federalist Society for Law and Public Policy Studies20081500000"/>
    <s v="Donors Capital Fund"/>
    <x v="55"/>
    <n v="1500000"/>
    <x v="7"/>
    <x v="1"/>
    <x v="1"/>
    <m/>
    <m/>
    <x v="0"/>
  </r>
  <r>
    <s v="CT2017"/>
    <s v="Donors Capital Fund_First Freedoms Foundation200825000"/>
    <s v="Donors Capital Fund"/>
    <x v="319"/>
    <n v="25000"/>
    <x v="7"/>
    <x v="1"/>
    <x v="1"/>
    <m/>
    <m/>
    <x v="0"/>
  </r>
  <r>
    <s v="CT2017"/>
    <s v="Donors Capital Fund_Flint Hills Center For Public Policy200883000"/>
    <s v="Donors Capital Fund"/>
    <x v="368"/>
    <n v="83000"/>
    <x v="7"/>
    <x v="1"/>
    <x v="2"/>
    <m/>
    <m/>
    <x v="1"/>
  </r>
  <r>
    <s v="CT2017"/>
    <s v="Donors Capital Fund_Florida Family Resource Center20085000"/>
    <s v="Donors Capital Fund"/>
    <x v="320"/>
    <n v="5000"/>
    <x v="7"/>
    <x v="1"/>
    <x v="2"/>
    <m/>
    <m/>
    <x v="1"/>
  </r>
  <r>
    <s v="CT2017"/>
    <s v="Donors Capital Fund_ForSight Foundation20085000"/>
    <s v="Donors Capital Fund"/>
    <x v="413"/>
    <n v="5000"/>
    <x v="7"/>
    <x v="1"/>
    <x v="2"/>
    <m/>
    <m/>
    <x v="1"/>
  </r>
  <r>
    <s v="CT2017"/>
    <s v="Donors Capital Fund_Foundation for Economic Education2008100000"/>
    <s v="Donors Capital Fund"/>
    <x v="58"/>
    <n v="100000"/>
    <x v="7"/>
    <x v="1"/>
    <x v="0"/>
    <m/>
    <m/>
    <x v="0"/>
  </r>
  <r>
    <s v="CT2017"/>
    <s v="Donors Capital Fund_Foundation for Individual Rights in Education2008350000"/>
    <s v="Donors Capital Fund"/>
    <x v="60"/>
    <n v="350000"/>
    <x v="7"/>
    <x v="1"/>
    <x v="1"/>
    <m/>
    <m/>
    <x v="0"/>
  </r>
  <r>
    <s v="CT2017"/>
    <s v="Donors Capital Fund_Foundation for Individual Rights in Education200880000"/>
    <s v="Donors Capital Fund"/>
    <x v="60"/>
    <n v="80000"/>
    <x v="7"/>
    <x v="1"/>
    <x v="1"/>
    <m/>
    <m/>
    <x v="0"/>
  </r>
  <r>
    <s v="CT2017"/>
    <s v="Donors Capital Fund_Foundation for Jewish Camping200810000000"/>
    <s v="Donors Capital Fund"/>
    <x v="236"/>
    <n v="10000000"/>
    <x v="7"/>
    <x v="1"/>
    <x v="2"/>
    <m/>
    <m/>
    <x v="1"/>
  </r>
  <r>
    <s v="CT2017"/>
    <s v="Donors Capital Fund_Foundation for Teaching Economics20085000"/>
    <s v="Donors Capital Fund"/>
    <x v="163"/>
    <n v="5000"/>
    <x v="7"/>
    <x v="1"/>
    <x v="2"/>
    <m/>
    <m/>
    <x v="0"/>
  </r>
  <r>
    <s v="CT2017"/>
    <s v="Donors Capital Fund_Franciscan Foundation for the Holy Land200810000"/>
    <s v="Donors Capital Fund"/>
    <x v="414"/>
    <n v="10000"/>
    <x v="7"/>
    <x v="1"/>
    <x v="2"/>
    <m/>
    <m/>
    <x v="1"/>
  </r>
  <r>
    <s v="CT2017"/>
    <s v="Donors Capital Fund_Fred Hutchinson Cancer Research Center20083000"/>
    <s v="Donors Capital Fund"/>
    <x v="415"/>
    <n v="3000"/>
    <x v="7"/>
    <x v="1"/>
    <x v="2"/>
    <m/>
    <m/>
    <x v="1"/>
  </r>
  <r>
    <s v="CT2017"/>
    <s v="Donors Capital Fund_Free Enterprise Education Institute200875000"/>
    <s v="Donors Capital Fund"/>
    <x v="416"/>
    <n v="75000"/>
    <x v="7"/>
    <x v="1"/>
    <x v="1"/>
    <m/>
    <m/>
    <x v="0"/>
  </r>
  <r>
    <s v="CT2017"/>
    <s v="Donors Capital Fund_Free State Foundation200850000"/>
    <s v="Donors Capital Fund"/>
    <x v="370"/>
    <n v="50000"/>
    <x v="7"/>
    <x v="1"/>
    <x v="1"/>
    <m/>
    <m/>
    <x v="0"/>
  </r>
  <r>
    <s v="CT2017"/>
    <s v="Donors Capital Fund_Freedom Foundation of Minnesota2008100000"/>
    <s v="Donors Capital Fund"/>
    <x v="64"/>
    <n v="100000"/>
    <x v="7"/>
    <x v="1"/>
    <x v="0"/>
    <m/>
    <m/>
    <x v="0"/>
  </r>
  <r>
    <s v="CT2017"/>
    <s v="Donors Capital Fund_FreedomWorks Foundation20085000"/>
    <s v="Donors Capital Fund"/>
    <x v="65"/>
    <n v="5000"/>
    <x v="7"/>
    <x v="1"/>
    <x v="0"/>
    <m/>
    <m/>
    <x v="0"/>
  </r>
  <r>
    <s v="CT2017"/>
    <s v="Donors Capital Fund_Friends of Israel Center for Social and Economic Progress2008155000"/>
    <s v="Donors Capital Fund"/>
    <x v="202"/>
    <n v="155000"/>
    <x v="7"/>
    <x v="1"/>
    <x v="2"/>
    <m/>
    <m/>
    <x v="1"/>
  </r>
  <r>
    <s v="CT2017"/>
    <s v="Donors Capital Fund_Fund for American Studies200857250"/>
    <s v="Donors Capital Fund"/>
    <x v="237"/>
    <n v="57250"/>
    <x v="7"/>
    <x v="1"/>
    <x v="1"/>
    <m/>
    <m/>
    <x v="0"/>
  </r>
  <r>
    <s v="CT2017"/>
    <s v="Donors Capital Fund_George Mason University School of Law2008660000"/>
    <s v="Donors Capital Fund"/>
    <x v="286"/>
    <n v="660000"/>
    <x v="7"/>
    <x v="1"/>
    <x v="0"/>
    <m/>
    <m/>
    <x v="0"/>
  </r>
  <r>
    <s v="CT2017"/>
    <s v="Donors Capital Fund_Georgetown University200850000"/>
    <s v="Donors Capital Fund"/>
    <x v="239"/>
    <n v="50000"/>
    <x v="7"/>
    <x v="1"/>
    <x v="2"/>
    <m/>
    <m/>
    <x v="1"/>
  </r>
  <r>
    <s v="CT2017"/>
    <s v="Donors Capital Fund_Georgia Public Policy Foundation2008125000"/>
    <s v="Donors Capital Fund"/>
    <x v="240"/>
    <n v="125000"/>
    <x v="7"/>
    <x v="1"/>
    <x v="1"/>
    <m/>
    <m/>
    <x v="0"/>
  </r>
  <r>
    <s v="CT2017"/>
    <s v="Donors Capital Fund_Gods World Publications200830000"/>
    <s v="Donors Capital Fund"/>
    <x v="241"/>
    <n v="30000"/>
    <x v="7"/>
    <x v="1"/>
    <x v="2"/>
    <m/>
    <m/>
    <x v="1"/>
  </r>
  <r>
    <s v="CT2017"/>
    <s v="Donors Capital Fund_Goldwater Institute2008360000"/>
    <s v="Donors Capital Fund"/>
    <x v="70"/>
    <n v="360000"/>
    <x v="7"/>
    <x v="1"/>
    <x v="1"/>
    <m/>
    <m/>
    <x v="0"/>
  </r>
  <r>
    <s v="CT2017"/>
    <s v="Donors Capital Fund_Good News World Outreach Church (Fort Worth TX)200875000"/>
    <s v="Donors Capital Fund"/>
    <x v="323"/>
    <n v="75000"/>
    <x v="7"/>
    <x v="1"/>
    <x v="2"/>
    <m/>
    <m/>
    <x v="1"/>
  </r>
  <r>
    <s v="CT2017"/>
    <s v="Donors Capital Fund_Good News World Outreach Church (Fort Worth TX)2008300"/>
    <s v="Donors Capital Fund"/>
    <x v="323"/>
    <n v="300"/>
    <x v="7"/>
    <x v="1"/>
    <x v="2"/>
    <m/>
    <m/>
    <x v="1"/>
  </r>
  <r>
    <s v="CT2017"/>
    <s v="Donors Capital Fund_Grassroot Institute of Hawaii2008220000"/>
    <s v="Donors Capital Fund"/>
    <x v="325"/>
    <n v="220000"/>
    <x v="7"/>
    <x v="1"/>
    <x v="1"/>
    <m/>
    <m/>
    <x v="0"/>
  </r>
  <r>
    <s v="CT2017"/>
    <s v="Donors Capital Fund_Great Plains Public Policy Institute200850000"/>
    <s v="Donors Capital Fund"/>
    <x v="417"/>
    <n v="50000"/>
    <x v="7"/>
    <x v="1"/>
    <x v="1"/>
    <m/>
    <m/>
    <x v="0"/>
  </r>
  <r>
    <s v="CT2017"/>
    <s v="Donors Capital Fund_Greater Educational Opportunities Foundation20081000000"/>
    <s v="Donors Capital Fund"/>
    <x v="418"/>
    <n v="1000000"/>
    <x v="7"/>
    <x v="1"/>
    <x v="2"/>
    <m/>
    <m/>
    <x v="1"/>
  </r>
  <r>
    <s v="CT2017"/>
    <s v="Donors Capital Fund_Greenwich Land Trust20081000"/>
    <s v="Donors Capital Fund"/>
    <x v="326"/>
    <n v="1000"/>
    <x v="7"/>
    <x v="1"/>
    <x v="2"/>
    <m/>
    <m/>
    <x v="0"/>
  </r>
  <r>
    <s v="CT2017"/>
    <s v="Donors Capital Fund_Harvard University200850000"/>
    <s v="Donors Capital Fund"/>
    <x v="372"/>
    <n v="50000"/>
    <x v="7"/>
    <x v="1"/>
    <x v="1"/>
    <m/>
    <m/>
    <x v="0"/>
  </r>
  <r>
    <s v="CT2017"/>
    <s v="Donors Capital Fund_Heartland Institute20084610000"/>
    <s v="Donors Capital Fund"/>
    <x v="71"/>
    <n v="4610000"/>
    <x v="7"/>
    <x v="1"/>
    <x v="0"/>
    <m/>
    <m/>
    <x v="0"/>
  </r>
  <r>
    <s v="CT2017"/>
    <s v="Donors Capital Fund_Highland Park Education Foundation200810000"/>
    <s v="Donors Capital Fund"/>
    <x v="419"/>
    <n v="10000"/>
    <x v="7"/>
    <x v="1"/>
    <x v="2"/>
    <m/>
    <m/>
    <x v="1"/>
  </r>
  <r>
    <s v="CT2017"/>
    <s v="Donors Capital Fund_Highland Park High School Choir Booster Club (Dallas)200810000"/>
    <s v="Donors Capital Fund"/>
    <x v="420"/>
    <n v="10000"/>
    <x v="7"/>
    <x v="1"/>
    <x v="2"/>
    <m/>
    <m/>
    <x v="1"/>
  </r>
  <r>
    <s v="CT2017"/>
    <s v="Donors Capital Fund_Hillsdale College20085000"/>
    <s v="Donors Capital Fund"/>
    <x v="288"/>
    <n v="5000"/>
    <x v="7"/>
    <x v="1"/>
    <x v="2"/>
    <m/>
    <m/>
    <x v="1"/>
  </r>
  <r>
    <s v="CT2017"/>
    <s v="Donors Capital Fund_Hoover Institution on War Revolution and Peace20081000"/>
    <s v="Donors Capital Fund"/>
    <x v="373"/>
    <n v="1000"/>
    <x v="7"/>
    <x v="1"/>
    <x v="0"/>
    <m/>
    <m/>
    <x v="0"/>
  </r>
  <r>
    <s v="CT2017"/>
    <s v="Donors Capital Fund_Hudson Institute20082000000"/>
    <s v="Donors Capital Fund"/>
    <x v="166"/>
    <n v="2000000"/>
    <x v="7"/>
    <x v="1"/>
    <x v="0"/>
    <m/>
    <m/>
    <x v="0"/>
  </r>
  <r>
    <s v="CT2017"/>
    <s v="Donors Capital Fund_Human Rights Foundation200885000"/>
    <s v="Donors Capital Fund"/>
    <x v="73"/>
    <n v="85000"/>
    <x v="7"/>
    <x v="1"/>
    <x v="1"/>
    <m/>
    <m/>
    <x v="0"/>
  </r>
  <r>
    <s v="CT2017"/>
    <s v="Donors Capital Fund_Illinois Policy Institute2008425000"/>
    <s v="Donors Capital Fund"/>
    <x v="75"/>
    <n v="425000"/>
    <x v="7"/>
    <x v="1"/>
    <x v="0"/>
    <m/>
    <m/>
    <x v="0"/>
  </r>
  <r>
    <s v="CT2017"/>
    <s v="Donors Capital Fund_Illinois Taxpayer Education Foundation200877000"/>
    <s v="Donors Capital Fund"/>
    <x v="167"/>
    <n v="77000"/>
    <x v="7"/>
    <x v="1"/>
    <x v="2"/>
    <m/>
    <m/>
    <x v="1"/>
  </r>
  <r>
    <s v="CT2017"/>
    <s v="Donors Capital Fund_Independence Institute2008285000"/>
    <s v="Donors Capital Fund"/>
    <x v="76"/>
    <n v="285000"/>
    <x v="7"/>
    <x v="1"/>
    <x v="1"/>
    <m/>
    <m/>
    <x v="0"/>
  </r>
  <r>
    <s v="CT2017"/>
    <s v="Donors Capital Fund_Institute for Humane Studies2008747586"/>
    <s v="Donors Capital Fund"/>
    <x v="168"/>
    <n v="747586"/>
    <x v="7"/>
    <x v="1"/>
    <x v="0"/>
    <m/>
    <m/>
    <x v="0"/>
  </r>
  <r>
    <s v="CT2017"/>
    <s v="Donors Capital Fund_Institute for Justice2008221500"/>
    <s v="Donors Capital Fund"/>
    <x v="78"/>
    <n v="221500"/>
    <x v="7"/>
    <x v="1"/>
    <x v="1"/>
    <m/>
    <m/>
    <x v="0"/>
  </r>
  <r>
    <s v="CT2017"/>
    <s v="Donors Capital Fund_Institute on Religion and Democracy2008420000"/>
    <s v="Donors Capital Fund"/>
    <x v="79"/>
    <n v="420000"/>
    <x v="7"/>
    <x v="1"/>
    <x v="1"/>
    <m/>
    <m/>
    <x v="0"/>
  </r>
  <r>
    <s v="CT2017"/>
    <s v="Donors Capital Fund_Intercollegiate Studies Institute20081000"/>
    <s v="Donors Capital Fund"/>
    <x v="376"/>
    <n v="1000"/>
    <x v="7"/>
    <x v="1"/>
    <x v="1"/>
    <m/>
    <m/>
    <x v="0"/>
  </r>
  <r>
    <s v="CT2017"/>
    <s v="Donors Capital Fund_Investigative Project on Terrorism2008150000"/>
    <s v="Donors Capital Fund"/>
    <x v="421"/>
    <n v="150000"/>
    <x v="7"/>
    <x v="1"/>
    <x v="1"/>
    <m/>
    <m/>
    <x v="0"/>
  </r>
  <r>
    <s v="CT2017"/>
    <s v="Donors Capital Fund_James Madison Institute2008136500"/>
    <s v="Donors Capital Fund"/>
    <x v="81"/>
    <n v="136500"/>
    <x v="7"/>
    <x v="1"/>
    <x v="0"/>
    <m/>
    <m/>
    <x v="0"/>
  </r>
  <r>
    <s v="CT2017"/>
    <s v="Donors Capital Fund_John Locke Foundation2008125000"/>
    <s v="Donors Capital Fund"/>
    <x v="84"/>
    <n v="125000"/>
    <x v="7"/>
    <x v="1"/>
    <x v="0"/>
    <m/>
    <m/>
    <x v="0"/>
  </r>
  <r>
    <s v="CT2017"/>
    <s v="Donors Capital Fund_Josiah Bartlett Center for Public Policy2008115000"/>
    <s v="Donors Capital Fund"/>
    <x v="246"/>
    <n v="115000"/>
    <x v="7"/>
    <x v="1"/>
    <x v="1"/>
    <m/>
    <m/>
    <x v="0"/>
  </r>
  <r>
    <s v="CT2017"/>
    <s v="Donors Capital Fund_Kanakuk Ministries (Branson MO)200843500"/>
    <s v="Donors Capital Fund"/>
    <x v="172"/>
    <n v="43500"/>
    <x v="7"/>
    <x v="1"/>
    <x v="2"/>
    <m/>
    <m/>
    <x v="1"/>
  </r>
  <r>
    <s v="CT2017"/>
    <s v="Donors Capital Fund_Kids Empowered by Your Support20082500"/>
    <s v="Donors Capital Fund"/>
    <x v="422"/>
    <n v="2500"/>
    <x v="7"/>
    <x v="1"/>
    <x v="2"/>
    <m/>
    <m/>
    <x v="1"/>
  </r>
  <r>
    <s v="CT2017"/>
    <s v="Donors Capital Fund_Landmark Legal Foundation20085000"/>
    <s v="Donors Capital Fund"/>
    <x v="423"/>
    <n v="5000"/>
    <x v="7"/>
    <x v="1"/>
    <x v="1"/>
    <m/>
    <m/>
    <x v="0"/>
  </r>
  <r>
    <s v="CT2017"/>
    <s v="Donors Capital Fund_Leadership Institute200815000"/>
    <s v="Donors Capital Fund"/>
    <x v="88"/>
    <n v="15000"/>
    <x v="7"/>
    <x v="1"/>
    <x v="0"/>
    <m/>
    <m/>
    <x v="0"/>
  </r>
  <r>
    <s v="CT2017"/>
    <s v="Donors Capital Fund_Life for Kids20085000"/>
    <s v="Donors Capital Fund"/>
    <x v="378"/>
    <n v="5000"/>
    <x v="7"/>
    <x v="1"/>
    <x v="2"/>
    <m/>
    <m/>
    <x v="1"/>
  </r>
  <r>
    <s v="CT2017"/>
    <s v="Donors Capital Fund_Lincoln Institute of Public Opinion Research200815000"/>
    <s v="Donors Capital Fund"/>
    <x v="174"/>
    <n v="15000"/>
    <x v="7"/>
    <x v="1"/>
    <x v="2"/>
    <m/>
    <m/>
    <x v="1"/>
  </r>
  <r>
    <s v="CT2017"/>
    <s v="Donors Capital Fund_Louisiana State University200850000"/>
    <s v="Donors Capital Fund"/>
    <x v="424"/>
    <n v="50000"/>
    <x v="7"/>
    <x v="1"/>
    <x v="2"/>
    <m/>
    <m/>
    <x v="1"/>
  </r>
  <r>
    <s v="CT2017"/>
    <s v="Donors Capital Fund_Mackinac Center for Public Policy2008290000"/>
    <s v="Donors Capital Fund"/>
    <x v="91"/>
    <n v="290000"/>
    <x v="7"/>
    <x v="1"/>
    <x v="0"/>
    <m/>
    <m/>
    <x v="0"/>
  </r>
  <r>
    <s v="CT2017"/>
    <s v="Donors Capital Fund_Maine Heritage Policy Center2008573100"/>
    <s v="Donors Capital Fund"/>
    <x v="92"/>
    <n v="573100"/>
    <x v="7"/>
    <x v="1"/>
    <x v="1"/>
    <m/>
    <m/>
    <x v="0"/>
  </r>
  <r>
    <s v="CT2017"/>
    <s v="Donors Capital Fund_Manhattan Institute for Policy Research2008153295"/>
    <s v="Donors Capital Fund"/>
    <x v="208"/>
    <n v="153295"/>
    <x v="7"/>
    <x v="1"/>
    <x v="0"/>
    <m/>
    <m/>
    <x v="0"/>
  </r>
  <r>
    <s v="CT2017"/>
    <s v="Donors Capital Fund_Maryland Public Policy Institute2008135000"/>
    <s v="Donors Capital Fund"/>
    <x v="94"/>
    <n v="135000"/>
    <x v="7"/>
    <x v="1"/>
    <x v="1"/>
    <m/>
    <m/>
    <x v="0"/>
  </r>
  <r>
    <s v="CT2017"/>
    <s v="Donors Capital Fund_Massachusetts Institute of Technology200820000"/>
    <s v="Donors Capital Fund"/>
    <x v="291"/>
    <n v="20000"/>
    <x v="7"/>
    <x v="1"/>
    <x v="2"/>
    <m/>
    <m/>
    <x v="1"/>
  </r>
  <r>
    <s v="CT2017"/>
    <s v="Donors Capital Fund_Media Research Center200840000"/>
    <s v="Donors Capital Fund"/>
    <x v="209"/>
    <n v="40000"/>
    <x v="7"/>
    <x v="1"/>
    <x v="0"/>
    <m/>
    <m/>
    <x v="0"/>
  </r>
  <r>
    <s v="CT2017"/>
    <s v="Donors Capital Fund_Memorial Sloan-Kettering Cancer Center20083000"/>
    <s v="Donors Capital Fund"/>
    <x v="425"/>
    <n v="3000"/>
    <x v="7"/>
    <x v="1"/>
    <x v="2"/>
    <m/>
    <m/>
    <x v="1"/>
  </r>
  <r>
    <s v="CT2017"/>
    <s v="Donors Capital Fund_Mercatus Center2008156000"/>
    <s v="Donors Capital Fund"/>
    <x v="95"/>
    <n v="156000"/>
    <x v="7"/>
    <x v="1"/>
    <x v="0"/>
    <m/>
    <m/>
    <x v="0"/>
  </r>
  <r>
    <s v="CT2017"/>
    <s v="Donors Capital Fund_Michigan School Board Leaders Forum200838500"/>
    <s v="Donors Capital Fund"/>
    <x v="426"/>
    <n v="38500"/>
    <x v="7"/>
    <x v="1"/>
    <x v="2"/>
    <m/>
    <m/>
    <x v="1"/>
  </r>
  <r>
    <s v="CT2017"/>
    <s v="Donors Capital Fund_Michigan State University200850000"/>
    <s v="Donors Capital Fund"/>
    <x v="427"/>
    <n v="50000"/>
    <x v="7"/>
    <x v="1"/>
    <x v="2"/>
    <m/>
    <m/>
    <x v="1"/>
  </r>
  <r>
    <s v="CT2017"/>
    <s v="Donors Capital Fund_Middle East Forum2008750000"/>
    <s v="Donors Capital Fund"/>
    <x v="96"/>
    <n v="750000"/>
    <x v="7"/>
    <x v="1"/>
    <x v="1"/>
    <m/>
    <m/>
    <x v="0"/>
  </r>
  <r>
    <s v="CT2017"/>
    <s v="Donors Capital Fund_Middle East Media Research Institute2008300000"/>
    <s v="Donors Capital Fund"/>
    <x v="428"/>
    <n v="300000"/>
    <x v="7"/>
    <x v="1"/>
    <x v="1"/>
    <m/>
    <m/>
    <x v="0"/>
  </r>
  <r>
    <s v="CT2017"/>
    <s v="Donors Capital Fund_Mississippi Center for Public Policy2008180000"/>
    <s v="Donors Capital Fund"/>
    <x v="99"/>
    <n v="180000"/>
    <x v="7"/>
    <x v="1"/>
    <x v="1"/>
    <m/>
    <m/>
    <x v="0"/>
  </r>
  <r>
    <s v="CT2017"/>
    <s v="Donors Capital Fund_Montana Policy Institute2008220000"/>
    <s v="Donors Capital Fund"/>
    <x v="100"/>
    <n v="220000"/>
    <x v="7"/>
    <x v="1"/>
    <x v="1"/>
    <m/>
    <m/>
    <x v="0"/>
  </r>
  <r>
    <s v="CT2017"/>
    <s v="Donors Capital Fund_Mount Vernon Ladies' Association20085000"/>
    <s v="Donors Capital Fund"/>
    <x v="379"/>
    <n v="5000"/>
    <x v="7"/>
    <x v="1"/>
    <x v="2"/>
    <m/>
    <m/>
    <x v="1"/>
  </r>
  <r>
    <s v="CT2017"/>
    <s v="Donors Capital Fund_Mountain States Legal Foundation20086500"/>
    <s v="Donors Capital Fund"/>
    <x v="101"/>
    <n v="6500"/>
    <x v="7"/>
    <x v="1"/>
    <x v="1"/>
    <m/>
    <m/>
    <x v="0"/>
  </r>
  <r>
    <s v="CT2017"/>
    <s v="Donors Capital Fund_Moving Picture Institute200830000"/>
    <s v="Donors Capital Fund"/>
    <x v="102"/>
    <n v="30000"/>
    <x v="7"/>
    <x v="1"/>
    <x v="1"/>
    <m/>
    <m/>
    <x v="0"/>
  </r>
  <r>
    <s v="CT2017"/>
    <s v="Donors Capital Fund_Music Mission Kiev20085000"/>
    <s v="Donors Capital Fund"/>
    <x v="380"/>
    <n v="5000"/>
    <x v="7"/>
    <x v="1"/>
    <x v="2"/>
    <m/>
    <m/>
    <x v="1"/>
  </r>
  <r>
    <s v="CT2017"/>
    <s v="Donors Capital Fund_National Center for Policy Analysis200850000"/>
    <s v="Donors Capital Fund"/>
    <x v="251"/>
    <n v="50000"/>
    <x v="7"/>
    <x v="1"/>
    <x v="0"/>
    <m/>
    <m/>
    <x v="0"/>
  </r>
  <r>
    <s v="CT2017"/>
    <s v="Donors Capital Fund_National Center for Public Policy Research20084000"/>
    <s v="Donors Capital Fund"/>
    <x v="103"/>
    <n v="4000"/>
    <x v="7"/>
    <x v="1"/>
    <x v="0"/>
    <m/>
    <m/>
    <x v="0"/>
  </r>
  <r>
    <s v="CT2017"/>
    <s v="Donors Capital Fund_National Federation of Independent Business (NFIB) Legal Foundation200820000"/>
    <s v="Donors Capital Fund"/>
    <x v="333"/>
    <n v="20000"/>
    <x v="7"/>
    <x v="1"/>
    <x v="1"/>
    <m/>
    <m/>
    <x v="0"/>
  </r>
  <r>
    <s v="CT2017"/>
    <s v="Donors Capital Fund_National Legal and Policy Center20087000"/>
    <s v="Donors Capital Fund"/>
    <x v="104"/>
    <n v="7000"/>
    <x v="7"/>
    <x v="1"/>
    <x v="1"/>
    <m/>
    <m/>
    <x v="0"/>
  </r>
  <r>
    <s v="CT2017"/>
    <s v="Donors Capital Fund_National Rifle Association2008300000"/>
    <s v="Donors Capital Fund"/>
    <x v="429"/>
    <n v="300000"/>
    <x v="7"/>
    <x v="1"/>
    <x v="1"/>
    <m/>
    <m/>
    <x v="0"/>
  </r>
  <r>
    <s v="CT2017"/>
    <s v="Donors Capital Fund_National Right to Work Legal Defense Foundation200830000"/>
    <s v="Donors Capital Fund"/>
    <x v="212"/>
    <n v="30000"/>
    <x v="7"/>
    <x v="1"/>
    <x v="1"/>
    <m/>
    <m/>
    <x v="0"/>
  </r>
  <r>
    <s v="CT2017"/>
    <s v="Donors Capital Fund_National Tax Limitation Foundation2008250000"/>
    <s v="Donors Capital Fund"/>
    <x v="382"/>
    <n v="250000"/>
    <x v="7"/>
    <x v="1"/>
    <x v="1"/>
    <m/>
    <m/>
    <x v="0"/>
  </r>
  <r>
    <s v="CT2017"/>
    <s v="Donors Capital Fund_National Taxpayers Union Foundation2008500"/>
    <s v="Donors Capital Fund"/>
    <x v="334"/>
    <n v="500"/>
    <x v="7"/>
    <x v="1"/>
    <x v="1"/>
    <m/>
    <m/>
    <x v="0"/>
  </r>
  <r>
    <s v="CT2017"/>
    <s v="Donors Capital Fund_NCHS Alumni Foundation20082500"/>
    <s v="Donors Capital Fund"/>
    <x v="430"/>
    <n v="2500"/>
    <x v="7"/>
    <x v="1"/>
    <x v="2"/>
    <m/>
    <m/>
    <x v="1"/>
  </r>
  <r>
    <s v="CT2017"/>
    <s v="Donors Capital Fund_Neighborhood Alliance (Altamonte Springs FL)20084740"/>
    <s v="Donors Capital Fund"/>
    <x v="431"/>
    <n v="4740"/>
    <x v="7"/>
    <x v="1"/>
    <x v="2"/>
    <m/>
    <m/>
    <x v="1"/>
  </r>
  <r>
    <s v="CT2017"/>
    <s v="Donors Capital Fund_Nevada Policy Research Institute2008339000"/>
    <s v="Donors Capital Fund"/>
    <x v="106"/>
    <n v="339000"/>
    <x v="7"/>
    <x v="1"/>
    <x v="0"/>
    <m/>
    <m/>
    <x v="0"/>
  </r>
  <r>
    <s v="CT2017"/>
    <s v="Donors Capital Fund_North Dakota Policy Council2008100500"/>
    <s v="Donors Capital Fund"/>
    <x v="253"/>
    <n v="100500"/>
    <x v="7"/>
    <x v="1"/>
    <x v="1"/>
    <m/>
    <m/>
    <x v="0"/>
  </r>
  <r>
    <s v="CT2017"/>
    <s v="Donors Capital Fund_Northwood University - Texas Campus200810000"/>
    <s v="Donors Capital Fund"/>
    <x v="432"/>
    <n v="10000"/>
    <x v="7"/>
    <x v="1"/>
    <x v="2"/>
    <m/>
    <m/>
    <x v="1"/>
  </r>
  <r>
    <s v="CT2017"/>
    <s v="Donors Capital Fund_Ocean State Policy Research Institute200826717"/>
    <s v="Donors Capital Fund"/>
    <x v="335"/>
    <n v="26717"/>
    <x v="7"/>
    <x v="1"/>
    <x v="2"/>
    <m/>
    <m/>
    <x v="0"/>
  </r>
  <r>
    <s v="CT2017"/>
    <s v="Donors Capital Fund_Oklahoma Council of Public Affairs2008170000"/>
    <s v="Donors Capital Fund"/>
    <x v="108"/>
    <n v="170000"/>
    <x v="7"/>
    <x v="1"/>
    <x v="1"/>
    <m/>
    <m/>
    <x v="0"/>
  </r>
  <r>
    <s v="CT2017"/>
    <s v="Donors Capital Fund_One Nation Under God Foundation200835000"/>
    <s v="Donors Capital Fund"/>
    <x v="109"/>
    <n v="35000"/>
    <x v="7"/>
    <x v="1"/>
    <x v="2"/>
    <m/>
    <m/>
    <x v="1"/>
  </r>
  <r>
    <s v="CT2017"/>
    <s v="Donors Capital Fund_Operation Exodus Inner City20085000"/>
    <s v="Donors Capital Fund"/>
    <x v="433"/>
    <n v="5000"/>
    <x v="7"/>
    <x v="1"/>
    <x v="2"/>
    <m/>
    <m/>
    <x v="1"/>
  </r>
  <r>
    <s v="CT2017"/>
    <s v="Donors Capital Fund_Oregon Better Government Project2008195000"/>
    <s v="Donors Capital Fund"/>
    <x v="434"/>
    <n v="195000"/>
    <x v="7"/>
    <x v="1"/>
    <x v="2"/>
    <m/>
    <m/>
    <x v="1"/>
  </r>
  <r>
    <s v="CT2017"/>
    <s v="Donors Capital Fund_Pacific Legal Foundation20081500"/>
    <s v="Donors Capital Fund"/>
    <x v="110"/>
    <n v="1500"/>
    <x v="7"/>
    <x v="1"/>
    <x v="1"/>
    <m/>
    <m/>
    <x v="0"/>
  </r>
  <r>
    <s v="CT2017"/>
    <s v="Donors Capital Fund_Pacific Research Institute for Public Policy2008115001"/>
    <s v="Donors Capital Fund"/>
    <x v="254"/>
    <n v="115001"/>
    <x v="7"/>
    <x v="1"/>
    <x v="0"/>
    <m/>
    <m/>
    <x v="0"/>
  </r>
  <r>
    <s v="CT2017"/>
    <s v="Donors Capital Fund_Palmer R. Chitester Fund2008355500"/>
    <s v="Donors Capital Fund"/>
    <x v="385"/>
    <n v="355500"/>
    <x v="7"/>
    <x v="1"/>
    <x v="1"/>
    <m/>
    <m/>
    <x v="0"/>
  </r>
  <r>
    <s v="CT2017"/>
    <s v="Donors Capital Fund_Parents in Charge Foundation2008250000"/>
    <s v="Donors Capital Fund"/>
    <x v="435"/>
    <n v="250000"/>
    <x v="7"/>
    <x v="1"/>
    <x v="1"/>
    <m/>
    <m/>
    <x v="0"/>
  </r>
  <r>
    <s v="CT2017"/>
    <s v="Donors Capital Fund_Partners Relief and Development200851000"/>
    <s v="Donors Capital Fund"/>
    <x v="112"/>
    <n v="51000"/>
    <x v="7"/>
    <x v="1"/>
    <x v="2"/>
    <m/>
    <m/>
    <x v="1"/>
  </r>
  <r>
    <s v="CT2017"/>
    <s v="Donors Capital Fund_Philanthropy Roundtable2008300000"/>
    <s v="Donors Capital Fund"/>
    <x v="114"/>
    <n v="300000"/>
    <x v="7"/>
    <x v="1"/>
    <x v="1"/>
    <m/>
    <m/>
    <x v="0"/>
  </r>
  <r>
    <s v="CT2017"/>
    <s v="Donors Capital Fund_Pioneer Institute for Public Policy Research2008110000"/>
    <s v="Donors Capital Fund"/>
    <x v="115"/>
    <n v="110000"/>
    <x v="7"/>
    <x v="1"/>
    <x v="1"/>
    <m/>
    <m/>
    <x v="0"/>
  </r>
  <r>
    <s v="CT2017"/>
    <s v="Donors Capital Fund_Platte Institute for Economic Research2008138221"/>
    <s v="Donors Capital Fund"/>
    <x v="116"/>
    <n v="138221"/>
    <x v="7"/>
    <x v="1"/>
    <x v="1"/>
    <m/>
    <m/>
    <x v="0"/>
  </r>
  <r>
    <s v="CT2017"/>
    <s v="Donors Capital Fund_Polwarth Ministries20085000"/>
    <s v="Donors Capital Fund"/>
    <x v="117"/>
    <n v="5000"/>
    <x v="7"/>
    <x v="2"/>
    <x v="2"/>
    <s v="removed &quot;Waco TX&quot; from name"/>
    <m/>
    <x v="1"/>
  </r>
  <r>
    <s v="CT2017"/>
    <s v="Donors Capital Fund_Public Interest Institute200888459"/>
    <s v="Donors Capital Fund"/>
    <x v="339"/>
    <n v="88459"/>
    <x v="7"/>
    <x v="1"/>
    <x v="1"/>
    <m/>
    <m/>
    <x v="0"/>
  </r>
  <r>
    <s v="CT2017"/>
    <s v="Donors Capital Fund_Public Policy Foundation of West Virginia2008181000"/>
    <s v="Donors Capital Fund"/>
    <x v="218"/>
    <n v="181000"/>
    <x v="7"/>
    <x v="1"/>
    <x v="1"/>
    <m/>
    <m/>
    <x v="0"/>
  </r>
  <r>
    <s v="CT2017"/>
    <s v="Donors Capital Fund_Public Service Research Foundation20083000"/>
    <s v="Donors Capital Fund"/>
    <x v="179"/>
    <n v="3000"/>
    <x v="7"/>
    <x v="1"/>
    <x v="2"/>
    <m/>
    <m/>
    <x v="1"/>
  </r>
  <r>
    <s v="CT2017"/>
    <s v="Donors Capital Fund_Rio Grande Foundation2008130000"/>
    <s v="Donors Capital Fund"/>
    <x v="122"/>
    <n v="130000"/>
    <x v="7"/>
    <x v="1"/>
    <x v="1"/>
    <m/>
    <m/>
    <x v="0"/>
  </r>
  <r>
    <s v="CT2017"/>
    <s v="Donors Capital Fund_Rock The Desert. Ministries (Midland TX)20085000"/>
    <s v="Donors Capital Fund"/>
    <x v="436"/>
    <n v="5000"/>
    <x v="7"/>
    <x v="1"/>
    <x v="2"/>
    <m/>
    <m/>
    <x v="1"/>
  </r>
  <r>
    <s v="CT2017"/>
    <s v="Donors Capital Fund_Russell Home for Atypical Children200810000"/>
    <s v="Donors Capital Fund"/>
    <x v="341"/>
    <n v="10000"/>
    <x v="7"/>
    <x v="1"/>
    <x v="2"/>
    <m/>
    <m/>
    <x v="1"/>
  </r>
  <r>
    <s v="CT2017"/>
    <s v="Donors Capital Fund_Russian American Christian University2008100000"/>
    <s v="Donors Capital Fund"/>
    <x v="342"/>
    <n v="100000"/>
    <x v="7"/>
    <x v="1"/>
    <x v="2"/>
    <m/>
    <m/>
    <x v="1"/>
  </r>
  <r>
    <s v="CT2017"/>
    <s v="Donors Capital Fund_Saint Anthony Maronite Church (Lawrence MA)200825000"/>
    <s v="Donors Capital Fund"/>
    <x v="437"/>
    <n v="25000"/>
    <x v="7"/>
    <x v="1"/>
    <x v="2"/>
    <m/>
    <m/>
    <x v="1"/>
  </r>
  <r>
    <s v="CT2017"/>
    <s v="Donors Capital Fund_Security Research Associates2008148892"/>
    <s v="Donors Capital Fund"/>
    <x v="182"/>
    <n v="148892"/>
    <x v="7"/>
    <x v="1"/>
    <x v="2"/>
    <m/>
    <m/>
    <x v="1"/>
  </r>
  <r>
    <s v="CT2017"/>
    <s v="Donors Capital Fund_Show-Me Institute2008182941"/>
    <s v="Donors Capital Fund"/>
    <x v="123"/>
    <n v="182941"/>
    <x v="7"/>
    <x v="1"/>
    <x v="1"/>
    <m/>
    <m/>
    <x v="0"/>
  </r>
  <r>
    <s v="CT2017"/>
    <s v="Donors Capital Fund_Sky Ranch Foundation (Van TX)200810000"/>
    <s v="Donors Capital Fund"/>
    <x v="389"/>
    <n v="10000"/>
    <x v="7"/>
    <x v="1"/>
    <x v="2"/>
    <m/>
    <m/>
    <x v="1"/>
  </r>
  <r>
    <s v="CT2017"/>
    <s v="Donors Capital Fund_Smile Train20085000"/>
    <s v="Donors Capital Fund"/>
    <x v="343"/>
    <n v="5000"/>
    <x v="7"/>
    <x v="1"/>
    <x v="2"/>
    <m/>
    <m/>
    <x v="1"/>
  </r>
  <r>
    <s v="CT2017"/>
    <s v="Donors Capital Fund_South Carolina Policy Council2008318700"/>
    <s v="Donors Capital Fund"/>
    <x v="219"/>
    <n v="318700"/>
    <x v="7"/>
    <x v="1"/>
    <x v="1"/>
    <m/>
    <m/>
    <x v="0"/>
  </r>
  <r>
    <s v="CT2017"/>
    <s v="Donors Capital Fund_South Carolinians for Responsible Government Foundation200850000"/>
    <s v="Donors Capital Fund"/>
    <x v="390"/>
    <n v="50000"/>
    <x v="7"/>
    <x v="1"/>
    <x v="2"/>
    <m/>
    <m/>
    <x v="1"/>
  </r>
  <r>
    <s v="CT2017"/>
    <s v="Donors Capital Fund_St. Jude Maronite Catholic Church (Orlando)20084500"/>
    <s v="Donors Capital Fund"/>
    <x v="438"/>
    <n v="4500"/>
    <x v="7"/>
    <x v="1"/>
    <x v="2"/>
    <m/>
    <m/>
    <x v="1"/>
  </r>
  <r>
    <s v="CT2017"/>
    <s v="Donors Capital Fund_St. Matthew Catholic School (Hillsboro OR)20085000"/>
    <s v="Donors Capital Fund"/>
    <x v="391"/>
    <n v="5000"/>
    <x v="7"/>
    <x v="1"/>
    <x v="2"/>
    <m/>
    <m/>
    <x v="1"/>
  </r>
  <r>
    <s v="CT2017"/>
    <s v="Donors Capital Fund_State Policy Network20081488750"/>
    <s v="Donors Capital Fund"/>
    <x v="126"/>
    <n v="1488750"/>
    <x v="7"/>
    <x v="1"/>
    <x v="1"/>
    <m/>
    <m/>
    <x v="0"/>
  </r>
  <r>
    <s v="CT2017"/>
    <s v="Donors Capital Fund_Stewards of the Range20082000"/>
    <s v="Donors Capital Fund"/>
    <x v="186"/>
    <n v="2000"/>
    <x v="7"/>
    <x v="1"/>
    <x v="3"/>
    <m/>
    <m/>
    <x v="0"/>
  </r>
  <r>
    <s v="CT2017"/>
    <s v="Donors Capital Fund_Student Governmental Affairs Program20087500"/>
    <s v="Donors Capital Fund"/>
    <x v="345"/>
    <n v="7500"/>
    <x v="7"/>
    <x v="1"/>
    <x v="2"/>
    <m/>
    <m/>
    <x v="1"/>
  </r>
  <r>
    <s v="CT2017"/>
    <s v="Donors Capital Fund_StudentNewsDaily.com200820000"/>
    <s v="Donors Capital Fund"/>
    <x v="128"/>
    <n v="20000"/>
    <x v="7"/>
    <x v="1"/>
    <x v="2"/>
    <m/>
    <m/>
    <x v="0"/>
  </r>
  <r>
    <s v="CT2017"/>
    <s v="Donors Capital Fund_Sutherland Institute2008145000"/>
    <s v="Donors Capital Fund"/>
    <x v="129"/>
    <n v="145000"/>
    <x v="7"/>
    <x v="1"/>
    <x v="1"/>
    <m/>
    <m/>
    <x v="0"/>
  </r>
  <r>
    <s v="CT2017"/>
    <s v="Donors Capital Fund_Tennessee Center for Policy Research2008260000"/>
    <s v="Donors Capital Fund"/>
    <x v="393"/>
    <n v="260000"/>
    <x v="7"/>
    <x v="1"/>
    <x v="2"/>
    <m/>
    <m/>
    <x v="1"/>
  </r>
  <r>
    <s v="CT2017"/>
    <s v="Donors Capital Fund_Texas Public Policy Foundation2008400000"/>
    <s v="Donors Capital Fund"/>
    <x v="131"/>
    <n v="400000"/>
    <x v="7"/>
    <x v="1"/>
    <x v="0"/>
    <m/>
    <m/>
    <x v="0"/>
  </r>
  <r>
    <s v="CT2017"/>
    <s v="Donors Capital Fund_The Claremont Institute200841548"/>
    <s v="Donors Capital Fund"/>
    <x v="261"/>
    <n v="41548"/>
    <x v="7"/>
    <x v="1"/>
    <x v="1"/>
    <m/>
    <m/>
    <x v="0"/>
  </r>
  <r>
    <s v="CT2017"/>
    <s v="Donors Capital Fund_The Foundation Endowment (Alexandria VA)20082000"/>
    <s v="Donors Capital Fund"/>
    <x v="347"/>
    <n v="2000"/>
    <x v="7"/>
    <x v="1"/>
    <x v="2"/>
    <m/>
    <m/>
    <x v="1"/>
  </r>
  <r>
    <s v="CT2017"/>
    <s v="Donors Capital Fund_The Freedom Foundation2008557912"/>
    <s v="Donors Capital Fund"/>
    <x v="262"/>
    <n v="557912"/>
    <x v="7"/>
    <x v="1"/>
    <x v="1"/>
    <m/>
    <m/>
    <x v="0"/>
  </r>
  <r>
    <s v="CT2017"/>
    <s v="Donors Capital Fund_The Heritage Foundation200815000"/>
    <s v="Donors Capital Fund"/>
    <x v="263"/>
    <n v="15000"/>
    <x v="7"/>
    <x v="1"/>
    <x v="0"/>
    <m/>
    <m/>
    <x v="0"/>
  </r>
  <r>
    <s v="CT2017"/>
    <s v="Donors Capital Fund_The Prometheus Institute (Irvine CA)200833000"/>
    <s v="Donors Capital Fund"/>
    <x v="348"/>
    <n v="33000"/>
    <x v="7"/>
    <x v="1"/>
    <x v="2"/>
    <m/>
    <m/>
    <x v="1"/>
  </r>
  <r>
    <s v="CT2017"/>
    <s v="Donors Capital Fund_The University of Chicago2008100000"/>
    <s v="Donors Capital Fund"/>
    <x v="264"/>
    <n v="100000"/>
    <x v="7"/>
    <x v="1"/>
    <x v="2"/>
    <m/>
    <m/>
    <x v="1"/>
  </r>
  <r>
    <s v="CT2017"/>
    <s v="Donors Capital Fund_Thomas Jefferson Institute for Public Policy200850000"/>
    <s v="Donors Capital Fund"/>
    <x v="351"/>
    <n v="50000"/>
    <x v="7"/>
    <x v="1"/>
    <x v="0"/>
    <m/>
    <m/>
    <x v="0"/>
  </r>
  <r>
    <s v="CT2017"/>
    <s v="Donors Capital Fund_University of Notre Dame200875000"/>
    <s v="Donors Capital Fund"/>
    <x v="297"/>
    <n v="75000"/>
    <x v="7"/>
    <x v="1"/>
    <x v="2"/>
    <m/>
    <m/>
    <x v="1"/>
  </r>
  <r>
    <s v="CT2017"/>
    <s v="Donors Capital Fund_University of Texas at Austin2008100000"/>
    <s v="Donors Capital Fund"/>
    <x v="298"/>
    <n v="100000"/>
    <x v="7"/>
    <x v="1"/>
    <x v="2"/>
    <m/>
    <m/>
    <x v="1"/>
  </r>
  <r>
    <s v="CT2017"/>
    <s v="Donors Capital Fund_University of Virginia2008100000"/>
    <s v="Donors Capital Fund"/>
    <x v="300"/>
    <n v="100000"/>
    <x v="7"/>
    <x v="1"/>
    <x v="2"/>
    <m/>
    <m/>
    <x v="1"/>
  </r>
  <r>
    <s v="CT2017"/>
    <s v="Donors Capital Fund_Villanova University200850000"/>
    <s v="Donors Capital Fund"/>
    <x v="396"/>
    <n v="50000"/>
    <x v="7"/>
    <x v="1"/>
    <x v="2"/>
    <m/>
    <m/>
    <x v="1"/>
  </r>
  <r>
    <s v="CT2017"/>
    <s v="Donors Capital Fund_Virginia Institute for Public Policy2008144000"/>
    <s v="Donors Capital Fund"/>
    <x v="139"/>
    <n v="144000"/>
    <x v="7"/>
    <x v="1"/>
    <x v="0"/>
    <m/>
    <m/>
    <x v="0"/>
  </r>
  <r>
    <s v="CT2017"/>
    <s v="Donors Capital Fund_Vision360200850000"/>
    <s v="Donors Capital Fund"/>
    <x v="439"/>
    <n v="50000"/>
    <x v="7"/>
    <x v="1"/>
    <x v="2"/>
    <m/>
    <m/>
    <x v="1"/>
  </r>
  <r>
    <s v="CT2017"/>
    <s v="Donors Capital Fund_Washington Legal Foundation20087000"/>
    <s v="Donors Capital Fund"/>
    <x v="140"/>
    <n v="7000"/>
    <x v="7"/>
    <x v="1"/>
    <x v="0"/>
    <m/>
    <m/>
    <x v="0"/>
  </r>
  <r>
    <s v="CT2017"/>
    <s v="Donors Capital Fund_Washington Policy Center2008105000"/>
    <s v="Donors Capital Fund"/>
    <x v="141"/>
    <n v="105000"/>
    <x v="7"/>
    <x v="1"/>
    <x v="0"/>
    <m/>
    <m/>
    <x v="0"/>
  </r>
  <r>
    <s v="CT2017"/>
    <s v="Donors Capital Fund_West Dallas Community School200810000"/>
    <s v="Donors Capital Fund"/>
    <x v="355"/>
    <n v="10000"/>
    <x v="7"/>
    <x v="1"/>
    <x v="2"/>
    <m/>
    <m/>
    <x v="1"/>
  </r>
  <r>
    <s v="CT2017"/>
    <s v="Donors Capital Fund_Yale University200850000"/>
    <s v="Donors Capital Fund"/>
    <x v="440"/>
    <n v="50000"/>
    <x v="7"/>
    <x v="1"/>
    <x v="2"/>
    <m/>
    <m/>
    <x v="1"/>
  </r>
  <r>
    <s v="CT2017"/>
    <s v="Donors Capital Fund_Yankee Institute for Public Policy2008259000"/>
    <s v="Donors Capital Fund"/>
    <x v="143"/>
    <n v="259000"/>
    <x v="7"/>
    <x v="1"/>
    <x v="1"/>
    <m/>
    <m/>
    <x v="0"/>
  </r>
  <r>
    <s v="CT2017"/>
    <s v="Donors Capital Fund_Young America's Foundation2008165500"/>
    <s v="Donors Capital Fund"/>
    <x v="144"/>
    <n v="165500"/>
    <x v="7"/>
    <x v="1"/>
    <x v="1"/>
    <m/>
    <m/>
    <x v="0"/>
  </r>
  <r>
    <s v="CT2017"/>
    <s v="Donors Capital Fund_Young Life20083000"/>
    <s v="Donors Capital Fund"/>
    <x v="145"/>
    <n v="3000"/>
    <x v="7"/>
    <x v="1"/>
    <x v="1"/>
    <m/>
    <m/>
    <x v="0"/>
  </r>
  <r>
    <s v="CT2017"/>
    <s v="Donors Capital Fund_Young Life20085000"/>
    <s v="Donors Capital Fund"/>
    <x v="145"/>
    <n v="5000"/>
    <x v="7"/>
    <x v="1"/>
    <x v="1"/>
    <m/>
    <m/>
    <x v="0"/>
  </r>
  <r>
    <s v="CT2017"/>
    <s v="Donors Capital Fund_Acton Institute for the Study of Religion and Liberty2007224854"/>
    <s v="Donors Capital Fund"/>
    <x v="0"/>
    <n v="224854"/>
    <x v="8"/>
    <x v="1"/>
    <x v="0"/>
    <m/>
    <m/>
    <x v="0"/>
  </r>
  <r>
    <s v="CT2017"/>
    <s v="Donors Capital Fund_America's Future Foundation200730000"/>
    <s v="Donors Capital Fund"/>
    <x v="4"/>
    <n v="30000"/>
    <x v="8"/>
    <x v="1"/>
    <x v="1"/>
    <m/>
    <m/>
    <x v="0"/>
  </r>
  <r>
    <s v="CT2017"/>
    <s v="Donors Capital Fund_American Conservative Union Foundation20071500"/>
    <s v="Donors Capital Fund"/>
    <x v="304"/>
    <n v="1500"/>
    <x v="8"/>
    <x v="1"/>
    <x v="4"/>
    <m/>
    <m/>
    <x v="0"/>
  </r>
  <r>
    <s v="CT2017"/>
    <s v="Donors Capital Fund_American Council of Trustees and Alumni2007143500"/>
    <s v="Donors Capital Fund"/>
    <x v="5"/>
    <n v="143500"/>
    <x v="8"/>
    <x v="1"/>
    <x v="2"/>
    <m/>
    <m/>
    <x v="1"/>
  </r>
  <r>
    <s v="CT2017"/>
    <s v="Donors Capital Fund_American Enterprise Institute for Public Policy Research20072256530"/>
    <s v="Donors Capital Fund"/>
    <x v="6"/>
    <n v="2256530"/>
    <x v="8"/>
    <x v="1"/>
    <x v="0"/>
    <m/>
    <m/>
    <x v="0"/>
  </r>
  <r>
    <s v="CT2017"/>
    <s v="Donors Capital Fund_American Family Association200725000"/>
    <s v="Donors Capital Fund"/>
    <x v="441"/>
    <n v="25000"/>
    <x v="8"/>
    <x v="1"/>
    <x v="1"/>
    <m/>
    <m/>
    <x v="0"/>
  </r>
  <r>
    <s v="CT2017"/>
    <s v="Donors Capital Fund_American Spectator Foundation20075000"/>
    <s v="Donors Capital Fund"/>
    <x v="146"/>
    <n v="5000"/>
    <x v="8"/>
    <x v="1"/>
    <x v="1"/>
    <m/>
    <m/>
    <x v="0"/>
  </r>
  <r>
    <s v="CT2017"/>
    <s v="Donors Capital Fund_Americans for Limited Government Foundation2007300000"/>
    <s v="Donors Capital Fund"/>
    <x v="14"/>
    <n v="300000"/>
    <x v="8"/>
    <x v="1"/>
    <x v="1"/>
    <m/>
    <m/>
    <x v="0"/>
  </r>
  <r>
    <s v="CT2017"/>
    <s v="Donors Capital Fund_Americas Majority Foundation20075000"/>
    <s v="Donors Capital Fund"/>
    <x v="305"/>
    <n v="5000"/>
    <x v="8"/>
    <x v="1"/>
    <x v="2"/>
    <m/>
    <m/>
    <x v="1"/>
  </r>
  <r>
    <s v="CT2017"/>
    <s v="Donors Capital Fund_Arkansas Policy Foundation20077600"/>
    <s v="Donors Capital Fund"/>
    <x v="17"/>
    <n v="7600"/>
    <x v="8"/>
    <x v="1"/>
    <x v="1"/>
    <m/>
    <m/>
    <x v="0"/>
  </r>
  <r>
    <s v="CT2017"/>
    <s v="Donors Capital Fund_Atlas Economic Research Foundation20072000"/>
    <s v="Donors Capital Fund"/>
    <x v="19"/>
    <n v="2000"/>
    <x v="8"/>
    <x v="1"/>
    <x v="0"/>
    <m/>
    <m/>
    <x v="0"/>
  </r>
  <r>
    <s v="CT2017"/>
    <s v="Donors Capital Fund_Beacon Hill Institute200753500"/>
    <s v="Donors Capital Fund"/>
    <x v="362"/>
    <n v="53500"/>
    <x v="8"/>
    <x v="1"/>
    <x v="0"/>
    <m/>
    <m/>
    <x v="0"/>
  </r>
  <r>
    <s v="CT2017"/>
    <s v="Donors Capital Fund_Becket Fund for Religious Liberty200750000"/>
    <s v="Donors Capital Fund"/>
    <x v="442"/>
    <n v="50000"/>
    <x v="8"/>
    <x v="1"/>
    <x v="2"/>
    <m/>
    <m/>
    <x v="1"/>
  </r>
  <r>
    <s v="CT2017"/>
    <s v="Donors Capital Fund_Bluegrass Institute200750000"/>
    <s v="Donors Capital Fund"/>
    <x v="25"/>
    <n v="50000"/>
    <x v="8"/>
    <x v="1"/>
    <x v="1"/>
    <m/>
    <m/>
    <x v="0"/>
  </r>
  <r>
    <s v="CT2017"/>
    <s v="Donors Capital Fund_Boy Scouts of America - Pack 12520072000"/>
    <s v="Donors Capital Fund"/>
    <x v="443"/>
    <n v="2000"/>
    <x v="8"/>
    <x v="1"/>
    <x v="2"/>
    <m/>
    <m/>
    <x v="1"/>
  </r>
  <r>
    <s v="CT2017"/>
    <s v="Donors Capital Fund_Boys &amp; Girls Clubs of Martin County200710000"/>
    <s v="Donors Capital Fund"/>
    <x v="444"/>
    <n v="10000"/>
    <x v="8"/>
    <x v="1"/>
    <x v="2"/>
    <m/>
    <m/>
    <x v="1"/>
  </r>
  <r>
    <s v="CT2017"/>
    <s v="Donors Capital Fund_Brotherhood Organization of a New Destiny20075000"/>
    <s v="Donors Capital Fund"/>
    <x v="149"/>
    <n v="5000"/>
    <x v="8"/>
    <x v="1"/>
    <x v="2"/>
    <m/>
    <m/>
    <x v="1"/>
  </r>
  <r>
    <s v="CT2017"/>
    <s v="Donors Capital Fund_Buckeye Institute for Public Policy Solutions200710000"/>
    <s v="Donors Capital Fund"/>
    <x v="26"/>
    <n v="10000"/>
    <x v="8"/>
    <x v="1"/>
    <x v="1"/>
    <m/>
    <m/>
    <x v="0"/>
  </r>
  <r>
    <s v="CT2017"/>
    <s v="Donors Capital Fund_Campus Crusade for Christ20071000000"/>
    <s v="Donors Capital Fund"/>
    <x v="310"/>
    <n v="1000000"/>
    <x v="8"/>
    <x v="1"/>
    <x v="1"/>
    <m/>
    <m/>
    <x v="0"/>
  </r>
  <r>
    <s v="CT2017"/>
    <s v="Donors Capital Fund_Capital Research Center20072500"/>
    <s v="Donors Capital Fund"/>
    <x v="28"/>
    <n v="2500"/>
    <x v="8"/>
    <x v="1"/>
    <x v="0"/>
    <m/>
    <m/>
    <x v="0"/>
  </r>
  <r>
    <s v="CT2017"/>
    <s v="Donors Capital Fund_Cascade Policy Institute200720000"/>
    <s v="Donors Capital Fund"/>
    <x v="150"/>
    <n v="20000"/>
    <x v="8"/>
    <x v="1"/>
    <x v="0"/>
    <m/>
    <m/>
    <x v="0"/>
  </r>
  <r>
    <s v="CT2017"/>
    <s v="Donors Capital Fund_Cato Institute2007295350"/>
    <s v="Donors Capital Fund"/>
    <x v="32"/>
    <n v="295350"/>
    <x v="8"/>
    <x v="1"/>
    <x v="0"/>
    <m/>
    <m/>
    <x v="0"/>
  </r>
  <r>
    <s v="CT2017"/>
    <s v="Donors Capital Fund_Center for Competitive Politics2007325000"/>
    <s v="Donors Capital Fund"/>
    <x v="33"/>
    <n v="325000"/>
    <x v="8"/>
    <x v="1"/>
    <x v="1"/>
    <m/>
    <m/>
    <x v="0"/>
  </r>
  <r>
    <s v="CT2017"/>
    <s v="Donors Capital Fund_Center for Independent Thought2007100000"/>
    <s v="Donors Capital Fund"/>
    <x v="153"/>
    <n v="100000"/>
    <x v="8"/>
    <x v="1"/>
    <x v="2"/>
    <m/>
    <m/>
    <x v="0"/>
  </r>
  <r>
    <s v="CT2017"/>
    <s v="Donors Capital Fund_Center for Individual Rights200712000"/>
    <s v="Donors Capital Fund"/>
    <x v="35"/>
    <n v="12000"/>
    <x v="8"/>
    <x v="1"/>
    <x v="1"/>
    <m/>
    <m/>
    <x v="0"/>
  </r>
  <r>
    <s v="CT2017"/>
    <s v="Donors Capital Fund_Center for Islamic Pluralism2007120000"/>
    <s v="Donors Capital Fund"/>
    <x v="403"/>
    <n v="120000"/>
    <x v="8"/>
    <x v="1"/>
    <x v="2"/>
    <m/>
    <m/>
    <x v="1"/>
  </r>
  <r>
    <s v="CT2017"/>
    <s v="Donors Capital Fund_Center for the Study of Carbon Dioxide and Global Change2007125000"/>
    <s v="Donors Capital Fund"/>
    <x v="363"/>
    <n v="125000"/>
    <x v="8"/>
    <x v="1"/>
    <x v="0"/>
    <m/>
    <m/>
    <x v="0"/>
  </r>
  <r>
    <s v="CT2017"/>
    <s v="Donors Capital Fund_Center for Union Facts2007100000"/>
    <s v="Donors Capital Fund"/>
    <x v="229"/>
    <n v="100000"/>
    <x v="8"/>
    <x v="1"/>
    <x v="1"/>
    <m/>
    <m/>
    <x v="0"/>
  </r>
  <r>
    <s v="CT2017"/>
    <s v="Donors Capital Fund_Central Florida Ballet200725000"/>
    <s v="Donors Capital Fund"/>
    <x v="199"/>
    <n v="25000"/>
    <x v="8"/>
    <x v="1"/>
    <x v="2"/>
    <m/>
    <m/>
    <x v="1"/>
  </r>
  <r>
    <s v="CT2017"/>
    <s v="Donors Capital Fund_Cerge EI Foundation2007176000"/>
    <s v="Donors Capital Fund"/>
    <x v="37"/>
    <n v="176000"/>
    <x v="8"/>
    <x v="1"/>
    <x v="2"/>
    <m/>
    <m/>
    <x v="1"/>
  </r>
  <r>
    <s v="CT2017"/>
    <s v="Donors Capital Fund_Christ Memorial Chapel (Hobe Sound FL)200750000"/>
    <s v="Donors Capital Fund"/>
    <x v="445"/>
    <n v="50000"/>
    <x v="8"/>
    <x v="1"/>
    <x v="2"/>
    <m/>
    <m/>
    <x v="1"/>
  </r>
  <r>
    <s v="CT2017"/>
    <s v="Donors Capital Fund_Christians United for Israel2007235000"/>
    <s v="Donors Capital Fund"/>
    <x v="405"/>
    <n v="235000"/>
    <x v="8"/>
    <x v="1"/>
    <x v="3"/>
    <m/>
    <m/>
    <x v="0"/>
  </r>
  <r>
    <s v="CT2017"/>
    <s v="Donors Capital Fund_Citizens In Charge Foundation2007754000"/>
    <s v="Donors Capital Fund"/>
    <x v="39"/>
    <n v="754000"/>
    <x v="8"/>
    <x v="1"/>
    <x v="1"/>
    <m/>
    <m/>
    <x v="0"/>
  </r>
  <r>
    <s v="CT2017"/>
    <s v="Donors Capital Fund_Civil War Trust200710000"/>
    <s v="Donors Capital Fund"/>
    <x v="40"/>
    <n v="10000"/>
    <x v="8"/>
    <x v="1"/>
    <x v="2"/>
    <m/>
    <m/>
    <x v="1"/>
  </r>
  <r>
    <s v="CT2017"/>
    <s v="Donors Capital Fund_Clare Boothe Luce Policy Institute20071500"/>
    <s v="Donors Capital Fund"/>
    <x v="41"/>
    <n v="1500"/>
    <x v="8"/>
    <x v="1"/>
    <x v="2"/>
    <m/>
    <m/>
    <x v="0"/>
  </r>
  <r>
    <s v="CT2017"/>
    <s v="Donors Capital Fund_Clarion Fund2007200000"/>
    <s v="Donors Capital Fund"/>
    <x v="231"/>
    <n v="200000"/>
    <x v="8"/>
    <x v="1"/>
    <x v="2"/>
    <m/>
    <m/>
    <x v="0"/>
  </r>
  <r>
    <s v="CT2017"/>
    <s v="Donors Capital Fund_Commentary200715000"/>
    <s v="Donors Capital Fund"/>
    <x v="366"/>
    <n v="15000"/>
    <x v="8"/>
    <x v="1"/>
    <x v="2"/>
    <m/>
    <m/>
    <x v="1"/>
  </r>
  <r>
    <s v="CT2017"/>
    <s v="Donors Capital Fund_Committee for a Constructive Tomorrow200760000"/>
    <s v="Donors Capital Fund"/>
    <x v="200"/>
    <n v="60000"/>
    <x v="8"/>
    <x v="1"/>
    <x v="0"/>
    <m/>
    <m/>
    <x v="0"/>
  </r>
  <r>
    <s v="CT2017"/>
    <s v="Donors Capital Fund_Committee for Accuracy in Middle East Reporting in America2007500000"/>
    <s v="Donors Capital Fund"/>
    <x v="277"/>
    <n v="500000"/>
    <x v="8"/>
    <x v="1"/>
    <x v="1"/>
    <m/>
    <m/>
    <x v="0"/>
  </r>
  <r>
    <s v="CT2017"/>
    <s v="Donors Capital Fund_Commonwealth Foundation for Public Policy Alternatives2007100000"/>
    <s v="Donors Capital Fund"/>
    <x v="43"/>
    <n v="100000"/>
    <x v="8"/>
    <x v="1"/>
    <x v="1"/>
    <m/>
    <m/>
    <x v="0"/>
  </r>
  <r>
    <s v="CT2017"/>
    <s v="Donors Capital Fund_Competitive Enterprise Institute2007135444"/>
    <s v="Donors Capital Fund"/>
    <x v="44"/>
    <n v="135444"/>
    <x v="8"/>
    <x v="1"/>
    <x v="0"/>
    <m/>
    <m/>
    <x v="0"/>
  </r>
  <r>
    <s v="CT2017"/>
    <s v="Donors Capital Fund_Congregation Shaare Tikvah B'nai Zion200730000"/>
    <s v="Donors Capital Fund"/>
    <x v="408"/>
    <n v="30000"/>
    <x v="8"/>
    <x v="1"/>
    <x v="2"/>
    <m/>
    <m/>
    <x v="1"/>
  </r>
  <r>
    <s v="CT2017"/>
    <s v="Donors Capital Fund_Cumberland College200710000"/>
    <s v="Donors Capital Fund"/>
    <x v="280"/>
    <n v="10000"/>
    <x v="8"/>
    <x v="1"/>
    <x v="2"/>
    <m/>
    <m/>
    <x v="1"/>
  </r>
  <r>
    <s v="CT2017"/>
    <s v="Donors Capital Fund_Dallas Center for the Performing Arts2007500000"/>
    <s v="Donors Capital Fund"/>
    <x v="409"/>
    <n v="500000"/>
    <x v="8"/>
    <x v="1"/>
    <x v="2"/>
    <m/>
    <m/>
    <x v="1"/>
  </r>
  <r>
    <s v="CT2017"/>
    <s v="Donors Capital Fund_David Horowitz Freedom Center20075000"/>
    <s v="Donors Capital Fund"/>
    <x v="46"/>
    <n v="5000"/>
    <x v="8"/>
    <x v="1"/>
    <x v="1"/>
    <m/>
    <m/>
    <x v="0"/>
  </r>
  <r>
    <s v="CT2017"/>
    <s v="DonorsTrust_Donors Capital Fund2007573906"/>
    <s v="DonorsTrust"/>
    <x v="157"/>
    <n v="573906"/>
    <x v="8"/>
    <x v="1"/>
    <x v="0"/>
    <m/>
    <m/>
    <x v="0"/>
  </r>
  <r>
    <s v="CT2017"/>
    <s v="DonorsTrust_Donors Capital Fund2007573906"/>
    <s v="DonorsTrust"/>
    <x v="157"/>
    <n v="573906"/>
    <x v="8"/>
    <x v="1"/>
    <x v="0"/>
    <m/>
    <m/>
    <x v="0"/>
  </r>
  <r>
    <s v="CT2017"/>
    <s v="Knowledge and Progress Fund_Donors Capital Fund2007825000"/>
    <s v="Knowledge and Progress Fund"/>
    <x v="157"/>
    <n v="825000"/>
    <x v="8"/>
    <x v="1"/>
    <x v="0"/>
    <m/>
    <m/>
    <x v="0"/>
  </r>
  <r>
    <s v="CT2017"/>
    <s v="Knowledge and Progress Fund_Donors Capital Fund2007825000"/>
    <s v="Knowledge and Progress Fund"/>
    <x v="157"/>
    <n v="825000"/>
    <x v="8"/>
    <x v="1"/>
    <x v="0"/>
    <m/>
    <m/>
    <x v="0"/>
  </r>
  <r>
    <s v="CT2017"/>
    <s v="Donors Capital Fund_DonorsTrust2007697500"/>
    <s v="Donors Capital Fund"/>
    <x v="48"/>
    <n v="697500"/>
    <x v="8"/>
    <x v="1"/>
    <x v="0"/>
    <m/>
    <m/>
    <x v="0"/>
  </r>
  <r>
    <s v="CT2017"/>
    <s v="Donors Capital Fund_East-West Ministries International20075000"/>
    <s v="Donors Capital Fund"/>
    <x v="49"/>
    <n v="5000"/>
    <x v="8"/>
    <x v="1"/>
    <x v="2"/>
    <m/>
    <m/>
    <x v="1"/>
  </r>
  <r>
    <s v="CT2017"/>
    <s v="Donors Capital Fund_Ethics and Public Policy Center2007155000"/>
    <s v="Donors Capital Fund"/>
    <x v="159"/>
    <n v="155000"/>
    <x v="8"/>
    <x v="1"/>
    <x v="1"/>
    <m/>
    <m/>
    <x v="0"/>
  </r>
  <r>
    <s v="CT2017"/>
    <s v="Donors Capital Fund_Excellent Education for Everyone200750000"/>
    <s v="Donors Capital Fund"/>
    <x v="446"/>
    <n v="50000"/>
    <x v="8"/>
    <x v="1"/>
    <x v="2"/>
    <m/>
    <m/>
    <x v="1"/>
  </r>
  <r>
    <s v="CT2017"/>
    <s v="Donors Capital Fund_Federalist Society for Law and Public Policy Studies20071500000"/>
    <s v="Donors Capital Fund"/>
    <x v="55"/>
    <n v="1500000"/>
    <x v="8"/>
    <x v="1"/>
    <x v="1"/>
    <m/>
    <m/>
    <x v="0"/>
  </r>
  <r>
    <s v="CT2017"/>
    <s v="Donors Capital Fund_First Presbyterian Church Midland20071005000"/>
    <s v="Donors Capital Fund"/>
    <x v="57"/>
    <n v="1005000"/>
    <x v="8"/>
    <x v="1"/>
    <x v="2"/>
    <m/>
    <m/>
    <x v="1"/>
  </r>
  <r>
    <s v="CT2017"/>
    <s v="Donors Capital Fund_Flint Hills Center For Public Policy200710000"/>
    <s v="Donors Capital Fund"/>
    <x v="368"/>
    <n v="10000"/>
    <x v="8"/>
    <x v="1"/>
    <x v="2"/>
    <m/>
    <m/>
    <x v="1"/>
  </r>
  <r>
    <s v="CT2017"/>
    <s v="Donors Capital Fund_Florida Family Resource Center20075000"/>
    <s v="Donors Capital Fund"/>
    <x v="320"/>
    <n v="5000"/>
    <x v="8"/>
    <x v="1"/>
    <x v="2"/>
    <m/>
    <m/>
    <x v="1"/>
  </r>
  <r>
    <s v="CT2017"/>
    <s v="Donors Capital Fund_ForSight Foundation200710000"/>
    <s v="Donors Capital Fund"/>
    <x v="413"/>
    <n v="10000"/>
    <x v="8"/>
    <x v="1"/>
    <x v="2"/>
    <m/>
    <m/>
    <x v="1"/>
  </r>
  <r>
    <s v="CT2017"/>
    <s v="Donors Capital Fund_Foundation for Individual Rights in Education2007255000"/>
    <s v="Donors Capital Fund"/>
    <x v="60"/>
    <n v="255000"/>
    <x v="8"/>
    <x v="1"/>
    <x v="1"/>
    <m/>
    <m/>
    <x v="0"/>
  </r>
  <r>
    <s v="CT2017"/>
    <s v="Donors Capital Fund_Foundation for Jewish Camping200710000000"/>
    <s v="Donors Capital Fund"/>
    <x v="236"/>
    <n v="10000000"/>
    <x v="8"/>
    <x v="1"/>
    <x v="2"/>
    <m/>
    <m/>
    <x v="1"/>
  </r>
  <r>
    <s v="CT2017"/>
    <s v="Donors Capital Fund_Foundations for Laity Renewal2007500000"/>
    <s v="Donors Capital Fund"/>
    <x v="447"/>
    <n v="500000"/>
    <x v="8"/>
    <x v="1"/>
    <x v="2"/>
    <m/>
    <m/>
    <x v="1"/>
  </r>
  <r>
    <s v="CT2017"/>
    <s v="Donors Capital Fund_Fred Hutchinson Cancer Research Center20073000"/>
    <s v="Donors Capital Fund"/>
    <x v="415"/>
    <n v="3000"/>
    <x v="8"/>
    <x v="1"/>
    <x v="2"/>
    <m/>
    <m/>
    <x v="1"/>
  </r>
  <r>
    <s v="CT2017"/>
    <s v="Donors Capital Fund_Free Enterprise Education Institute2007105000"/>
    <s v="Donors Capital Fund"/>
    <x v="416"/>
    <n v="105000"/>
    <x v="8"/>
    <x v="1"/>
    <x v="1"/>
    <m/>
    <m/>
    <x v="0"/>
  </r>
  <r>
    <s v="CT2017"/>
    <s v="Donors Capital Fund_Freedom Foundation of Minnesota200775000"/>
    <s v="Donors Capital Fund"/>
    <x v="64"/>
    <n v="75000"/>
    <x v="8"/>
    <x v="1"/>
    <x v="0"/>
    <m/>
    <m/>
    <x v="0"/>
  </r>
  <r>
    <s v="CT2017"/>
    <s v="Donors Capital Fund_Fund for American Studies200757128"/>
    <s v="Donors Capital Fund"/>
    <x v="237"/>
    <n v="57128"/>
    <x v="8"/>
    <x v="1"/>
    <x v="1"/>
    <m/>
    <m/>
    <x v="0"/>
  </r>
  <r>
    <s v="CT2017"/>
    <s v="Donors Capital Fund_George Mason University School of Law20071020000"/>
    <s v="Donors Capital Fund"/>
    <x v="286"/>
    <n v="1020000"/>
    <x v="8"/>
    <x v="1"/>
    <x v="0"/>
    <m/>
    <m/>
    <x v="0"/>
  </r>
  <r>
    <s v="CT2017"/>
    <s v="Donors Capital Fund_Georgia Public Policy Foundation200710000"/>
    <s v="Donors Capital Fund"/>
    <x v="240"/>
    <n v="10000"/>
    <x v="8"/>
    <x v="1"/>
    <x v="1"/>
    <m/>
    <m/>
    <x v="0"/>
  </r>
  <r>
    <s v="CT2017"/>
    <s v="Donors Capital Fund_Goldwater Institute200776000"/>
    <s v="Donors Capital Fund"/>
    <x v="70"/>
    <n v="76000"/>
    <x v="8"/>
    <x v="1"/>
    <x v="1"/>
    <m/>
    <m/>
    <x v="0"/>
  </r>
  <r>
    <s v="CT2017"/>
    <s v="Donors Capital Fund_Grassroot Institute of Hawaii200735000"/>
    <s v="Donors Capital Fund"/>
    <x v="325"/>
    <n v="35000"/>
    <x v="8"/>
    <x v="1"/>
    <x v="1"/>
    <m/>
    <m/>
    <x v="0"/>
  </r>
  <r>
    <s v="CT2017"/>
    <s v="Donors Capital Fund_Hanover Institute2007344000"/>
    <s v="Donors Capital Fund"/>
    <x v="448"/>
    <n v="344000"/>
    <x v="8"/>
    <x v="1"/>
    <x v="1"/>
    <m/>
    <m/>
    <x v="0"/>
  </r>
  <r>
    <s v="CT2017"/>
    <s v="Donors Capital Fund_Heartland Institute20072955437"/>
    <s v="Donors Capital Fund"/>
    <x v="71"/>
    <n v="2955437"/>
    <x v="8"/>
    <x v="1"/>
    <x v="0"/>
    <m/>
    <m/>
    <x v="0"/>
  </r>
  <r>
    <s v="CT2017"/>
    <s v="Donors Capital Fund_High Sky Children's Ranch (Midland TX)20076500"/>
    <s v="Donors Capital Fund"/>
    <x v="449"/>
    <n v="6500"/>
    <x v="8"/>
    <x v="1"/>
    <x v="2"/>
    <m/>
    <m/>
    <x v="1"/>
  </r>
  <r>
    <s v="CT2017"/>
    <s v="Donors Capital Fund_Highland Park Independent School District20071000000"/>
    <s v="Donors Capital Fund"/>
    <x v="450"/>
    <n v="1000000"/>
    <x v="8"/>
    <x v="1"/>
    <x v="2"/>
    <m/>
    <m/>
    <x v="1"/>
  </r>
  <r>
    <s v="CT2017"/>
    <s v="Donors Capital Fund_Hudson Institute20075000"/>
    <s v="Donors Capital Fund"/>
    <x v="166"/>
    <n v="5000"/>
    <x v="8"/>
    <x v="1"/>
    <x v="0"/>
    <m/>
    <m/>
    <x v="0"/>
  </r>
  <r>
    <s v="CT2017"/>
    <s v="Donors Capital Fund_Illinois Policy Institute2007165000"/>
    <s v="Donors Capital Fund"/>
    <x v="75"/>
    <n v="165000"/>
    <x v="8"/>
    <x v="1"/>
    <x v="0"/>
    <m/>
    <m/>
    <x v="0"/>
  </r>
  <r>
    <s v="CT2017"/>
    <s v="Donors Capital Fund_Illinois Taxpayer Education Foundation200792000"/>
    <s v="Donors Capital Fund"/>
    <x v="167"/>
    <n v="92000"/>
    <x v="8"/>
    <x v="1"/>
    <x v="2"/>
    <m/>
    <m/>
    <x v="1"/>
  </r>
  <r>
    <s v="CT2017"/>
    <s v="Donors Capital Fund_Independence Institute200750000"/>
    <s v="Donors Capital Fund"/>
    <x v="76"/>
    <n v="50000"/>
    <x v="8"/>
    <x v="1"/>
    <x v="1"/>
    <m/>
    <m/>
    <x v="0"/>
  </r>
  <r>
    <s v="CT2017"/>
    <s v="Donors Capital Fund_Institute for Humane Studies20071088000"/>
    <s v="Donors Capital Fund"/>
    <x v="168"/>
    <n v="1088000"/>
    <x v="8"/>
    <x v="1"/>
    <x v="0"/>
    <m/>
    <m/>
    <x v="0"/>
  </r>
  <r>
    <s v="CT2017"/>
    <s v="Donors Capital Fund_Institute for Justice2007106500"/>
    <s v="Donors Capital Fund"/>
    <x v="78"/>
    <n v="106500"/>
    <x v="8"/>
    <x v="1"/>
    <x v="1"/>
    <m/>
    <m/>
    <x v="0"/>
  </r>
  <r>
    <s v="CT2017"/>
    <s v="Donors Capital Fund_Institute for the Psychological Sciences200720000"/>
    <s v="Donors Capital Fund"/>
    <x v="451"/>
    <n v="20000"/>
    <x v="8"/>
    <x v="1"/>
    <x v="2"/>
    <m/>
    <m/>
    <x v="1"/>
  </r>
  <r>
    <s v="CT2017"/>
    <s v="Donors Capital Fund_Institute on Religion and Democracy2007430000"/>
    <s v="Donors Capital Fund"/>
    <x v="79"/>
    <n v="430000"/>
    <x v="8"/>
    <x v="1"/>
    <x v="1"/>
    <m/>
    <m/>
    <x v="0"/>
  </r>
  <r>
    <s v="CT2017"/>
    <s v="Donors Capital Fund_International Justice Mission20072000"/>
    <s v="Donors Capital Fund"/>
    <x v="452"/>
    <n v="2000"/>
    <x v="8"/>
    <x v="1"/>
    <x v="2"/>
    <m/>
    <m/>
    <x v="1"/>
  </r>
  <r>
    <s v="CT2017"/>
    <s v="Donors Capital Fund_Investigative Project on Terrorism2007250000"/>
    <s v="Donors Capital Fund"/>
    <x v="421"/>
    <n v="250000"/>
    <x v="8"/>
    <x v="1"/>
    <x v="1"/>
    <m/>
    <m/>
    <x v="0"/>
  </r>
  <r>
    <s v="CT2017"/>
    <s v="Donors Capital Fund_James Madison Institute2007135000"/>
    <s v="Donors Capital Fund"/>
    <x v="81"/>
    <n v="135000"/>
    <x v="8"/>
    <x v="1"/>
    <x v="0"/>
    <m/>
    <m/>
    <x v="0"/>
  </r>
  <r>
    <s v="CT2017"/>
    <s v="Donors Capital Fund_John Locke Foundation200725000"/>
    <s v="Donors Capital Fund"/>
    <x v="84"/>
    <n v="25000"/>
    <x v="8"/>
    <x v="1"/>
    <x v="0"/>
    <m/>
    <m/>
    <x v="0"/>
  </r>
  <r>
    <s v="CT2017"/>
    <s v="Donors Capital Fund_Josiah Bartlett Center for Public Policy200730000"/>
    <s v="Donors Capital Fund"/>
    <x v="246"/>
    <n v="30000"/>
    <x v="8"/>
    <x v="1"/>
    <x v="1"/>
    <m/>
    <m/>
    <x v="0"/>
  </r>
  <r>
    <s v="CT2017"/>
    <s v="Donors Capital Fund_Jupiter Medical Center Foundation200710000"/>
    <s v="Donors Capital Fund"/>
    <x v="453"/>
    <n v="10000"/>
    <x v="8"/>
    <x v="1"/>
    <x v="2"/>
    <m/>
    <m/>
    <x v="1"/>
  </r>
  <r>
    <s v="CT2017"/>
    <s v="Donors Capital Fund_Keren Yehoshua V'Yisroel200720000"/>
    <s v="Donors Capital Fund"/>
    <x v="454"/>
    <n v="20000"/>
    <x v="8"/>
    <x v="1"/>
    <x v="2"/>
    <m/>
    <m/>
    <x v="1"/>
  </r>
  <r>
    <s v="CT2017"/>
    <s v="Donors Capital Fund_Leadership Institute2007260000"/>
    <s v="Donors Capital Fund"/>
    <x v="88"/>
    <n v="260000"/>
    <x v="8"/>
    <x v="1"/>
    <x v="0"/>
    <m/>
    <m/>
    <x v="0"/>
  </r>
  <r>
    <s v="CT2017"/>
    <s v="Donors Capital Fund_Lee-Fendall House200710000"/>
    <s v="Donors Capital Fund"/>
    <x v="332"/>
    <n v="10000"/>
    <x v="8"/>
    <x v="1"/>
    <x v="2"/>
    <m/>
    <m/>
    <x v="1"/>
  </r>
  <r>
    <s v="CT2017"/>
    <s v="Donors Capital Fund_Liberty Fund2007100000"/>
    <s v="Donors Capital Fund"/>
    <x v="455"/>
    <n v="100000"/>
    <x v="8"/>
    <x v="1"/>
    <x v="3"/>
    <m/>
    <m/>
    <x v="0"/>
  </r>
  <r>
    <s v="CT2017"/>
    <s v="Donors Capital Fund_Life for Kids200710000"/>
    <s v="Donors Capital Fund"/>
    <x v="378"/>
    <n v="10000"/>
    <x v="8"/>
    <x v="1"/>
    <x v="2"/>
    <m/>
    <m/>
    <x v="1"/>
  </r>
  <r>
    <s v="CT2017"/>
    <s v="Donors Capital Fund_Lincoln Institute of Public Opinion Research200710000"/>
    <s v="Donors Capital Fund"/>
    <x v="174"/>
    <n v="10000"/>
    <x v="8"/>
    <x v="1"/>
    <x v="2"/>
    <m/>
    <m/>
    <x v="1"/>
  </r>
  <r>
    <s v="CT2017"/>
    <s v="Donors Capital Fund_Mackinac Center for Public Policy2007435000"/>
    <s v="Donors Capital Fund"/>
    <x v="91"/>
    <n v="435000"/>
    <x v="8"/>
    <x v="1"/>
    <x v="0"/>
    <m/>
    <m/>
    <x v="0"/>
  </r>
  <r>
    <s v="CT2017"/>
    <s v="Donors Capital Fund_Maine Heritage Policy Center2007221400"/>
    <s v="Donors Capital Fund"/>
    <x v="92"/>
    <n v="221400"/>
    <x v="8"/>
    <x v="1"/>
    <x v="1"/>
    <m/>
    <m/>
    <x v="0"/>
  </r>
  <r>
    <s v="CT2017"/>
    <s v="Donors Capital Fund_Manhattan Institute for Policy Research200780000"/>
    <s v="Donors Capital Fund"/>
    <x v="208"/>
    <n v="80000"/>
    <x v="8"/>
    <x v="1"/>
    <x v="0"/>
    <m/>
    <m/>
    <x v="0"/>
  </r>
  <r>
    <s v="CT2017"/>
    <s v="Donors Capital Fund_Maryland Public Policy Institute200720000"/>
    <s v="Donors Capital Fund"/>
    <x v="94"/>
    <n v="20000"/>
    <x v="8"/>
    <x v="1"/>
    <x v="1"/>
    <m/>
    <m/>
    <x v="0"/>
  </r>
  <r>
    <s v="CT2017"/>
    <s v="Donors Capital Fund_Media Research Center20075000"/>
    <s v="Donors Capital Fund"/>
    <x v="209"/>
    <n v="5000"/>
    <x v="8"/>
    <x v="1"/>
    <x v="0"/>
    <m/>
    <m/>
    <x v="0"/>
  </r>
  <r>
    <s v="CT2017"/>
    <s v="Donors Capital Fund_Memorial Sloan-Kettering Cancer Center20073000"/>
    <s v="Donors Capital Fund"/>
    <x v="425"/>
    <n v="3000"/>
    <x v="8"/>
    <x v="1"/>
    <x v="2"/>
    <m/>
    <m/>
    <x v="1"/>
  </r>
  <r>
    <s v="CT2017"/>
    <s v="Donors Capital Fund_Mercatus Center2007251000"/>
    <s v="Donors Capital Fund"/>
    <x v="95"/>
    <n v="251000"/>
    <x v="8"/>
    <x v="1"/>
    <x v="0"/>
    <m/>
    <m/>
    <x v="0"/>
  </r>
  <r>
    <s v="CT2017"/>
    <s v="Donors Capital Fund_Middle East Forum2007350000"/>
    <s v="Donors Capital Fund"/>
    <x v="96"/>
    <n v="350000"/>
    <x v="8"/>
    <x v="1"/>
    <x v="1"/>
    <m/>
    <m/>
    <x v="0"/>
  </r>
  <r>
    <s v="CT2017"/>
    <s v="Donors Capital Fund_Middle East Media Research Institute2007250000"/>
    <s v="Donors Capital Fund"/>
    <x v="428"/>
    <n v="250000"/>
    <x v="8"/>
    <x v="1"/>
    <x v="1"/>
    <m/>
    <m/>
    <x v="0"/>
  </r>
  <r>
    <s v="CT2017"/>
    <s v="Donors Capital Fund_Midland-Odessa Symphony &amp; Chorale20075000"/>
    <s v="Donors Capital Fund"/>
    <x v="98"/>
    <n v="5000"/>
    <x v="8"/>
    <x v="1"/>
    <x v="2"/>
    <m/>
    <m/>
    <x v="1"/>
  </r>
  <r>
    <s v="CT2017"/>
    <s v="Donors Capital Fund_Mississippi Center for Public Policy200722000"/>
    <s v="Donors Capital Fund"/>
    <x v="99"/>
    <n v="22000"/>
    <x v="8"/>
    <x v="1"/>
    <x v="1"/>
    <m/>
    <m/>
    <x v="0"/>
  </r>
  <r>
    <s v="CT2017"/>
    <s v="Donors Capital Fund_Montana Policy Institute200775000"/>
    <s v="Donors Capital Fund"/>
    <x v="100"/>
    <n v="75000"/>
    <x v="8"/>
    <x v="1"/>
    <x v="1"/>
    <m/>
    <m/>
    <x v="0"/>
  </r>
  <r>
    <s v="CT2017"/>
    <s v="Donors Capital Fund_Morley Publishing Group20075000"/>
    <s v="Donors Capital Fund"/>
    <x v="456"/>
    <n v="5000"/>
    <x v="8"/>
    <x v="1"/>
    <x v="2"/>
    <m/>
    <m/>
    <x v="1"/>
  </r>
  <r>
    <s v="CT2017"/>
    <s v="Donors Capital Fund_Mountain States Legal Foundation20076000"/>
    <s v="Donors Capital Fund"/>
    <x v="101"/>
    <n v="6000"/>
    <x v="8"/>
    <x v="1"/>
    <x v="1"/>
    <m/>
    <m/>
    <x v="0"/>
  </r>
  <r>
    <s v="CT2017"/>
    <s v="Donors Capital Fund_Moving Picture Institute200715000"/>
    <s v="Donors Capital Fund"/>
    <x v="102"/>
    <n v="15000"/>
    <x v="8"/>
    <x v="1"/>
    <x v="1"/>
    <m/>
    <m/>
    <x v="0"/>
  </r>
  <r>
    <s v="CT2017"/>
    <s v="Donors Capital Fund_Museum of the Confederacy200710000"/>
    <s v="Donors Capital Fund"/>
    <x v="211"/>
    <n v="10000"/>
    <x v="8"/>
    <x v="1"/>
    <x v="2"/>
    <m/>
    <m/>
    <x v="1"/>
  </r>
  <r>
    <s v="CT2017"/>
    <s v="Donors Capital Fund_National Center for Policy Analysis2007100000"/>
    <s v="Donors Capital Fund"/>
    <x v="251"/>
    <n v="100000"/>
    <x v="8"/>
    <x v="1"/>
    <x v="0"/>
    <m/>
    <m/>
    <x v="0"/>
  </r>
  <r>
    <s v="CT2017"/>
    <s v="Donors Capital Fund_National Federation of Independent Business (NFIB) Legal Foundation20075000"/>
    <s v="Donors Capital Fund"/>
    <x v="333"/>
    <n v="5000"/>
    <x v="8"/>
    <x v="1"/>
    <x v="1"/>
    <m/>
    <m/>
    <x v="0"/>
  </r>
  <r>
    <s v="CT2017"/>
    <s v="Donors Capital Fund_National Legal and Policy Center2007122000"/>
    <s v="Donors Capital Fund"/>
    <x v="104"/>
    <n v="122000"/>
    <x v="8"/>
    <x v="1"/>
    <x v="1"/>
    <m/>
    <m/>
    <x v="0"/>
  </r>
  <r>
    <s v="CT2017"/>
    <s v="Donors Capital Fund_National Right to Work Legal Defense Foundation2007343500"/>
    <s v="Donors Capital Fund"/>
    <x v="212"/>
    <n v="343500"/>
    <x v="8"/>
    <x v="1"/>
    <x v="1"/>
    <m/>
    <m/>
    <x v="0"/>
  </r>
  <r>
    <s v="CT2017"/>
    <s v="Donors Capital Fund_National Tax Limitation Foundation2007250000"/>
    <s v="Donors Capital Fund"/>
    <x v="382"/>
    <n v="250000"/>
    <x v="8"/>
    <x v="1"/>
    <x v="1"/>
    <m/>
    <m/>
    <x v="0"/>
  </r>
  <r>
    <s v="CT2017"/>
    <s v="Donors Capital Fund_National Taxpayers Union Foundation2007685000"/>
    <s v="Donors Capital Fund"/>
    <x v="334"/>
    <n v="685000"/>
    <x v="8"/>
    <x v="1"/>
    <x v="1"/>
    <m/>
    <m/>
    <x v="0"/>
  </r>
  <r>
    <s v="CT2017"/>
    <s v="Donors Capital Fund_Nevada Policy Research Institute2007176300"/>
    <s v="Donors Capital Fund"/>
    <x v="106"/>
    <n v="176300"/>
    <x v="8"/>
    <x v="1"/>
    <x v="0"/>
    <m/>
    <m/>
    <x v="0"/>
  </r>
  <r>
    <s v="CT2017"/>
    <s v="Donors Capital Fund_North Dakota Policy Council200735000"/>
    <s v="Donors Capital Fund"/>
    <x v="253"/>
    <n v="35000"/>
    <x v="8"/>
    <x v="1"/>
    <x v="1"/>
    <m/>
    <m/>
    <x v="0"/>
  </r>
  <r>
    <s v="CT2017"/>
    <s v="Donors Capital Fund_Northwood University - Texas Campus20071000000"/>
    <s v="Donors Capital Fund"/>
    <x v="432"/>
    <n v="1000000"/>
    <x v="8"/>
    <x v="1"/>
    <x v="2"/>
    <m/>
    <m/>
    <x v="1"/>
  </r>
  <r>
    <s v="CT2017"/>
    <s v="Donors Capital Fund_Oklahoma Council of Public Affairs200725000"/>
    <s v="Donors Capital Fund"/>
    <x v="108"/>
    <n v="25000"/>
    <x v="8"/>
    <x v="1"/>
    <x v="1"/>
    <m/>
    <m/>
    <x v="0"/>
  </r>
  <r>
    <s v="CT2017"/>
    <s v="Donors Capital Fund_One Nation Under God Foundation200725000"/>
    <s v="Donors Capital Fund"/>
    <x v="109"/>
    <n v="25000"/>
    <x v="8"/>
    <x v="1"/>
    <x v="2"/>
    <m/>
    <m/>
    <x v="1"/>
  </r>
  <r>
    <s v="CT2017"/>
    <s v="Donors Capital Fund_Open Doors With Brother Andrew20075000"/>
    <s v="Donors Capital Fund"/>
    <x v="336"/>
    <n v="5000"/>
    <x v="8"/>
    <x v="1"/>
    <x v="2"/>
    <m/>
    <m/>
    <x v="1"/>
  </r>
  <r>
    <s v="CT2017"/>
    <s v="Donors Capital Fund_Operation Exodus Inner City20075000"/>
    <s v="Donors Capital Fund"/>
    <x v="433"/>
    <n v="5000"/>
    <x v="8"/>
    <x v="1"/>
    <x v="2"/>
    <m/>
    <m/>
    <x v="1"/>
  </r>
  <r>
    <s v="CT2017"/>
    <s v="Donors Capital Fund_Oregon Better Government Project200770000"/>
    <s v="Donors Capital Fund"/>
    <x v="434"/>
    <n v="70000"/>
    <x v="8"/>
    <x v="1"/>
    <x v="2"/>
    <m/>
    <m/>
    <x v="1"/>
  </r>
  <r>
    <s v="CT2017"/>
    <s v="Donors Capital Fund_Pacific Research Institute for Public Policy2007200000"/>
    <s v="Donors Capital Fund"/>
    <x v="254"/>
    <n v="200000"/>
    <x v="8"/>
    <x v="1"/>
    <x v="0"/>
    <m/>
    <m/>
    <x v="0"/>
  </r>
  <r>
    <s v="CT2017"/>
    <s v="Donors Capital Fund_Palmer R. Chitester Fund2007552319"/>
    <s v="Donors Capital Fund"/>
    <x v="385"/>
    <n v="552319"/>
    <x v="8"/>
    <x v="1"/>
    <x v="1"/>
    <m/>
    <m/>
    <x v="0"/>
  </r>
  <r>
    <s v="CT2017"/>
    <s v="Donors Capital Fund_Parents in Charge Foundation2007450000"/>
    <s v="Donors Capital Fund"/>
    <x v="435"/>
    <n v="450000"/>
    <x v="8"/>
    <x v="1"/>
    <x v="1"/>
    <m/>
    <m/>
    <x v="0"/>
  </r>
  <r>
    <s v="CT2017"/>
    <s v="Donors Capital Fund_Philanthropy Roundtable2007164476"/>
    <s v="Donors Capital Fund"/>
    <x v="114"/>
    <n v="164476"/>
    <x v="8"/>
    <x v="1"/>
    <x v="1"/>
    <m/>
    <m/>
    <x v="0"/>
  </r>
  <r>
    <s v="CT2017"/>
    <s v="Donors Capital Fund_Pioneer Institute for Public Policy Research200710000"/>
    <s v="Donors Capital Fund"/>
    <x v="115"/>
    <n v="10000"/>
    <x v="8"/>
    <x v="1"/>
    <x v="1"/>
    <m/>
    <m/>
    <x v="0"/>
  </r>
  <r>
    <s v="CT2017"/>
    <s v="Donors Capital Fund_Platte Institute for Economic Research200775000"/>
    <s v="Donors Capital Fund"/>
    <x v="116"/>
    <n v="75000"/>
    <x v="8"/>
    <x v="1"/>
    <x v="1"/>
    <m/>
    <m/>
    <x v="0"/>
  </r>
  <r>
    <s v="CT2017"/>
    <s v="Donors Capital Fund_Public Service Research Foundation200727000"/>
    <s v="Donors Capital Fund"/>
    <x v="179"/>
    <n v="27000"/>
    <x v="8"/>
    <x v="1"/>
    <x v="2"/>
    <m/>
    <m/>
    <x v="1"/>
  </r>
  <r>
    <s v="CT2017"/>
    <s v="Donors Capital Fund_Rafiki Foundation20073000"/>
    <s v="Donors Capital Fund"/>
    <x v="457"/>
    <n v="3000"/>
    <x v="8"/>
    <x v="1"/>
    <x v="2"/>
    <m/>
    <m/>
    <x v="1"/>
  </r>
  <r>
    <s v="CT2017"/>
    <s v="Donors Capital Fund_Reason Foundation2007100000"/>
    <s v="Donors Capital Fund"/>
    <x v="180"/>
    <n v="100000"/>
    <x v="8"/>
    <x v="1"/>
    <x v="0"/>
    <m/>
    <m/>
    <x v="0"/>
  </r>
  <r>
    <s v="CT2017"/>
    <s v="Donors Capital Fund_Reconciliation Outreach Ministries2007850000"/>
    <s v="Donors Capital Fund"/>
    <x v="340"/>
    <n v="850000"/>
    <x v="8"/>
    <x v="1"/>
    <x v="2"/>
    <m/>
    <m/>
    <x v="1"/>
  </r>
  <r>
    <s v="CT2017"/>
    <s v="Donors Capital Fund_Renaissance Schools Fund200750000"/>
    <s v="Donors Capital Fund"/>
    <x v="458"/>
    <n v="50000"/>
    <x v="8"/>
    <x v="1"/>
    <x v="2"/>
    <m/>
    <m/>
    <x v="1"/>
  </r>
  <r>
    <s v="CT2017"/>
    <s v="Donors Capital Fund_Responsible Resources20071000000"/>
    <s v="Donors Capital Fund"/>
    <x v="459"/>
    <n v="1000000"/>
    <x v="8"/>
    <x v="1"/>
    <x v="1"/>
    <m/>
    <m/>
    <x v="0"/>
  </r>
  <r>
    <s v="CT2017"/>
    <s v="Donors Capital Fund_Rio Grande Foundation200775000"/>
    <s v="Donors Capital Fund"/>
    <x v="122"/>
    <n v="75000"/>
    <x v="8"/>
    <x v="1"/>
    <x v="1"/>
    <m/>
    <m/>
    <x v="0"/>
  </r>
  <r>
    <s v="CT2017"/>
    <s v="Donors Capital Fund_Rock The Desert. Ministries (Midland TX)20075000"/>
    <s v="Donors Capital Fund"/>
    <x v="436"/>
    <n v="5000"/>
    <x v="8"/>
    <x v="1"/>
    <x v="2"/>
    <m/>
    <m/>
    <x v="1"/>
  </r>
  <r>
    <s v="CT2017"/>
    <s v="Donors Capital Fund_Russell Home for Atypical Children200710000"/>
    <s v="Donors Capital Fund"/>
    <x v="341"/>
    <n v="10000"/>
    <x v="8"/>
    <x v="1"/>
    <x v="2"/>
    <m/>
    <m/>
    <x v="1"/>
  </r>
  <r>
    <s v="CT2017"/>
    <s v="Donors Capital Fund_Russian American Christian University2007600000"/>
    <s v="Donors Capital Fund"/>
    <x v="342"/>
    <n v="600000"/>
    <x v="8"/>
    <x v="1"/>
    <x v="2"/>
    <m/>
    <m/>
    <x v="1"/>
  </r>
  <r>
    <s v="CT2017"/>
    <s v="Donors Capital Fund_Second Amendment Foundation20077500"/>
    <s v="Donors Capital Fund"/>
    <x v="460"/>
    <n v="7500"/>
    <x v="8"/>
    <x v="1"/>
    <x v="1"/>
    <m/>
    <m/>
    <x v="0"/>
  </r>
  <r>
    <s v="CT2017"/>
    <s v="Donors Capital Fund_Show-Me Institute200750000"/>
    <s v="Donors Capital Fund"/>
    <x v="123"/>
    <n v="50000"/>
    <x v="8"/>
    <x v="1"/>
    <x v="1"/>
    <m/>
    <m/>
    <x v="0"/>
  </r>
  <r>
    <s v="CT2017"/>
    <s v="Donors Capital Fund_Sky Ranch Foundation (Van TX)200750000"/>
    <s v="Donors Capital Fund"/>
    <x v="389"/>
    <n v="50000"/>
    <x v="8"/>
    <x v="1"/>
    <x v="2"/>
    <m/>
    <m/>
    <x v="1"/>
  </r>
  <r>
    <s v="CT2017"/>
    <s v="Donors Capital Fund_Smile Train20075000"/>
    <s v="Donors Capital Fund"/>
    <x v="343"/>
    <n v="5000"/>
    <x v="8"/>
    <x v="1"/>
    <x v="2"/>
    <m/>
    <m/>
    <x v="1"/>
  </r>
  <r>
    <s v="CT2017"/>
    <s v="Donors Capital Fund_South Carolina Policy Council2007100000"/>
    <s v="Donors Capital Fund"/>
    <x v="219"/>
    <n v="100000"/>
    <x v="8"/>
    <x v="1"/>
    <x v="1"/>
    <m/>
    <m/>
    <x v="0"/>
  </r>
  <r>
    <s v="CT2017"/>
    <s v="Donors Capital Fund_St. Jude Maronite Catholic Church (Orlando)20075500"/>
    <s v="Donors Capital Fund"/>
    <x v="438"/>
    <n v="5500"/>
    <x v="8"/>
    <x v="1"/>
    <x v="2"/>
    <m/>
    <m/>
    <x v="1"/>
  </r>
  <r>
    <s v="CT2017"/>
    <s v="Donors Capital Fund_St. Matthew Catholic School (Hillsboro OR)20075000"/>
    <s v="Donors Capital Fund"/>
    <x v="391"/>
    <n v="5000"/>
    <x v="8"/>
    <x v="1"/>
    <x v="2"/>
    <m/>
    <m/>
    <x v="1"/>
  </r>
  <r>
    <s v="CT2017"/>
    <s v="Donors Capital Fund_State Policy Network20071522600"/>
    <s v="Donors Capital Fund"/>
    <x v="126"/>
    <n v="1522600"/>
    <x v="8"/>
    <x v="1"/>
    <x v="1"/>
    <m/>
    <m/>
    <x v="0"/>
  </r>
  <r>
    <s v="CT2017"/>
    <s v="Donors Capital Fund_Stewards of the Range20071500"/>
    <s v="Donors Capital Fund"/>
    <x v="186"/>
    <n v="1500"/>
    <x v="8"/>
    <x v="1"/>
    <x v="3"/>
    <m/>
    <m/>
    <x v="0"/>
  </r>
  <r>
    <s v="CT2017"/>
    <s v="Donors Capital Fund_Student Governmental Affairs Program20076500"/>
    <s v="Donors Capital Fund"/>
    <x v="345"/>
    <n v="6500"/>
    <x v="8"/>
    <x v="1"/>
    <x v="2"/>
    <m/>
    <m/>
    <x v="1"/>
  </r>
  <r>
    <s v="CT2017"/>
    <s v="Donors Capital Fund_StudentNewsDaily.com200720000"/>
    <s v="Donors Capital Fund"/>
    <x v="128"/>
    <n v="20000"/>
    <x v="8"/>
    <x v="1"/>
    <x v="2"/>
    <m/>
    <m/>
    <x v="0"/>
  </r>
  <r>
    <s v="CT2017"/>
    <s v="Donors Capital Fund_Sutherland Institute200720000"/>
    <s v="Donors Capital Fund"/>
    <x v="129"/>
    <n v="20000"/>
    <x v="8"/>
    <x v="1"/>
    <x v="1"/>
    <m/>
    <m/>
    <x v="0"/>
  </r>
  <r>
    <s v="CT2017"/>
    <s v="Donors Capital Fund_Tax Foundation2007150000"/>
    <s v="Donors Capital Fund"/>
    <x v="461"/>
    <n v="150000"/>
    <x v="8"/>
    <x v="1"/>
    <x v="1"/>
    <m/>
    <m/>
    <x v="0"/>
  </r>
  <r>
    <s v="CT2017"/>
    <s v="Donors Capital Fund_Taxpayer Foundation of Oregon20072500"/>
    <s v="Donors Capital Fund"/>
    <x v="462"/>
    <n v="2500"/>
    <x v="8"/>
    <x v="1"/>
    <x v="2"/>
    <m/>
    <m/>
    <x v="1"/>
  </r>
  <r>
    <s v="CT2017"/>
    <s v="Donors Capital Fund_Teen Challenge of the Permian Basin20076000"/>
    <s v="Donors Capital Fund"/>
    <x v="463"/>
    <n v="6000"/>
    <x v="8"/>
    <x v="1"/>
    <x v="2"/>
    <m/>
    <m/>
    <x v="1"/>
  </r>
  <r>
    <s v="CT2017"/>
    <s v="Donors Capital Fund_Teen FLOW Youth ministries200750000"/>
    <s v="Donors Capital Fund"/>
    <x v="130"/>
    <n v="50000"/>
    <x v="8"/>
    <x v="1"/>
    <x v="2"/>
    <m/>
    <m/>
    <x v="1"/>
  </r>
  <r>
    <s v="CT2017"/>
    <s v="Donors Capital Fund_Tennessee Center for Policy Research2007125000"/>
    <s v="Donors Capital Fund"/>
    <x v="393"/>
    <n v="125000"/>
    <x v="8"/>
    <x v="1"/>
    <x v="2"/>
    <m/>
    <m/>
    <x v="1"/>
  </r>
  <r>
    <s v="CT2017"/>
    <s v="Donors Capital Fund_Texas Public Policy Foundation2007150000"/>
    <s v="Donors Capital Fund"/>
    <x v="131"/>
    <n v="150000"/>
    <x v="8"/>
    <x v="1"/>
    <x v="0"/>
    <m/>
    <m/>
    <x v="0"/>
  </r>
  <r>
    <s v="CT2017"/>
    <s v="Donors Capital Fund_The Claremont Institute20071000"/>
    <s v="Donors Capital Fund"/>
    <x v="261"/>
    <n v="1000"/>
    <x v="8"/>
    <x v="1"/>
    <x v="1"/>
    <m/>
    <m/>
    <x v="0"/>
  </r>
  <r>
    <s v="CT2017"/>
    <s v="Donors Capital Fund_The Freedom Foundation2007102000"/>
    <s v="Donors Capital Fund"/>
    <x v="262"/>
    <n v="102000"/>
    <x v="8"/>
    <x v="1"/>
    <x v="1"/>
    <m/>
    <m/>
    <x v="0"/>
  </r>
  <r>
    <s v="CT2017"/>
    <s v="Donors Capital Fund_The Heritage Foundation20073000"/>
    <s v="Donors Capital Fund"/>
    <x v="263"/>
    <n v="3000"/>
    <x v="8"/>
    <x v="1"/>
    <x v="0"/>
    <m/>
    <m/>
    <x v="0"/>
  </r>
  <r>
    <s v="CT2017"/>
    <s v="Donors Capital Fund_Thomas Jefferson Institute for Public Policy20075000"/>
    <s v="Donors Capital Fund"/>
    <x v="351"/>
    <n v="5000"/>
    <x v="8"/>
    <x v="1"/>
    <x v="0"/>
    <m/>
    <m/>
    <x v="0"/>
  </r>
  <r>
    <s v="CT2017"/>
    <s v="Donors Capital Fund_Town of Jupiter Island200710000"/>
    <s v="Donors Capital Fund"/>
    <x v="464"/>
    <n v="10000"/>
    <x v="8"/>
    <x v="1"/>
    <x v="2"/>
    <m/>
    <m/>
    <x v="1"/>
  </r>
  <r>
    <s v="CT2017"/>
    <s v="Donors Capital Fund_Trinity School of Midland20071000000"/>
    <s v="Donors Capital Fund"/>
    <x v="132"/>
    <n v="1000000"/>
    <x v="8"/>
    <x v="1"/>
    <x v="2"/>
    <m/>
    <m/>
    <x v="1"/>
  </r>
  <r>
    <s v="CT2017"/>
    <s v="Donors Capital Fund_U.S. English Foundation200710000"/>
    <s v="Donors Capital Fund"/>
    <x v="265"/>
    <n v="10000"/>
    <x v="8"/>
    <x v="1"/>
    <x v="1"/>
    <m/>
    <m/>
    <x v="0"/>
  </r>
  <r>
    <s v="CT2017"/>
    <s v="Donors Capital Fund_University of California2007100000"/>
    <s v="Donors Capital Fund"/>
    <x v="465"/>
    <n v="100000"/>
    <x v="8"/>
    <x v="1"/>
    <x v="2"/>
    <m/>
    <m/>
    <x v="1"/>
  </r>
  <r>
    <s v="CT2017"/>
    <s v="Donors Capital Fund_Vanderbilt University2007748240"/>
    <s v="Donors Capital Fund"/>
    <x v="353"/>
    <n v="748240"/>
    <x v="8"/>
    <x v="1"/>
    <x v="2"/>
    <m/>
    <m/>
    <x v="1"/>
  </r>
  <r>
    <s v="CT2017"/>
    <s v="Donors Capital Fund_Virginia Institute for Public Policy200720000"/>
    <s v="Donors Capital Fund"/>
    <x v="139"/>
    <n v="20000"/>
    <x v="8"/>
    <x v="1"/>
    <x v="0"/>
    <m/>
    <m/>
    <x v="0"/>
  </r>
  <r>
    <s v="CT2017"/>
    <s v="Donors Capital Fund_Washington Legal Foundation20076000"/>
    <s v="Donors Capital Fund"/>
    <x v="140"/>
    <n v="6000"/>
    <x v="8"/>
    <x v="1"/>
    <x v="0"/>
    <m/>
    <m/>
    <x v="0"/>
  </r>
  <r>
    <s v="CT2017"/>
    <s v="Donors Capital Fund_Washington Policy Center200720000"/>
    <s v="Donors Capital Fund"/>
    <x v="141"/>
    <n v="20000"/>
    <x v="8"/>
    <x v="1"/>
    <x v="0"/>
    <m/>
    <m/>
    <x v="0"/>
  </r>
  <r>
    <s v="CT2017"/>
    <s v="Donors Capital Fund_Yankee Institute for Public Policy2007311323"/>
    <s v="Donors Capital Fund"/>
    <x v="143"/>
    <n v="311323"/>
    <x v="8"/>
    <x v="1"/>
    <x v="1"/>
    <m/>
    <m/>
    <x v="0"/>
  </r>
  <r>
    <s v="CT2017"/>
    <s v="Donors Capital Fund_Young America's Foundation200764000"/>
    <s v="Donors Capital Fund"/>
    <x v="144"/>
    <n v="64000"/>
    <x v="8"/>
    <x v="1"/>
    <x v="1"/>
    <m/>
    <m/>
    <x v="0"/>
  </r>
  <r>
    <s v="CT2017"/>
    <s v="Donors Capital Fund_Young Life2007515000"/>
    <s v="Donors Capital Fund"/>
    <x v="145"/>
    <n v="515000"/>
    <x v="8"/>
    <x v="1"/>
    <x v="1"/>
    <m/>
    <m/>
    <x v="0"/>
  </r>
  <r>
    <s v="CT2017"/>
    <s v="DonorsTrust_Donors Capital Fund2006298170"/>
    <s v="DonorsTrust"/>
    <x v="157"/>
    <n v="298170"/>
    <x v="9"/>
    <x v="1"/>
    <x v="0"/>
    <m/>
    <m/>
    <x v="0"/>
  </r>
  <r>
    <s v="CT2017"/>
    <s v="DonorsTrust_Donors Capital Fund2006298170"/>
    <s v="DonorsTrust"/>
    <x v="157"/>
    <n v="298170"/>
    <x v="9"/>
    <x v="1"/>
    <x v="0"/>
    <m/>
    <m/>
    <x v="0"/>
  </r>
  <r>
    <s v="CT2017"/>
    <s v="Knowledge and Progress Fund_Donors Capital Fund20061900000"/>
    <s v="Knowledge and Progress Fund"/>
    <x v="157"/>
    <n v="1900000"/>
    <x v="9"/>
    <x v="1"/>
    <x v="0"/>
    <m/>
    <m/>
    <x v="0"/>
  </r>
  <r>
    <s v="CT2017"/>
    <s v="Knowledge and Progress Fund_Donors Capital Fund20061900000"/>
    <s v="Knowledge and Progress Fund"/>
    <x v="157"/>
    <n v="1900000"/>
    <x v="9"/>
    <x v="1"/>
    <x v="0"/>
    <m/>
    <m/>
    <x v="0"/>
  </r>
  <r>
    <s v="CT2017"/>
    <s v="Donors Capital Fund_Africa Fighting Malaria200575000"/>
    <s v="Donors Capital Fund"/>
    <x v="466"/>
    <n v="75000"/>
    <x v="10"/>
    <x v="1"/>
    <x v="1"/>
    <m/>
    <m/>
    <x v="0"/>
  </r>
  <r>
    <s v="CT2017"/>
    <s v="Donors Capital Fund_Alabama Policy Institute200520000"/>
    <s v="Donors Capital Fund"/>
    <x v="2"/>
    <n v="20000"/>
    <x v="10"/>
    <x v="1"/>
    <x v="1"/>
    <m/>
    <m/>
    <x v="0"/>
  </r>
  <r>
    <s v="CT2017"/>
    <s v="Donors Capital Fund_American Conservative Union Foundation20051000"/>
    <s v="Donors Capital Fund"/>
    <x v="304"/>
    <n v="1000"/>
    <x v="10"/>
    <x v="1"/>
    <x v="4"/>
    <m/>
    <m/>
    <x v="0"/>
  </r>
  <r>
    <s v="CT2017"/>
    <s v="Donors Capital Fund_American Enterprise Institute for Public Policy Research20051501000"/>
    <s v="Donors Capital Fund"/>
    <x v="6"/>
    <n v="1501000"/>
    <x v="10"/>
    <x v="1"/>
    <x v="0"/>
    <m/>
    <m/>
    <x v="0"/>
  </r>
  <r>
    <s v="CT2017"/>
    <s v="Donors Capital Fund_Americans for Limited Government Foundation20053150000"/>
    <s v="Donors Capital Fund"/>
    <x v="14"/>
    <n v="3150000"/>
    <x v="10"/>
    <x v="1"/>
    <x v="1"/>
    <m/>
    <m/>
    <x v="0"/>
  </r>
  <r>
    <s v="CT2017"/>
    <s v="Donors Capital Fund_Americans for Prosperity Foundation200525000"/>
    <s v="Donors Capital Fund"/>
    <x v="15"/>
    <n v="25000"/>
    <x v="10"/>
    <x v="1"/>
    <x v="0"/>
    <m/>
    <m/>
    <x v="0"/>
  </r>
  <r>
    <s v="CT2017"/>
    <s v="Donors Capital Fund_Atlas Economic Research Foundation20052000"/>
    <s v="Donors Capital Fund"/>
    <x v="19"/>
    <n v="2000"/>
    <x v="10"/>
    <x v="1"/>
    <x v="0"/>
    <m/>
    <m/>
    <x v="0"/>
  </r>
  <r>
    <s v="CT2017"/>
    <s v="Donors Capital Fund_Bluegrass Institute200550000"/>
    <s v="Donors Capital Fund"/>
    <x v="25"/>
    <n v="50000"/>
    <x v="10"/>
    <x v="1"/>
    <x v="1"/>
    <m/>
    <m/>
    <x v="0"/>
  </r>
  <r>
    <s v="CT2017"/>
    <s v="Donors Capital Fund_Boys &amp; Girls Clubs of Martin County200510000"/>
    <s v="Donors Capital Fund"/>
    <x v="444"/>
    <n v="10000"/>
    <x v="10"/>
    <x v="1"/>
    <x v="2"/>
    <m/>
    <m/>
    <x v="1"/>
  </r>
  <r>
    <s v="CT2017"/>
    <s v="Donors Capital Fund_Brotherhood Organization of a New Destiny200512000"/>
    <s v="Donors Capital Fund"/>
    <x v="149"/>
    <n v="12000"/>
    <x v="10"/>
    <x v="1"/>
    <x v="2"/>
    <m/>
    <m/>
    <x v="1"/>
  </r>
  <r>
    <s v="CT2017"/>
    <s v="Donors Capital Fund_Capital Research Center20052000"/>
    <s v="Donors Capital Fund"/>
    <x v="28"/>
    <n v="2000"/>
    <x v="10"/>
    <x v="1"/>
    <x v="0"/>
    <m/>
    <m/>
    <x v="0"/>
  </r>
  <r>
    <s v="CT2017"/>
    <s v="Donors Capital Fund_Cato Institute2005132500"/>
    <s v="Donors Capital Fund"/>
    <x v="32"/>
    <n v="132500"/>
    <x v="10"/>
    <x v="1"/>
    <x v="0"/>
    <m/>
    <m/>
    <x v="0"/>
  </r>
  <r>
    <s v="CT2017"/>
    <s v="Donors Capital Fund_Center for Individual Rights20051000"/>
    <s v="Donors Capital Fund"/>
    <x v="35"/>
    <n v="1000"/>
    <x v="10"/>
    <x v="1"/>
    <x v="1"/>
    <m/>
    <m/>
    <x v="0"/>
  </r>
  <r>
    <s v="CT2017"/>
    <s v="Donors Capital Fund_Center for Islamic Pluralism2005100000"/>
    <s v="Donors Capital Fund"/>
    <x v="403"/>
    <n v="100000"/>
    <x v="10"/>
    <x v="1"/>
    <x v="2"/>
    <m/>
    <m/>
    <x v="1"/>
  </r>
  <r>
    <s v="CT2017"/>
    <s v="Donors Capital Fund_Center of the American Experiment2005150000"/>
    <s v="Donors Capital Fund"/>
    <x v="36"/>
    <n v="150000"/>
    <x v="10"/>
    <x v="1"/>
    <x v="1"/>
    <m/>
    <m/>
    <x v="0"/>
  </r>
  <r>
    <s v="CT2017"/>
    <s v="Donors Capital Fund_Clare Boothe Luce Policy Institute20051000"/>
    <s v="Donors Capital Fund"/>
    <x v="41"/>
    <n v="1000"/>
    <x v="10"/>
    <x v="1"/>
    <x v="2"/>
    <m/>
    <m/>
    <x v="0"/>
  </r>
  <r>
    <s v="CT2017"/>
    <s v="Donors Capital Fund_Commercial Club Foundation200510000"/>
    <s v="Donors Capital Fund"/>
    <x v="467"/>
    <n v="10000"/>
    <x v="10"/>
    <x v="1"/>
    <x v="2"/>
    <m/>
    <m/>
    <x v="1"/>
  </r>
  <r>
    <s v="CT2017"/>
    <s v="Donors Capital Fund_Committee for a Constructive Tomorrow20055000"/>
    <s v="Donors Capital Fund"/>
    <x v="200"/>
    <n v="5000"/>
    <x v="10"/>
    <x v="1"/>
    <x v="0"/>
    <m/>
    <m/>
    <x v="0"/>
  </r>
  <r>
    <s v="CT2017"/>
    <s v="Donors Capital Fund_Commonwealth Foundation for Public Policy Alternatives2005100000"/>
    <s v="Donors Capital Fund"/>
    <x v="43"/>
    <n v="100000"/>
    <x v="10"/>
    <x v="1"/>
    <x v="1"/>
    <m/>
    <m/>
    <x v="0"/>
  </r>
  <r>
    <s v="CT2017"/>
    <s v="Donors Capital Fund_Cumberland College200510000"/>
    <s v="Donors Capital Fund"/>
    <x v="280"/>
    <n v="10000"/>
    <x v="10"/>
    <x v="1"/>
    <x v="2"/>
    <m/>
    <m/>
    <x v="1"/>
  </r>
  <r>
    <s v="CT2017"/>
    <s v="Barbara and Barre Seid Foundation_Donors Capital Fund200525000"/>
    <s v="Barbara and Barre Seid Foundation"/>
    <x v="157"/>
    <n v="25000"/>
    <x v="10"/>
    <x v="1"/>
    <x v="0"/>
    <m/>
    <m/>
    <x v="0"/>
  </r>
  <r>
    <s v="CT2017"/>
    <s v="Donors Capital Fund_DonorsTrust200525000"/>
    <s v="Donors Capital Fund"/>
    <x v="48"/>
    <n v="25000"/>
    <x v="10"/>
    <x v="1"/>
    <x v="0"/>
    <m/>
    <m/>
    <x v="0"/>
  </r>
  <r>
    <s v="CT2017"/>
    <s v="Donors Capital Fund_Ethan Allen Institute200550000"/>
    <s v="Donors Capital Fund"/>
    <x v="317"/>
    <n v="50000"/>
    <x v="10"/>
    <x v="1"/>
    <x v="1"/>
    <m/>
    <m/>
    <x v="0"/>
  </r>
  <r>
    <s v="CT2017"/>
    <s v="Donors Capital Fund_Federalist Society for Law and Public Policy Studies2005500000"/>
    <s v="Donors Capital Fund"/>
    <x v="55"/>
    <n v="500000"/>
    <x v="10"/>
    <x v="1"/>
    <x v="1"/>
    <m/>
    <m/>
    <x v="0"/>
  </r>
  <r>
    <s v="CT2017"/>
    <s v="Donors Capital Fund_First Baptist Church of Geneva (Geneva FL)20053000"/>
    <s v="Donors Capital Fund"/>
    <x v="468"/>
    <n v="3000"/>
    <x v="10"/>
    <x v="1"/>
    <x v="2"/>
    <m/>
    <m/>
    <x v="1"/>
  </r>
  <r>
    <s v="CT2017"/>
    <s v="Donors Capital Fund_Foundation for Individual Rights in Education200510000"/>
    <s v="Donors Capital Fund"/>
    <x v="60"/>
    <n v="10000"/>
    <x v="10"/>
    <x v="1"/>
    <x v="1"/>
    <m/>
    <m/>
    <x v="0"/>
  </r>
  <r>
    <s v="CT2017"/>
    <s v="Donors Capital Fund_Fractured Atlas Productions Inc.20059000"/>
    <s v="Donors Capital Fund"/>
    <x v="469"/>
    <n v="9000"/>
    <x v="10"/>
    <x v="1"/>
    <x v="2"/>
    <m/>
    <m/>
    <x v="1"/>
  </r>
  <r>
    <s v="CT2017"/>
    <s v="Donors Capital Fund_Fred Hutchinson Cancer Research Center20052500"/>
    <s v="Donors Capital Fund"/>
    <x v="415"/>
    <n v="2500"/>
    <x v="10"/>
    <x v="1"/>
    <x v="2"/>
    <m/>
    <m/>
    <x v="1"/>
  </r>
  <r>
    <s v="CT2017"/>
    <s v="Donors Capital Fund_George Mason University2005150000"/>
    <s v="Donors Capital Fund"/>
    <x v="238"/>
    <n v="150000"/>
    <x v="10"/>
    <x v="1"/>
    <x v="0"/>
    <m/>
    <m/>
    <x v="0"/>
  </r>
  <r>
    <s v="CT2017"/>
    <s v="Donors Capital Fund_Goldwater Institute2005151000"/>
    <s v="Donors Capital Fund"/>
    <x v="70"/>
    <n v="151000"/>
    <x v="10"/>
    <x v="1"/>
    <x v="1"/>
    <m/>
    <m/>
    <x v="0"/>
  </r>
  <r>
    <s v="CT2017"/>
    <s v="Donors Capital Fund_Grassroot Institute of Hawaii200550000"/>
    <s v="Donors Capital Fund"/>
    <x v="325"/>
    <n v="50000"/>
    <x v="10"/>
    <x v="1"/>
    <x v="1"/>
    <m/>
    <m/>
    <x v="0"/>
  </r>
  <r>
    <s v="CT2017"/>
    <s v="Donors Capital Fund_Great Plains Public Policy Institute200550000"/>
    <s v="Donors Capital Fund"/>
    <x v="417"/>
    <n v="50000"/>
    <x v="10"/>
    <x v="1"/>
    <x v="1"/>
    <m/>
    <m/>
    <x v="0"/>
  </r>
  <r>
    <s v="CT2017"/>
    <s v="Donors Capital Fund_Heartland Institute2005550427"/>
    <s v="Donors Capital Fund"/>
    <x v="71"/>
    <n v="550427"/>
    <x v="10"/>
    <x v="1"/>
    <x v="0"/>
    <m/>
    <m/>
    <x v="0"/>
  </r>
  <r>
    <s v="CT2017"/>
    <s v="Donors Capital Fund_Holy Family Catholic Church (Orlando)20055000"/>
    <s v="Donors Capital Fund"/>
    <x v="470"/>
    <n v="5000"/>
    <x v="10"/>
    <x v="1"/>
    <x v="2"/>
    <m/>
    <m/>
    <x v="1"/>
  </r>
  <r>
    <s v="CT2017"/>
    <s v="Donors Capital Fund_Hudson Institute2005400000"/>
    <s v="Donors Capital Fund"/>
    <x v="166"/>
    <n v="400000"/>
    <x v="10"/>
    <x v="1"/>
    <x v="0"/>
    <m/>
    <m/>
    <x v="0"/>
  </r>
  <r>
    <s v="CT2017"/>
    <s v="Donors Capital Fund_Illinois Policy Institute200550000"/>
    <s v="Donors Capital Fund"/>
    <x v="75"/>
    <n v="50000"/>
    <x v="10"/>
    <x v="1"/>
    <x v="0"/>
    <m/>
    <m/>
    <x v="0"/>
  </r>
  <r>
    <s v="CT2017"/>
    <s v="Donors Capital Fund_Illinois Taxpayer Education Foundation200510000"/>
    <s v="Donors Capital Fund"/>
    <x v="167"/>
    <n v="10000"/>
    <x v="10"/>
    <x v="1"/>
    <x v="2"/>
    <m/>
    <m/>
    <x v="1"/>
  </r>
  <r>
    <s v="CT2017"/>
    <s v="Donors Capital Fund_Independence Institute2005200000"/>
    <s v="Donors Capital Fund"/>
    <x v="76"/>
    <n v="200000"/>
    <x v="10"/>
    <x v="1"/>
    <x v="1"/>
    <m/>
    <m/>
    <x v="0"/>
  </r>
  <r>
    <s v="CT2017"/>
    <s v="Donors Capital Fund_Institute for Justice2005101000"/>
    <s v="Donors Capital Fund"/>
    <x v="78"/>
    <n v="101000"/>
    <x v="10"/>
    <x v="1"/>
    <x v="1"/>
    <m/>
    <m/>
    <x v="0"/>
  </r>
  <r>
    <s v="CT2017"/>
    <s v="Donors Capital Fund_James Madison Institute2005150000"/>
    <s v="Donors Capital Fund"/>
    <x v="81"/>
    <n v="150000"/>
    <x v="10"/>
    <x v="1"/>
    <x v="0"/>
    <m/>
    <m/>
    <x v="0"/>
  </r>
  <r>
    <s v="CT2017"/>
    <s v="Donors Capital Fund_LEAD Foundation2005900000"/>
    <s v="Donors Capital Fund"/>
    <x v="471"/>
    <n v="900000"/>
    <x v="10"/>
    <x v="1"/>
    <x v="2"/>
    <m/>
    <m/>
    <x v="1"/>
  </r>
  <r>
    <s v="CT2017"/>
    <s v="Donors Capital Fund_Leadership Institute20055000"/>
    <s v="Donors Capital Fund"/>
    <x v="88"/>
    <n v="5000"/>
    <x v="10"/>
    <x v="1"/>
    <x v="0"/>
    <m/>
    <m/>
    <x v="0"/>
  </r>
  <r>
    <s v="CT2017"/>
    <s v="Donors Capital Fund_Link Community School20051000"/>
    <s v="Donors Capital Fund"/>
    <x v="472"/>
    <n v="1000"/>
    <x v="10"/>
    <x v="1"/>
    <x v="2"/>
    <m/>
    <m/>
    <x v="1"/>
  </r>
  <r>
    <s v="CT2017"/>
    <s v="Donors Capital Fund_Maine Heritage Policy Center200550000"/>
    <s v="Donors Capital Fund"/>
    <x v="92"/>
    <n v="50000"/>
    <x v="10"/>
    <x v="1"/>
    <x v="1"/>
    <m/>
    <m/>
    <x v="0"/>
  </r>
  <r>
    <s v="CT2017"/>
    <s v="Donors Capital Fund_Manhattan Institute for Policy Research200550000"/>
    <s v="Donors Capital Fund"/>
    <x v="208"/>
    <n v="50000"/>
    <x v="10"/>
    <x v="1"/>
    <x v="0"/>
    <m/>
    <m/>
    <x v="0"/>
  </r>
  <r>
    <s v="CT2017"/>
    <s v="Donors Capital Fund_Maryland Public Policy Institute200550000"/>
    <s v="Donors Capital Fund"/>
    <x v="94"/>
    <n v="50000"/>
    <x v="10"/>
    <x v="1"/>
    <x v="1"/>
    <m/>
    <m/>
    <x v="0"/>
  </r>
  <r>
    <s v="CT2017"/>
    <s v="Donors Capital Fund_Mayo Foundation200525000"/>
    <s v="Donors Capital Fund"/>
    <x v="473"/>
    <n v="25000"/>
    <x v="10"/>
    <x v="1"/>
    <x v="2"/>
    <m/>
    <m/>
    <x v="1"/>
  </r>
  <r>
    <s v="CT2017"/>
    <s v="Donors Capital Fund_Media Research Center20059020"/>
    <s v="Donors Capital Fund"/>
    <x v="209"/>
    <n v="9020"/>
    <x v="10"/>
    <x v="1"/>
    <x v="0"/>
    <m/>
    <m/>
    <x v="0"/>
  </r>
  <r>
    <s v="CT2017"/>
    <s v="Donors Capital Fund_Memorial Sloan-Kettering Cancer Center20052500"/>
    <s v="Donors Capital Fund"/>
    <x v="425"/>
    <n v="2500"/>
    <x v="10"/>
    <x v="1"/>
    <x v="2"/>
    <m/>
    <m/>
    <x v="1"/>
  </r>
  <r>
    <s v="CT2017"/>
    <s v="Donors Capital Fund_Mercatus Center20051000"/>
    <s v="Donors Capital Fund"/>
    <x v="95"/>
    <n v="1000"/>
    <x v="10"/>
    <x v="1"/>
    <x v="0"/>
    <m/>
    <m/>
    <x v="0"/>
  </r>
  <r>
    <s v="CT2017"/>
    <s v="Donors Capital Fund_Mississippi Center for Public Policy200515000"/>
    <s v="Donors Capital Fund"/>
    <x v="99"/>
    <n v="15000"/>
    <x v="10"/>
    <x v="1"/>
    <x v="1"/>
    <m/>
    <m/>
    <x v="0"/>
  </r>
  <r>
    <s v="CT2017"/>
    <s v="Donors Capital Fund_Mountain States Legal Foundation20056000"/>
    <s v="Donors Capital Fund"/>
    <x v="101"/>
    <n v="6000"/>
    <x v="10"/>
    <x v="1"/>
    <x v="1"/>
    <m/>
    <m/>
    <x v="0"/>
  </r>
  <r>
    <s v="CT2017"/>
    <s v="Donors Capital Fund_Move America Forward200510100"/>
    <s v="Donors Capital Fund"/>
    <x v="474"/>
    <n v="10100"/>
    <x v="10"/>
    <x v="1"/>
    <x v="1"/>
    <m/>
    <m/>
    <x v="0"/>
  </r>
  <r>
    <s v="CT2017"/>
    <s v="Donors Capital Fund_National Legal and Policy Center20056000"/>
    <s v="Donors Capital Fund"/>
    <x v="104"/>
    <n v="6000"/>
    <x v="10"/>
    <x v="1"/>
    <x v="1"/>
    <m/>
    <m/>
    <x v="0"/>
  </r>
  <r>
    <s v="CT2017"/>
    <s v="Donors Capital Fund_National Review Institute200550000"/>
    <s v="Donors Capital Fund"/>
    <x v="105"/>
    <n v="50000"/>
    <x v="10"/>
    <x v="1"/>
    <x v="1"/>
    <m/>
    <m/>
    <x v="0"/>
  </r>
  <r>
    <s v="CT2017"/>
    <s v="Donors Capital Fund_National Right to Work Legal Defense Foundation200550000"/>
    <s v="Donors Capital Fund"/>
    <x v="212"/>
    <n v="50000"/>
    <x v="10"/>
    <x v="1"/>
    <x v="1"/>
    <m/>
    <m/>
    <x v="0"/>
  </r>
  <r>
    <s v="CT2017"/>
    <s v="Donors Capital Fund_National Taxpayers Union Foundation2005-200000"/>
    <s v="Donors Capital Fund"/>
    <x v="334"/>
    <n v="-200000"/>
    <x v="10"/>
    <x v="1"/>
    <x v="1"/>
    <m/>
    <m/>
    <x v="0"/>
  </r>
  <r>
    <s v="CT2017"/>
    <s v="Donors Capital Fund_Nevada Policy Research Institute200510000"/>
    <s v="Donors Capital Fund"/>
    <x v="106"/>
    <n v="10000"/>
    <x v="10"/>
    <x v="1"/>
    <x v="0"/>
    <m/>
    <m/>
    <x v="0"/>
  </r>
  <r>
    <s v="CT2017"/>
    <s v="Donors Capital Fund_Oklahoma Council of Public Affairs200550000"/>
    <s v="Donors Capital Fund"/>
    <x v="108"/>
    <n v="50000"/>
    <x v="10"/>
    <x v="1"/>
    <x v="1"/>
    <m/>
    <m/>
    <x v="0"/>
  </r>
  <r>
    <s v="CT2017"/>
    <s v="Donors Capital Fund_One Nation Under God Foundation200510000"/>
    <s v="Donors Capital Fund"/>
    <x v="109"/>
    <n v="10000"/>
    <x v="10"/>
    <x v="1"/>
    <x v="2"/>
    <m/>
    <m/>
    <x v="1"/>
  </r>
  <r>
    <s v="CT2017"/>
    <s v="Donors Capital Fund_Pacific Legal Foundation20052500"/>
    <s v="Donors Capital Fund"/>
    <x v="110"/>
    <n v="2500"/>
    <x v="10"/>
    <x v="1"/>
    <x v="1"/>
    <m/>
    <m/>
    <x v="0"/>
  </r>
  <r>
    <s v="CT2017"/>
    <s v="Donors Capital Fund_Palmer R. Chitester Fund2005400000"/>
    <s v="Donors Capital Fund"/>
    <x v="385"/>
    <n v="400000"/>
    <x v="10"/>
    <x v="1"/>
    <x v="1"/>
    <m/>
    <m/>
    <x v="0"/>
  </r>
  <r>
    <s v="CT2017"/>
    <s v="Donors Capital Fund_Reason Foundation2005100000"/>
    <s v="Donors Capital Fund"/>
    <x v="180"/>
    <n v="100000"/>
    <x v="10"/>
    <x v="1"/>
    <x v="0"/>
    <m/>
    <m/>
    <x v="0"/>
  </r>
  <r>
    <s v="CT2017"/>
    <s v="Donors Capital Fund_Show-Me Institute200550000"/>
    <s v="Donors Capital Fund"/>
    <x v="123"/>
    <n v="50000"/>
    <x v="10"/>
    <x v="1"/>
    <x v="1"/>
    <m/>
    <m/>
    <x v="0"/>
  </r>
  <r>
    <s v="CT2017"/>
    <s v="Donors Capital Fund_South Carolina Center for Grassroots and Community Alternatives2005100000"/>
    <s v="Donors Capital Fund"/>
    <x v="475"/>
    <n v="100000"/>
    <x v="10"/>
    <x v="1"/>
    <x v="2"/>
    <m/>
    <m/>
    <x v="1"/>
  </r>
  <r>
    <s v="CT2017"/>
    <s v="Donors Capital Fund_South Carolina Policy Council2005700000"/>
    <s v="Donors Capital Fund"/>
    <x v="219"/>
    <n v="700000"/>
    <x v="10"/>
    <x v="1"/>
    <x v="1"/>
    <m/>
    <m/>
    <x v="0"/>
  </r>
  <r>
    <s v="CT2017"/>
    <s v="Donors Capital Fund_St. Jude Maronite Catholic Church (Orlando)200521000"/>
    <s v="Donors Capital Fund"/>
    <x v="438"/>
    <n v="21000"/>
    <x v="10"/>
    <x v="1"/>
    <x v="2"/>
    <m/>
    <m/>
    <x v="1"/>
  </r>
  <r>
    <s v="CT2017"/>
    <s v="Donors Capital Fund_St. Mary of the Angels Episcopal Church (Orlando)20055000"/>
    <s v="Donors Capital Fund"/>
    <x v="476"/>
    <n v="5000"/>
    <x v="10"/>
    <x v="1"/>
    <x v="2"/>
    <m/>
    <m/>
    <x v="1"/>
  </r>
  <r>
    <s v="CT2017"/>
    <s v="Donors Capital Fund_St. Matthew Catholic School (Hillsboro OR)20055000"/>
    <s v="Donors Capital Fund"/>
    <x v="391"/>
    <n v="5000"/>
    <x v="10"/>
    <x v="1"/>
    <x v="2"/>
    <m/>
    <m/>
    <x v="1"/>
  </r>
  <r>
    <s v="CT2017"/>
    <s v="Donors Capital Fund_State Policy Network200576000"/>
    <s v="Donors Capital Fund"/>
    <x v="126"/>
    <n v="76000"/>
    <x v="10"/>
    <x v="1"/>
    <x v="1"/>
    <m/>
    <m/>
    <x v="0"/>
  </r>
  <r>
    <s v="CT2017"/>
    <s v="Donors Capital Fund_Stewards of the Range20051000"/>
    <s v="Donors Capital Fund"/>
    <x v="186"/>
    <n v="1000"/>
    <x v="10"/>
    <x v="1"/>
    <x v="3"/>
    <m/>
    <m/>
    <x v="0"/>
  </r>
  <r>
    <s v="CT2017"/>
    <s v="Donors Capital Fund_Student Governmental Affairs Program20055000"/>
    <s v="Donors Capital Fund"/>
    <x v="345"/>
    <n v="5000"/>
    <x v="10"/>
    <x v="1"/>
    <x v="2"/>
    <m/>
    <m/>
    <x v="1"/>
  </r>
  <r>
    <s v="CT2017"/>
    <s v="Donors Capital Fund_Sutherland Institute200550000"/>
    <s v="Donors Capital Fund"/>
    <x v="129"/>
    <n v="50000"/>
    <x v="10"/>
    <x v="1"/>
    <x v="1"/>
    <m/>
    <m/>
    <x v="0"/>
  </r>
  <r>
    <s v="CT2017"/>
    <s v="Donors Capital Fund_Tennessee Center for Policy Research200550000"/>
    <s v="Donors Capital Fund"/>
    <x v="393"/>
    <n v="50000"/>
    <x v="10"/>
    <x v="1"/>
    <x v="2"/>
    <m/>
    <m/>
    <x v="1"/>
  </r>
  <r>
    <s v="CT2017"/>
    <s v="Donors Capital Fund_Texas Public Policy Foundation2005200000"/>
    <s v="Donors Capital Fund"/>
    <x v="131"/>
    <n v="200000"/>
    <x v="10"/>
    <x v="1"/>
    <x v="0"/>
    <m/>
    <m/>
    <x v="0"/>
  </r>
  <r>
    <s v="CT2017"/>
    <s v="Donors Capital Fund_The Claremont Institute20051000"/>
    <s v="Donors Capital Fund"/>
    <x v="261"/>
    <n v="1000"/>
    <x v="10"/>
    <x v="1"/>
    <x v="1"/>
    <m/>
    <m/>
    <x v="0"/>
  </r>
  <r>
    <s v="CT2017"/>
    <s v="Donors Capital Fund_The Freedom Foundation2005151500"/>
    <s v="Donors Capital Fund"/>
    <x v="262"/>
    <n v="151500"/>
    <x v="10"/>
    <x v="1"/>
    <x v="1"/>
    <m/>
    <m/>
    <x v="0"/>
  </r>
  <r>
    <s v="CT2017"/>
    <s v="Donors Capital Fund_The Heritage Foundation20057500"/>
    <s v="Donors Capital Fund"/>
    <x v="263"/>
    <n v="7500"/>
    <x v="10"/>
    <x v="1"/>
    <x v="0"/>
    <m/>
    <m/>
    <x v="0"/>
  </r>
  <r>
    <s v="CT2017"/>
    <s v="Donors Capital Fund_The Metropolitan Opera20056500"/>
    <s v="Donors Capital Fund"/>
    <x v="477"/>
    <n v="6500"/>
    <x v="10"/>
    <x v="1"/>
    <x v="2"/>
    <m/>
    <m/>
    <x v="1"/>
  </r>
  <r>
    <s v="CT2017"/>
    <s v="Donors Capital Fund_U.S. Term Limits Foundation2005142000"/>
    <s v="Donors Capital Fund"/>
    <x v="478"/>
    <n v="142000"/>
    <x v="10"/>
    <x v="1"/>
    <x v="2"/>
    <m/>
    <m/>
    <x v="1"/>
  </r>
  <r>
    <s v="CT2017"/>
    <s v="Donors Capital Fund_Virginia Institute for Public Policy200525000"/>
    <s v="Donors Capital Fund"/>
    <x v="139"/>
    <n v="25000"/>
    <x v="10"/>
    <x v="1"/>
    <x v="0"/>
    <m/>
    <m/>
    <x v="0"/>
  </r>
  <r>
    <s v="CT2017"/>
    <s v="Donors Capital Fund_Washington Legal Foundation20056000"/>
    <s v="Donors Capital Fund"/>
    <x v="140"/>
    <n v="6000"/>
    <x v="10"/>
    <x v="1"/>
    <x v="0"/>
    <m/>
    <m/>
    <x v="0"/>
  </r>
  <r>
    <s v="CT2017"/>
    <s v="Donors Capital Fund_Yankee Institute for Public Policy2005157750"/>
    <s v="Donors Capital Fund"/>
    <x v="143"/>
    <n v="157750"/>
    <x v="10"/>
    <x v="1"/>
    <x v="1"/>
    <m/>
    <m/>
    <x v="0"/>
  </r>
  <r>
    <s v="CT2017"/>
    <s v="Donors Capital Fund_Young America's Foundation200512000"/>
    <s v="Donors Capital Fund"/>
    <x v="144"/>
    <n v="12000"/>
    <x v="10"/>
    <x v="1"/>
    <x v="1"/>
    <m/>
    <m/>
    <x v="0"/>
  </r>
  <r>
    <s v="CT2017"/>
    <s v="Donors Capital Fund_American Civil Rights Institute20045000"/>
    <s v="Donors Capital Fund"/>
    <x v="193"/>
    <n v="5000"/>
    <x v="11"/>
    <x v="1"/>
    <x v="1"/>
    <m/>
    <m/>
    <x v="0"/>
  </r>
  <r>
    <s v="CT2017"/>
    <s v="Donors Capital Fund_American Conservative Union Foundation20041000"/>
    <s v="Donors Capital Fund"/>
    <x v="304"/>
    <n v="1000"/>
    <x v="11"/>
    <x v="1"/>
    <x v="4"/>
    <m/>
    <m/>
    <x v="0"/>
  </r>
  <r>
    <s v="CT2017"/>
    <s v="Donors Capital Fund_American Enterprise Institute for Public Policy Research20041501000"/>
    <s v="Donors Capital Fund"/>
    <x v="6"/>
    <n v="1501000"/>
    <x v="11"/>
    <x v="1"/>
    <x v="0"/>
    <m/>
    <m/>
    <x v="0"/>
  </r>
  <r>
    <s v="CT2017"/>
    <s v="Donors Capital Fund_Atlas Economic Research Foundation20041000"/>
    <s v="Donors Capital Fund"/>
    <x v="19"/>
    <n v="1000"/>
    <x v="11"/>
    <x v="1"/>
    <x v="0"/>
    <m/>
    <m/>
    <x v="0"/>
  </r>
  <r>
    <s v="CT2017"/>
    <s v="Donors Capital Fund_Boy Scouts of America Central Florida Council200410000"/>
    <s v="Donors Capital Fund"/>
    <x v="479"/>
    <n v="10000"/>
    <x v="11"/>
    <x v="1"/>
    <x v="2"/>
    <m/>
    <m/>
    <x v="1"/>
  </r>
  <r>
    <s v="CT2017"/>
    <s v="Donors Capital Fund_Brotherhood Organization of a New Destiny200410000"/>
    <s v="Donors Capital Fund"/>
    <x v="149"/>
    <n v="10000"/>
    <x v="11"/>
    <x v="1"/>
    <x v="2"/>
    <m/>
    <m/>
    <x v="1"/>
  </r>
  <r>
    <s v="CT2017"/>
    <s v="Donors Capital Fund_Capital Research Center20042500"/>
    <s v="Donors Capital Fund"/>
    <x v="28"/>
    <n v="2500"/>
    <x v="11"/>
    <x v="1"/>
    <x v="0"/>
    <m/>
    <m/>
    <x v="0"/>
  </r>
  <r>
    <s v="CT2017"/>
    <s v="Donors Capital Fund_Cato Institute2004174670"/>
    <s v="Donors Capital Fund"/>
    <x v="32"/>
    <n v="174670"/>
    <x v="11"/>
    <x v="1"/>
    <x v="0"/>
    <m/>
    <m/>
    <x v="0"/>
  </r>
  <r>
    <s v="CT2017"/>
    <s v="Donors Capital Fund_Center for Individual Rights200422000"/>
    <s v="Donors Capital Fund"/>
    <x v="35"/>
    <n v="22000"/>
    <x v="11"/>
    <x v="1"/>
    <x v="1"/>
    <m/>
    <m/>
    <x v="0"/>
  </r>
  <r>
    <s v="CT2017"/>
    <s v="Donors Capital Fund_Chicago Botanic Garden200410000"/>
    <s v="Donors Capital Fund"/>
    <x v="480"/>
    <n v="10000"/>
    <x v="11"/>
    <x v="1"/>
    <x v="2"/>
    <m/>
    <m/>
    <x v="1"/>
  </r>
  <r>
    <s v="CT2017"/>
    <s v="Donors Capital Fund_Chicago Shakespeare Theater200430000"/>
    <s v="Donors Capital Fund"/>
    <x v="481"/>
    <n v="30000"/>
    <x v="11"/>
    <x v="1"/>
    <x v="2"/>
    <m/>
    <m/>
    <x v="1"/>
  </r>
  <r>
    <s v="CT2017"/>
    <s v="Donors Capital Fund_Civic Orchestra of Chicago200450000"/>
    <s v="Donors Capital Fund"/>
    <x v="482"/>
    <n v="50000"/>
    <x v="11"/>
    <x v="1"/>
    <x v="2"/>
    <m/>
    <m/>
    <x v="1"/>
  </r>
  <r>
    <s v="CT2017"/>
    <s v="Donors Capital Fund_Cumberland College200410000"/>
    <s v="Donors Capital Fund"/>
    <x v="280"/>
    <n v="10000"/>
    <x v="11"/>
    <x v="1"/>
    <x v="2"/>
    <m/>
    <m/>
    <x v="1"/>
  </r>
  <r>
    <s v="CT2017"/>
    <s v="Donors Capital Fund_DePaul University20041000"/>
    <s v="Donors Capital Fund"/>
    <x v="483"/>
    <n v="1000"/>
    <x v="11"/>
    <x v="1"/>
    <x v="2"/>
    <m/>
    <m/>
    <x v="1"/>
  </r>
  <r>
    <s v="CT2017"/>
    <s v="Donors Capital Fund_DonorsTrust200425000"/>
    <s v="Donors Capital Fund"/>
    <x v="48"/>
    <n v="25000"/>
    <x v="11"/>
    <x v="1"/>
    <x v="0"/>
    <m/>
    <m/>
    <x v="0"/>
  </r>
  <r>
    <s v="CT2017"/>
    <s v="Donors Capital Fund_Foundation for Individual Rights in Education200415000"/>
    <s v="Donors Capital Fund"/>
    <x v="60"/>
    <n v="15000"/>
    <x v="11"/>
    <x v="1"/>
    <x v="1"/>
    <m/>
    <m/>
    <x v="0"/>
  </r>
  <r>
    <s v="CT2017"/>
    <s v="Donors Capital Fund_Fred Hutchinson Cancer Research Center20042500"/>
    <s v="Donors Capital Fund"/>
    <x v="415"/>
    <n v="2500"/>
    <x v="11"/>
    <x v="1"/>
    <x v="2"/>
    <m/>
    <m/>
    <x v="1"/>
  </r>
  <r>
    <s v="CT2017"/>
    <s v="Donors Capital Fund_Goldwater Institute20041000"/>
    <s v="Donors Capital Fund"/>
    <x v="70"/>
    <n v="1000"/>
    <x v="11"/>
    <x v="1"/>
    <x v="1"/>
    <m/>
    <m/>
    <x v="0"/>
  </r>
  <r>
    <s v="CT2017"/>
    <s v="Donors Capital Fund_Hadley School for the Blind (Winnetka IL)20041000"/>
    <s v="Donors Capital Fund"/>
    <x v="484"/>
    <n v="1000"/>
    <x v="11"/>
    <x v="1"/>
    <x v="2"/>
    <m/>
    <m/>
    <x v="1"/>
  </r>
  <r>
    <s v="CT2017"/>
    <s v="Donors Capital Fund_Harvard Business School200450000"/>
    <s v="Donors Capital Fund"/>
    <x v="203"/>
    <n v="50000"/>
    <x v="11"/>
    <x v="1"/>
    <x v="2"/>
    <m/>
    <m/>
    <x v="1"/>
  </r>
  <r>
    <s v="CT2017"/>
    <s v="Donors Capital Fund_Hobe Sound Community Chest20045000"/>
    <s v="Donors Capital Fund"/>
    <x v="485"/>
    <n v="5000"/>
    <x v="11"/>
    <x v="1"/>
    <x v="2"/>
    <m/>
    <m/>
    <x v="1"/>
  </r>
  <r>
    <s v="CT2017"/>
    <s v="Donors Capital Fund_Hudson Institute2004550000"/>
    <s v="Donors Capital Fund"/>
    <x v="166"/>
    <n v="550000"/>
    <x v="11"/>
    <x v="1"/>
    <x v="0"/>
    <m/>
    <m/>
    <x v="0"/>
  </r>
  <r>
    <s v="CT2017"/>
    <s v="Donors Capital Fund_Immaculate Conception Parish (Chicago)20041000"/>
    <s v="Donors Capital Fund"/>
    <x v="486"/>
    <n v="1000"/>
    <x v="11"/>
    <x v="1"/>
    <x v="2"/>
    <m/>
    <m/>
    <x v="1"/>
  </r>
  <r>
    <s v="CT2017"/>
    <s v="Donors Capital Fund_Institute for Humane Studies20045000"/>
    <s v="Donors Capital Fund"/>
    <x v="168"/>
    <n v="5000"/>
    <x v="11"/>
    <x v="1"/>
    <x v="0"/>
    <m/>
    <m/>
    <x v="0"/>
  </r>
  <r>
    <s v="CT2017"/>
    <s v="Donors Capital Fund_Institute for Justice2004101000"/>
    <s v="Donors Capital Fund"/>
    <x v="78"/>
    <n v="101000"/>
    <x v="11"/>
    <x v="1"/>
    <x v="1"/>
    <m/>
    <m/>
    <x v="0"/>
  </r>
  <r>
    <s v="CT2017"/>
    <s v="Donors Capital Fund_Jewish United Fund of Metropolitan Chicago2004100000"/>
    <s v="Donors Capital Fund"/>
    <x v="207"/>
    <n v="100000"/>
    <x v="11"/>
    <x v="1"/>
    <x v="2"/>
    <m/>
    <m/>
    <x v="1"/>
  </r>
  <r>
    <s v="CT2017"/>
    <s v="Donors Capital Fund_Jupiter Island Medical Fund20045000"/>
    <s v="Donors Capital Fund"/>
    <x v="487"/>
    <n v="5000"/>
    <x v="11"/>
    <x v="1"/>
    <x v="2"/>
    <m/>
    <m/>
    <x v="1"/>
  </r>
  <r>
    <s v="CT2017"/>
    <s v="Donors Capital Fund_Kairos Prison Ministry2004200"/>
    <s v="Donors Capital Fund"/>
    <x v="488"/>
    <n v="200"/>
    <x v="11"/>
    <x v="1"/>
    <x v="2"/>
    <m/>
    <m/>
    <x v="1"/>
  </r>
  <r>
    <s v="CT2017"/>
    <s v="Donors Capital Fund_Leadership Institute20045000"/>
    <s v="Donors Capital Fund"/>
    <x v="88"/>
    <n v="5000"/>
    <x v="11"/>
    <x v="1"/>
    <x v="0"/>
    <m/>
    <m/>
    <x v="0"/>
  </r>
  <r>
    <s v="CT2017"/>
    <s v="Donors Capital Fund_Liberty Counsel20045000"/>
    <s v="Donors Capital Fund"/>
    <x v="489"/>
    <n v="5000"/>
    <x v="11"/>
    <x v="1"/>
    <x v="1"/>
    <m/>
    <m/>
    <x v="0"/>
  </r>
  <r>
    <s v="CT2017"/>
    <s v="Donors Capital Fund_Light Opera Works200450000"/>
    <s v="Donors Capital Fund"/>
    <x v="490"/>
    <n v="50000"/>
    <x v="11"/>
    <x v="1"/>
    <x v="2"/>
    <m/>
    <m/>
    <x v="1"/>
  </r>
  <r>
    <s v="CT2017"/>
    <s v="Donors Capital Fund_Lincoln Park Zoological Society20043333"/>
    <s v="Donors Capital Fund"/>
    <x v="491"/>
    <n v="3333"/>
    <x v="11"/>
    <x v="1"/>
    <x v="2"/>
    <m/>
    <m/>
    <x v="1"/>
  </r>
  <r>
    <s v="CT2017"/>
    <s v="Donors Capital Fund_Lyric Opera of Chicago200425000"/>
    <s v="Donors Capital Fund"/>
    <x v="492"/>
    <n v="25000"/>
    <x v="11"/>
    <x v="1"/>
    <x v="2"/>
    <m/>
    <m/>
    <x v="1"/>
  </r>
  <r>
    <s v="CT2017"/>
    <s v="Donors Capital Fund_Manhattan Institute for Policy Research200450000"/>
    <s v="Donors Capital Fund"/>
    <x v="208"/>
    <n v="50000"/>
    <x v="11"/>
    <x v="1"/>
    <x v="0"/>
    <m/>
    <m/>
    <x v="0"/>
  </r>
  <r>
    <s v="CT2017"/>
    <s v="Donors Capital Fund_Mayo Foundation20045000"/>
    <s v="Donors Capital Fund"/>
    <x v="473"/>
    <n v="5000"/>
    <x v="11"/>
    <x v="1"/>
    <x v="2"/>
    <m/>
    <m/>
    <x v="1"/>
  </r>
  <r>
    <s v="CT2017"/>
    <s v="Donors Capital Fund_Media Research Center200415000"/>
    <s v="Donors Capital Fund"/>
    <x v="209"/>
    <n v="15000"/>
    <x v="11"/>
    <x v="1"/>
    <x v="0"/>
    <m/>
    <m/>
    <x v="0"/>
  </r>
  <r>
    <s v="CT2017"/>
    <s v="Donors Capital Fund_Memorial Sloan-Kettering Cancer Center20042500"/>
    <s v="Donors Capital Fund"/>
    <x v="425"/>
    <n v="2500"/>
    <x v="11"/>
    <x v="1"/>
    <x v="2"/>
    <m/>
    <m/>
    <x v="1"/>
  </r>
  <r>
    <s v="CT2017"/>
    <s v="Donors Capital Fund_Mercatus Center20041000"/>
    <s v="Donors Capital Fund"/>
    <x v="95"/>
    <n v="1000"/>
    <x v="11"/>
    <x v="1"/>
    <x v="0"/>
    <m/>
    <m/>
    <x v="0"/>
  </r>
  <r>
    <s v="CT2017"/>
    <s v="Donors Capital Fund_Mobile C.A.R.E. Foundation200410000"/>
    <s v="Donors Capital Fund"/>
    <x v="493"/>
    <n v="10000"/>
    <x v="11"/>
    <x v="1"/>
    <x v="2"/>
    <m/>
    <m/>
    <x v="1"/>
  </r>
  <r>
    <s v="CT2017"/>
    <s v="Donors Capital Fund_Montana Land Reliance200410000"/>
    <s v="Donors Capital Fund"/>
    <x v="494"/>
    <n v="10000"/>
    <x v="11"/>
    <x v="1"/>
    <x v="2"/>
    <m/>
    <m/>
    <x v="1"/>
  </r>
  <r>
    <s v="CT2017"/>
    <s v="Donors Capital Fund_Morehouse College20045000"/>
    <s v="Donors Capital Fund"/>
    <x v="495"/>
    <n v="5000"/>
    <x v="11"/>
    <x v="1"/>
    <x v="2"/>
    <m/>
    <m/>
    <x v="1"/>
  </r>
  <r>
    <s v="CT2017"/>
    <s v="Donors Capital Fund_National Legal and Policy Center20047500"/>
    <s v="Donors Capital Fund"/>
    <x v="104"/>
    <n v="7500"/>
    <x v="11"/>
    <x v="1"/>
    <x v="1"/>
    <m/>
    <m/>
    <x v="0"/>
  </r>
  <r>
    <s v="CT2017"/>
    <s v="Donors Capital Fund_National Right to Work Legal Defense Foundation200430000"/>
    <s v="Donors Capital Fund"/>
    <x v="212"/>
    <n v="30000"/>
    <x v="11"/>
    <x v="1"/>
    <x v="1"/>
    <m/>
    <m/>
    <x v="0"/>
  </r>
  <r>
    <s v="CT2017"/>
    <s v="Donors Capital Fund_National Taxpayers Union Foundation2004202500"/>
    <s v="Donors Capital Fund"/>
    <x v="334"/>
    <n v="202500"/>
    <x v="11"/>
    <x v="2"/>
    <x v="1"/>
    <s v="Added &quot;Foundation&quot; to name - shares address with NTUF"/>
    <m/>
    <x v="0"/>
  </r>
  <r>
    <s v="CT2017"/>
    <s v="Donors Capital Fund_Northwestern University2004200000"/>
    <s v="Donors Capital Fund"/>
    <x v="496"/>
    <n v="200000"/>
    <x v="11"/>
    <x v="1"/>
    <x v="1"/>
    <m/>
    <m/>
    <x v="0"/>
  </r>
  <r>
    <s v="CT2017"/>
    <s v="Donors Capital Fund_Operation Exodus Inner City20045000"/>
    <s v="Donors Capital Fund"/>
    <x v="433"/>
    <n v="5000"/>
    <x v="11"/>
    <x v="1"/>
    <x v="2"/>
    <m/>
    <m/>
    <x v="1"/>
  </r>
  <r>
    <s v="CT2017"/>
    <s v="Donors Capital Fund_Pacific Legal Foundation20042500"/>
    <s v="Donors Capital Fund"/>
    <x v="110"/>
    <n v="2500"/>
    <x v="11"/>
    <x v="1"/>
    <x v="1"/>
    <m/>
    <m/>
    <x v="0"/>
  </r>
  <r>
    <s v="CT2017"/>
    <s v="Donors Capital Fund_Philanthropy Roundtable200417257"/>
    <s v="Donors Capital Fund"/>
    <x v="114"/>
    <n v="17257"/>
    <x v="11"/>
    <x v="1"/>
    <x v="1"/>
    <m/>
    <m/>
    <x v="0"/>
  </r>
  <r>
    <s v="CT2017"/>
    <s v="Donors Capital Fund_Roman Catholic Archdiocese of Chicago20045000"/>
    <s v="Donors Capital Fund"/>
    <x v="497"/>
    <n v="5000"/>
    <x v="11"/>
    <x v="1"/>
    <x v="2"/>
    <m/>
    <m/>
    <x v="1"/>
  </r>
  <r>
    <s v="CT2017"/>
    <s v="Donors Capital Fund_Roosevelt University200410000"/>
    <s v="Donors Capital Fund"/>
    <x v="498"/>
    <n v="10000"/>
    <x v="11"/>
    <x v="1"/>
    <x v="2"/>
    <m/>
    <m/>
    <x v="1"/>
  </r>
  <r>
    <s v="CT2017"/>
    <s v="Donors Capital Fund_Salvation Army - Chicago20042500"/>
    <s v="Donors Capital Fund"/>
    <x v="499"/>
    <n v="2500"/>
    <x v="11"/>
    <x v="1"/>
    <x v="2"/>
    <m/>
    <m/>
    <x v="1"/>
  </r>
  <r>
    <s v="CT2017"/>
    <s v="Donors Capital Fund_School of the Art Institute of Chicago200475000"/>
    <s v="Donors Capital Fund"/>
    <x v="500"/>
    <n v="75000"/>
    <x v="11"/>
    <x v="1"/>
    <x v="2"/>
    <m/>
    <m/>
    <x v="1"/>
  </r>
  <r>
    <s v="CT2017"/>
    <s v="Donors Capital Fund_Second Amendment Foundation20041000"/>
    <s v="Donors Capital Fund"/>
    <x v="460"/>
    <n v="1000"/>
    <x v="11"/>
    <x v="1"/>
    <x v="1"/>
    <m/>
    <m/>
    <x v="0"/>
  </r>
  <r>
    <s v="CT2017"/>
    <s v="Donors Capital Fund_Society of the Divine Saviour200425000"/>
    <s v="Donors Capital Fund"/>
    <x v="501"/>
    <n v="25000"/>
    <x v="11"/>
    <x v="1"/>
    <x v="2"/>
    <m/>
    <m/>
    <x v="1"/>
  </r>
  <r>
    <s v="CT2017"/>
    <s v="Donors Capital Fund_Spirit of America200420000"/>
    <s v="Donors Capital Fund"/>
    <x v="502"/>
    <n v="20000"/>
    <x v="11"/>
    <x v="1"/>
    <x v="1"/>
    <m/>
    <m/>
    <x v="0"/>
  </r>
  <r>
    <s v="CT2017"/>
    <s v="Donors Capital Fund_St. Jude Children's Research Hospital20041000"/>
    <s v="Donors Capital Fund"/>
    <x v="503"/>
    <n v="1000"/>
    <x v="11"/>
    <x v="1"/>
    <x v="2"/>
    <m/>
    <m/>
    <x v="1"/>
  </r>
  <r>
    <s v="CT2017"/>
    <s v="Donors Capital Fund_St. Jude Maronite Catholic Church (Orlando)200422000"/>
    <s v="Donors Capital Fund"/>
    <x v="438"/>
    <n v="22000"/>
    <x v="11"/>
    <x v="1"/>
    <x v="2"/>
    <m/>
    <m/>
    <x v="1"/>
  </r>
  <r>
    <s v="CT2017"/>
    <s v="Donors Capital Fund_St. Matthew Catholic School (Hillsboro OR)20045000"/>
    <s v="Donors Capital Fund"/>
    <x v="391"/>
    <n v="5000"/>
    <x v="11"/>
    <x v="1"/>
    <x v="2"/>
    <m/>
    <m/>
    <x v="1"/>
  </r>
  <r>
    <s v="CT2017"/>
    <s v="Donors Capital Fund_St. Michael's Church (Chicago)20041000"/>
    <s v="Donors Capital Fund"/>
    <x v="504"/>
    <n v="1000"/>
    <x v="11"/>
    <x v="1"/>
    <x v="2"/>
    <m/>
    <m/>
    <x v="1"/>
  </r>
  <r>
    <s v="CT2017"/>
    <s v="Donors Capital Fund_State Policy Network20041000"/>
    <s v="Donors Capital Fund"/>
    <x v="126"/>
    <n v="1000"/>
    <x v="11"/>
    <x v="1"/>
    <x v="1"/>
    <m/>
    <m/>
    <x v="0"/>
  </r>
  <r>
    <s v="CT2017"/>
    <s v="Donors Capital Fund_Student Governmental Affairs Program20042000"/>
    <s v="Donors Capital Fund"/>
    <x v="345"/>
    <n v="2000"/>
    <x v="11"/>
    <x v="1"/>
    <x v="2"/>
    <m/>
    <m/>
    <x v="1"/>
  </r>
  <r>
    <s v="CT2017"/>
    <s v="Donors Capital Fund_The Freedom Foundation20041500"/>
    <s v="Donors Capital Fund"/>
    <x v="262"/>
    <n v="1500"/>
    <x v="11"/>
    <x v="1"/>
    <x v="1"/>
    <m/>
    <m/>
    <x v="0"/>
  </r>
  <r>
    <s v="CT2017"/>
    <s v="Donors Capital Fund_The Heritage Foundation20047500"/>
    <s v="Donors Capital Fund"/>
    <x v="263"/>
    <n v="7500"/>
    <x v="11"/>
    <x v="1"/>
    <x v="0"/>
    <m/>
    <m/>
    <x v="0"/>
  </r>
  <r>
    <s v="CT2017"/>
    <s v="Donors Capital Fund_The University of Chicago20041000000"/>
    <s v="Donors Capital Fund"/>
    <x v="264"/>
    <n v="1000000"/>
    <x v="11"/>
    <x v="1"/>
    <x v="2"/>
    <m/>
    <m/>
    <x v="1"/>
  </r>
  <r>
    <s v="CT2017"/>
    <s v="Donors Capital Fund_United Way - Winnetka/Northfield Chapter20042000"/>
    <s v="Donors Capital Fund"/>
    <x v="505"/>
    <n v="2000"/>
    <x v="11"/>
    <x v="1"/>
    <x v="2"/>
    <m/>
    <m/>
    <x v="1"/>
  </r>
  <r>
    <s v="CT2017"/>
    <s v="Donors Capital Fund_United Way/Crusade of Mercy20042500"/>
    <s v="Donors Capital Fund"/>
    <x v="506"/>
    <n v="2500"/>
    <x v="11"/>
    <x v="1"/>
    <x v="2"/>
    <m/>
    <m/>
    <x v="1"/>
  </r>
  <r>
    <s v="CT2017"/>
    <s v="Donors Capital Fund_University of Chicago Laboratory Schools200410000"/>
    <s v="Donors Capital Fund"/>
    <x v="507"/>
    <n v="10000"/>
    <x v="11"/>
    <x v="1"/>
    <x v="2"/>
    <m/>
    <m/>
    <x v="1"/>
  </r>
  <r>
    <s v="CT2017"/>
    <s v="Donors Capital Fund_Washington Legal Foundation20046000"/>
    <s v="Donors Capital Fund"/>
    <x v="140"/>
    <n v="6000"/>
    <x v="11"/>
    <x v="1"/>
    <x v="0"/>
    <m/>
    <m/>
    <x v="0"/>
  </r>
  <r>
    <s v="CT2017"/>
    <s v="Donors Capital Fund_Westchester Community College Foundation2004500000"/>
    <s v="Donors Capital Fund"/>
    <x v="266"/>
    <n v="500000"/>
    <x v="11"/>
    <x v="1"/>
    <x v="2"/>
    <m/>
    <m/>
    <x v="1"/>
  </r>
  <r>
    <s v="CT2017"/>
    <s v="Donors Capital Fund_WFMT20041000"/>
    <s v="Donors Capital Fund"/>
    <x v="508"/>
    <n v="1000"/>
    <x v="11"/>
    <x v="1"/>
    <x v="2"/>
    <m/>
    <m/>
    <x v="1"/>
  </r>
  <r>
    <s v="CT2017"/>
    <s v="Donors Capital Fund_Winnetka Historical Society20041000"/>
    <s v="Donors Capital Fund"/>
    <x v="509"/>
    <n v="1000"/>
    <x v="11"/>
    <x v="1"/>
    <x v="2"/>
    <m/>
    <m/>
    <x v="1"/>
  </r>
  <r>
    <s v="CT2017"/>
    <s v="Donors Capital Fund_WPBT20045000"/>
    <s v="Donors Capital Fund"/>
    <x v="510"/>
    <n v="5000"/>
    <x v="11"/>
    <x v="1"/>
    <x v="2"/>
    <m/>
    <m/>
    <x v="1"/>
  </r>
  <r>
    <s v="CT2017"/>
    <s v="Donors Capital Fund_WTTW20041000"/>
    <s v="Donors Capital Fund"/>
    <x v="511"/>
    <n v="1000"/>
    <x v="11"/>
    <x v="1"/>
    <x v="2"/>
    <m/>
    <m/>
    <x v="1"/>
  </r>
  <r>
    <s v="CT2017"/>
    <s v="Donors Capital Fund_Yankee Institute for Public Policy200451000"/>
    <s v="Donors Capital Fund"/>
    <x v="143"/>
    <n v="51000"/>
    <x v="11"/>
    <x v="1"/>
    <x v="1"/>
    <m/>
    <m/>
    <x v="0"/>
  </r>
  <r>
    <s v="CT2017"/>
    <s v="Donors Capital Fund_Young America's Foundation200412000"/>
    <s v="Donors Capital Fund"/>
    <x v="144"/>
    <n v="12000"/>
    <x v="11"/>
    <x v="1"/>
    <x v="1"/>
    <m/>
    <m/>
    <x v="0"/>
  </r>
  <r>
    <s v="CT2017"/>
    <s v="Donors Capital Fund_American Civil Rights Institute20031000"/>
    <s v="Donors Capital Fund"/>
    <x v="193"/>
    <n v="1000"/>
    <x v="12"/>
    <x v="1"/>
    <x v="1"/>
    <m/>
    <m/>
    <x v="0"/>
  </r>
  <r>
    <s v="CT2017"/>
    <s v="Donors Capital Fund_American Conservative Union Foundation20031000"/>
    <s v="Donors Capital Fund"/>
    <x v="304"/>
    <n v="1000"/>
    <x v="12"/>
    <x v="1"/>
    <x v="4"/>
    <m/>
    <m/>
    <x v="0"/>
  </r>
  <r>
    <s v="CT2017"/>
    <s v="Donors Capital Fund_American Enterprise Institute for Public Policy Research20031651000"/>
    <s v="Donors Capital Fund"/>
    <x v="6"/>
    <n v="1651000"/>
    <x v="12"/>
    <x v="1"/>
    <x v="0"/>
    <m/>
    <m/>
    <x v="0"/>
  </r>
  <r>
    <s v="CT2017"/>
    <s v="Donors Capital Fund_Atlas Economic Research Foundation20031000"/>
    <s v="Donors Capital Fund"/>
    <x v="19"/>
    <n v="1000"/>
    <x v="12"/>
    <x v="1"/>
    <x v="0"/>
    <m/>
    <m/>
    <x v="0"/>
  </r>
  <r>
    <s v="CT2017"/>
    <s v="Donors Capital Fund_Boy Scouts of America Central Florida Council20032500"/>
    <s v="Donors Capital Fund"/>
    <x v="479"/>
    <n v="2500"/>
    <x v="12"/>
    <x v="1"/>
    <x v="2"/>
    <m/>
    <m/>
    <x v="1"/>
  </r>
  <r>
    <s v="CT2017"/>
    <s v="Donors Capital Fund_Capital Research Center20031000"/>
    <s v="Donors Capital Fund"/>
    <x v="28"/>
    <n v="1000"/>
    <x v="12"/>
    <x v="1"/>
    <x v="0"/>
    <m/>
    <m/>
    <x v="0"/>
  </r>
  <r>
    <s v="CT2017"/>
    <s v="Donors Capital Fund_Cato Institute20032500"/>
    <s v="Donors Capital Fund"/>
    <x v="32"/>
    <n v="2500"/>
    <x v="12"/>
    <x v="1"/>
    <x v="0"/>
    <m/>
    <m/>
    <x v="0"/>
  </r>
  <r>
    <s v="CT2017"/>
    <s v="Donors Capital Fund_Center for Independent Employees20035000"/>
    <s v="Donors Capital Fund"/>
    <x v="512"/>
    <n v="5000"/>
    <x v="12"/>
    <x v="1"/>
    <x v="1"/>
    <m/>
    <m/>
    <x v="0"/>
  </r>
  <r>
    <s v="CT2017"/>
    <s v="Donors Capital Fund_Center for Individual Rights200310000"/>
    <s v="Donors Capital Fund"/>
    <x v="35"/>
    <n v="10000"/>
    <x v="12"/>
    <x v="1"/>
    <x v="1"/>
    <m/>
    <m/>
    <x v="0"/>
  </r>
  <r>
    <s v="CT2017"/>
    <s v="Donors Capital Fund_DonorsTrust200325000"/>
    <s v="Donors Capital Fund"/>
    <x v="48"/>
    <n v="25000"/>
    <x v="12"/>
    <x v="1"/>
    <x v="0"/>
    <m/>
    <m/>
    <x v="0"/>
  </r>
  <r>
    <s v="CT2017"/>
    <s v="Donors Capital Fund_Evanston Northwestern Healthcare Corporation200326318"/>
    <s v="Donors Capital Fund"/>
    <x v="513"/>
    <n v="26318"/>
    <x v="12"/>
    <x v="1"/>
    <x v="2"/>
    <m/>
    <m/>
    <x v="1"/>
  </r>
  <r>
    <s v="CT2017"/>
    <s v="Donors Capital Fund_Foundation for Individual Rights in Education200323000"/>
    <s v="Donors Capital Fund"/>
    <x v="60"/>
    <n v="23000"/>
    <x v="12"/>
    <x v="1"/>
    <x v="1"/>
    <m/>
    <m/>
    <x v="0"/>
  </r>
  <r>
    <s v="CT2017"/>
    <s v="Donors Capital Fund_Foundation for Older Americans20031000"/>
    <s v="Donors Capital Fund"/>
    <x v="514"/>
    <n v="1000"/>
    <x v="12"/>
    <x v="1"/>
    <x v="2"/>
    <m/>
    <m/>
    <x v="1"/>
  </r>
  <r>
    <s v="CT2017"/>
    <s v="Donors Capital Fund_Fred Hutchinson Cancer Research Center20032500"/>
    <s v="Donors Capital Fund"/>
    <x v="415"/>
    <n v="2500"/>
    <x v="12"/>
    <x v="1"/>
    <x v="2"/>
    <m/>
    <m/>
    <x v="1"/>
  </r>
  <r>
    <s v="CT2017"/>
    <s v="Donors Capital Fund_Goldwater Institute20031000"/>
    <s v="Donors Capital Fund"/>
    <x v="70"/>
    <n v="1000"/>
    <x v="12"/>
    <x v="1"/>
    <x v="1"/>
    <m/>
    <m/>
    <x v="0"/>
  </r>
  <r>
    <s v="CT2017"/>
    <s v="Donors Capital Fund_Institute for Humane Studies20032500"/>
    <s v="Donors Capital Fund"/>
    <x v="168"/>
    <n v="2500"/>
    <x v="12"/>
    <x v="1"/>
    <x v="0"/>
    <m/>
    <m/>
    <x v="0"/>
  </r>
  <r>
    <s v="CT2017"/>
    <s v="Donors Capital Fund_Institute for Justice20031000"/>
    <s v="Donors Capital Fund"/>
    <x v="78"/>
    <n v="1000"/>
    <x v="12"/>
    <x v="1"/>
    <x v="1"/>
    <m/>
    <m/>
    <x v="0"/>
  </r>
  <r>
    <s v="CT2017"/>
    <s v="Donors Capital Fund_Leadership Institute20035000"/>
    <s v="Donors Capital Fund"/>
    <x v="88"/>
    <n v="5000"/>
    <x v="12"/>
    <x v="1"/>
    <x v="0"/>
    <m/>
    <m/>
    <x v="0"/>
  </r>
  <r>
    <s v="CT2017"/>
    <s v="Donors Capital Fund_Liberty Counsel20032500"/>
    <s v="Donors Capital Fund"/>
    <x v="489"/>
    <n v="2500"/>
    <x v="12"/>
    <x v="1"/>
    <x v="1"/>
    <m/>
    <m/>
    <x v="0"/>
  </r>
  <r>
    <s v="CT2017"/>
    <s v="Donors Capital Fund_Lisa Merlin House20031000"/>
    <s v="Donors Capital Fund"/>
    <x v="515"/>
    <n v="1000"/>
    <x v="12"/>
    <x v="1"/>
    <x v="2"/>
    <m/>
    <m/>
    <x v="1"/>
  </r>
  <r>
    <s v="CT2017"/>
    <s v="Donors Capital Fund_Media Research Center20035000"/>
    <s v="Donors Capital Fund"/>
    <x v="209"/>
    <n v="5000"/>
    <x v="12"/>
    <x v="1"/>
    <x v="0"/>
    <m/>
    <m/>
    <x v="0"/>
  </r>
  <r>
    <s v="CT2017"/>
    <s v="Donors Capital Fund_Memorial Sloan-Kettering Cancer Center20032500"/>
    <s v="Donors Capital Fund"/>
    <x v="425"/>
    <n v="2500"/>
    <x v="12"/>
    <x v="1"/>
    <x v="2"/>
    <m/>
    <m/>
    <x v="1"/>
  </r>
  <r>
    <s v="CT2017"/>
    <s v="Donors Capital Fund_Mercatus Center20031000"/>
    <s v="Donors Capital Fund"/>
    <x v="95"/>
    <n v="1000"/>
    <x v="12"/>
    <x v="1"/>
    <x v="0"/>
    <m/>
    <m/>
    <x v="0"/>
  </r>
  <r>
    <s v="CT2017"/>
    <s v="Donors Capital Fund_Muscular Dystrophy20035000"/>
    <s v="Donors Capital Fund"/>
    <x v="516"/>
    <n v="5000"/>
    <x v="12"/>
    <x v="1"/>
    <x v="2"/>
    <m/>
    <m/>
    <x v="1"/>
  </r>
  <r>
    <s v="CT2017"/>
    <s v="Donors Capital Fund_National Legal and Policy Center20037500"/>
    <s v="Donors Capital Fund"/>
    <x v="104"/>
    <n v="7500"/>
    <x v="12"/>
    <x v="1"/>
    <x v="1"/>
    <m/>
    <m/>
    <x v="0"/>
  </r>
  <r>
    <s v="CT2017"/>
    <s v="Donors Capital Fund_National Right to Work Legal Defense Foundation200330000"/>
    <s v="Donors Capital Fund"/>
    <x v="212"/>
    <n v="30000"/>
    <x v="12"/>
    <x v="1"/>
    <x v="1"/>
    <m/>
    <m/>
    <x v="0"/>
  </r>
  <r>
    <s v="CT2017"/>
    <s v="Donors Capital Fund_Northwestern University200348000"/>
    <s v="Donors Capital Fund"/>
    <x v="496"/>
    <n v="48000"/>
    <x v="12"/>
    <x v="1"/>
    <x v="1"/>
    <m/>
    <m/>
    <x v="0"/>
  </r>
  <r>
    <s v="CT2017"/>
    <s v="Donors Capital Fund_Operation Exodus Inner City20031000"/>
    <s v="Donors Capital Fund"/>
    <x v="433"/>
    <n v="1000"/>
    <x v="12"/>
    <x v="1"/>
    <x v="2"/>
    <m/>
    <m/>
    <x v="1"/>
  </r>
  <r>
    <s v="CT2017"/>
    <s v="Donors Capital Fund_Pacific Legal Foundation20032500"/>
    <s v="Donors Capital Fund"/>
    <x v="110"/>
    <n v="2500"/>
    <x v="12"/>
    <x v="1"/>
    <x v="1"/>
    <m/>
    <m/>
    <x v="0"/>
  </r>
  <r>
    <s v="CT2017"/>
    <s v="Donors Capital Fund_Reason Foundation20031000"/>
    <s v="Donors Capital Fund"/>
    <x v="180"/>
    <n v="1000"/>
    <x v="12"/>
    <x v="1"/>
    <x v="0"/>
    <m/>
    <m/>
    <x v="0"/>
  </r>
  <r>
    <s v="CT2017"/>
    <s v="Donors Capital Fund_Second Amendment Foundation20031000"/>
    <s v="Donors Capital Fund"/>
    <x v="460"/>
    <n v="1000"/>
    <x v="12"/>
    <x v="1"/>
    <x v="1"/>
    <m/>
    <m/>
    <x v="0"/>
  </r>
  <r>
    <s v="CT2017"/>
    <s v="Donors Capital Fund_St. John Vianney Catholic Church (Orlando)20032750"/>
    <s v="Donors Capital Fund"/>
    <x v="344"/>
    <n v="2750"/>
    <x v="12"/>
    <x v="1"/>
    <x v="2"/>
    <m/>
    <m/>
    <x v="1"/>
  </r>
  <r>
    <s v="CT2017"/>
    <s v="Donors Capital Fund_St. Jude Maronite Catholic Church (Orlando)200311000"/>
    <s v="Donors Capital Fund"/>
    <x v="438"/>
    <n v="11000"/>
    <x v="12"/>
    <x v="1"/>
    <x v="2"/>
    <m/>
    <m/>
    <x v="1"/>
  </r>
  <r>
    <s v="CT2017"/>
    <s v="Donors Capital Fund_St. Mary of the Angels Episcopal Church (Orlando)20032750"/>
    <s v="Donors Capital Fund"/>
    <x v="476"/>
    <n v="2750"/>
    <x v="12"/>
    <x v="1"/>
    <x v="2"/>
    <m/>
    <m/>
    <x v="1"/>
  </r>
  <r>
    <s v="CT2017"/>
    <s v="Donors Capital Fund_St. Matthew Catholic School (Hillsboro OR)20032000"/>
    <s v="Donors Capital Fund"/>
    <x v="391"/>
    <n v="2000"/>
    <x v="12"/>
    <x v="1"/>
    <x v="2"/>
    <m/>
    <m/>
    <x v="1"/>
  </r>
  <r>
    <s v="CT2017"/>
    <s v="Donors Capital Fund_State Policy Network20031000"/>
    <s v="Donors Capital Fund"/>
    <x v="126"/>
    <n v="1000"/>
    <x v="12"/>
    <x v="1"/>
    <x v="1"/>
    <m/>
    <m/>
    <x v="0"/>
  </r>
  <r>
    <s v="CT2017"/>
    <s v="Donors Capital Fund_Student Governmental Affairs Program20031000"/>
    <s v="Donors Capital Fund"/>
    <x v="345"/>
    <n v="1000"/>
    <x v="12"/>
    <x v="1"/>
    <x v="2"/>
    <m/>
    <m/>
    <x v="1"/>
  </r>
  <r>
    <s v="CT2017"/>
    <s v="Donors Capital Fund_The Freedom Foundation20031000"/>
    <s v="Donors Capital Fund"/>
    <x v="262"/>
    <n v="1000"/>
    <x v="12"/>
    <x v="1"/>
    <x v="1"/>
    <m/>
    <m/>
    <x v="0"/>
  </r>
  <r>
    <s v="CT2017"/>
    <s v="Donors Capital Fund_The Heritage Foundation20037500"/>
    <s v="Donors Capital Fund"/>
    <x v="263"/>
    <n v="7500"/>
    <x v="12"/>
    <x v="1"/>
    <x v="0"/>
    <m/>
    <m/>
    <x v="0"/>
  </r>
  <r>
    <s v="CT2017"/>
    <s v="Donors Capital Fund_Washington Legal Foundation20036000"/>
    <s v="Donors Capital Fund"/>
    <x v="140"/>
    <n v="6000"/>
    <x v="12"/>
    <x v="1"/>
    <x v="0"/>
    <m/>
    <m/>
    <x v="0"/>
  </r>
  <r>
    <s v="CT2017"/>
    <s v="Donors Capital Fund_Young America's Foundation200312500"/>
    <s v="Donors Capital Fund"/>
    <x v="144"/>
    <n v="12500"/>
    <x v="12"/>
    <x v="1"/>
    <x v="1"/>
    <m/>
    <m/>
    <x v="0"/>
  </r>
  <r>
    <s v="CT2017"/>
    <s v="Donors Capital Fund_American Conservative Union Foundation20021000"/>
    <s v="Donors Capital Fund"/>
    <x v="304"/>
    <n v="1000"/>
    <x v="13"/>
    <x v="1"/>
    <x v="4"/>
    <m/>
    <m/>
    <x v="0"/>
  </r>
  <r>
    <s v="CT2017"/>
    <s v="Donors Capital Fund_American Enterprise Institute for Public Policy Research2002851090"/>
    <s v="Donors Capital Fund"/>
    <x v="6"/>
    <n v="851090"/>
    <x v="13"/>
    <x v="1"/>
    <x v="0"/>
    <m/>
    <m/>
    <x v="0"/>
  </r>
  <r>
    <s v="CT2017"/>
    <s v="Donors Capital Fund_Atlas Economic Research Foundation20021000"/>
    <s v="Donors Capital Fund"/>
    <x v="19"/>
    <n v="1000"/>
    <x v="13"/>
    <x v="1"/>
    <x v="0"/>
    <m/>
    <m/>
    <x v="0"/>
  </r>
  <r>
    <s v="CT2017"/>
    <s v="Donors Capital Fund_Brotherhood Organization of a New Destiny20021000"/>
    <s v="Donors Capital Fund"/>
    <x v="149"/>
    <n v="1000"/>
    <x v="13"/>
    <x v="1"/>
    <x v="2"/>
    <m/>
    <m/>
    <x v="1"/>
  </r>
  <r>
    <s v="CT2017"/>
    <s v="Donors Capital Fund_Capital Research Center20021000"/>
    <s v="Donors Capital Fund"/>
    <x v="28"/>
    <n v="1000"/>
    <x v="13"/>
    <x v="1"/>
    <x v="0"/>
    <m/>
    <m/>
    <x v="0"/>
  </r>
  <r>
    <s v="CT2017"/>
    <s v="Donors Capital Fund_Cato Institute20022500"/>
    <s v="Donors Capital Fund"/>
    <x v="32"/>
    <n v="2500"/>
    <x v="13"/>
    <x v="1"/>
    <x v="0"/>
    <m/>
    <m/>
    <x v="0"/>
  </r>
  <r>
    <s v="CT2017"/>
    <s v="Donors Capital Fund_DonorsTrust200225000"/>
    <s v="Donors Capital Fund"/>
    <x v="48"/>
    <n v="25000"/>
    <x v="13"/>
    <x v="1"/>
    <x v="0"/>
    <m/>
    <m/>
    <x v="0"/>
  </r>
  <r>
    <s v="CT2017"/>
    <s v="Donors Capital Fund_Goldwater Institute20021000"/>
    <s v="Donors Capital Fund"/>
    <x v="70"/>
    <n v="1000"/>
    <x v="13"/>
    <x v="1"/>
    <x v="1"/>
    <m/>
    <m/>
    <x v="0"/>
  </r>
  <r>
    <s v="CT2017"/>
    <s v="Donors Capital Fund_Institute for Justice20021000"/>
    <s v="Donors Capital Fund"/>
    <x v="78"/>
    <n v="1000"/>
    <x v="13"/>
    <x v="1"/>
    <x v="1"/>
    <m/>
    <m/>
    <x v="0"/>
  </r>
  <r>
    <s v="CT2017"/>
    <s v="Donors Capital Fund_Judicial Watch200225000"/>
    <s v="Donors Capital Fund"/>
    <x v="517"/>
    <n v="25000"/>
    <x v="13"/>
    <x v="1"/>
    <x v="1"/>
    <m/>
    <m/>
    <x v="0"/>
  </r>
  <r>
    <s v="CT2017"/>
    <s v="Donors Capital Fund_Leadership Institute20023000"/>
    <s v="Donors Capital Fund"/>
    <x v="88"/>
    <n v="3000"/>
    <x v="13"/>
    <x v="1"/>
    <x v="0"/>
    <m/>
    <m/>
    <x v="0"/>
  </r>
  <r>
    <s v="CT2017"/>
    <s v="Donors Capital Fund_Memorial Sloan-Kettering Cancer Center20022500"/>
    <s v="Donors Capital Fund"/>
    <x v="425"/>
    <n v="2500"/>
    <x v="13"/>
    <x v="1"/>
    <x v="2"/>
    <m/>
    <m/>
    <x v="1"/>
  </r>
  <r>
    <s v="CT2017"/>
    <s v="Donors Capital Fund_Mercatus Center20021000"/>
    <s v="Donors Capital Fund"/>
    <x v="95"/>
    <n v="1000"/>
    <x v="13"/>
    <x v="1"/>
    <x v="0"/>
    <m/>
    <m/>
    <x v="0"/>
  </r>
  <r>
    <s v="CT2017"/>
    <s v="Donors Capital Fund_National Right to Work Legal Defense Foundation200250000"/>
    <s v="Donors Capital Fund"/>
    <x v="212"/>
    <n v="50000"/>
    <x v="13"/>
    <x v="1"/>
    <x v="1"/>
    <m/>
    <m/>
    <x v="0"/>
  </r>
  <r>
    <s v="CT2017"/>
    <s v="Donors Capital Fund_Reason Foundation20021000"/>
    <s v="Donors Capital Fund"/>
    <x v="180"/>
    <n v="1000"/>
    <x v="13"/>
    <x v="1"/>
    <x v="0"/>
    <m/>
    <m/>
    <x v="0"/>
  </r>
  <r>
    <s v="CT2017"/>
    <s v="Donors Capital Fund_State Policy Network20021000"/>
    <s v="Donors Capital Fund"/>
    <x v="126"/>
    <n v="1000"/>
    <x v="13"/>
    <x v="1"/>
    <x v="1"/>
    <m/>
    <m/>
    <x v="0"/>
  </r>
  <r>
    <s v="CT2017"/>
    <s v="Donors Capital Fund_The Freedom Foundation20021000"/>
    <s v="Donors Capital Fund"/>
    <x v="262"/>
    <n v="1000"/>
    <x v="13"/>
    <x v="1"/>
    <x v="1"/>
    <m/>
    <m/>
    <x v="0"/>
  </r>
  <r>
    <s v="CT2017"/>
    <s v="Donors Capital Fund_The Heritage Foundation20022500"/>
    <s v="Donors Capital Fund"/>
    <x v="263"/>
    <n v="2500"/>
    <x v="13"/>
    <x v="1"/>
    <x v="0"/>
    <m/>
    <m/>
    <x v="0"/>
  </r>
  <r>
    <s v="CT2017"/>
    <s v="Donors Capital Fund_Washington Legal Foundation20021000"/>
    <s v="Donors Capital Fund"/>
    <x v="140"/>
    <n v="1000"/>
    <x v="13"/>
    <x v="1"/>
    <x v="0"/>
    <m/>
    <m/>
    <x v="0"/>
  </r>
  <r>
    <s v="CT2017"/>
    <s v="Donors Capital Fund_Young America's Foundation20023500"/>
    <s v="Donors Capital Fund"/>
    <x v="144"/>
    <n v="3500"/>
    <x v="13"/>
    <x v="1"/>
    <x v="1"/>
    <m/>
    <m/>
    <x v="0"/>
  </r>
  <r>
    <s v="CT2017"/>
    <s v="Searle Freedom Trust_Donors Capital Fund2001150000"/>
    <s v="Searle Freedom Trust"/>
    <x v="157"/>
    <n v="150000"/>
    <x v="14"/>
    <x v="1"/>
    <x v="0"/>
    <m/>
    <m/>
    <x v="0"/>
  </r>
  <r>
    <n v="990"/>
    <s v="Donors Capital Fund_American Enterprise Institute for Public Policy Research2015500000"/>
    <s v="Donors Capital Fund"/>
    <x v="6"/>
    <n v="500000"/>
    <x v="15"/>
    <x v="0"/>
    <x v="0"/>
    <s v="p33"/>
    <n v="1"/>
    <x v="0"/>
  </r>
  <r>
    <n v="990"/>
    <s v="Donors Capital Fund_Committee for a Constructive Tomorrow201550000"/>
    <s v="Donors Capital Fund"/>
    <x v="200"/>
    <n v="50000"/>
    <x v="15"/>
    <x v="0"/>
    <x v="0"/>
    <s v="p33"/>
    <n v="2"/>
    <x v="0"/>
  </r>
  <r>
    <n v="990"/>
    <s v="Donors Capital Fund_American Council of Trustees and Alumni20151350000"/>
    <s v="Donors Capital Fund"/>
    <x v="5"/>
    <n v="1350000"/>
    <x v="15"/>
    <x v="0"/>
    <x v="2"/>
    <s v="p33"/>
    <n v="3"/>
    <x v="1"/>
  </r>
  <r>
    <n v="990"/>
    <s v="Donors Capital Fund_US English Foundation201550000"/>
    <s v="Donors Capital Fund"/>
    <x v="137"/>
    <n v="50000"/>
    <x v="15"/>
    <x v="0"/>
    <x v="1"/>
    <s v="p33"/>
    <n v="4"/>
    <x v="0"/>
  </r>
  <r>
    <n v="990"/>
    <s v="Donors Capital Fund_Foundation for Individual Rights in Education2015500000"/>
    <s v="Donors Capital Fund"/>
    <x v="60"/>
    <n v="500000"/>
    <x v="15"/>
    <x v="0"/>
    <x v="1"/>
    <s v="p33"/>
    <n v="5"/>
    <x v="0"/>
  </r>
  <r>
    <n v="990"/>
    <s v="Donors Capital Fund_Human Rights Foundation2015500000"/>
    <s v="Donors Capital Fund"/>
    <x v="73"/>
    <n v="500000"/>
    <x v="15"/>
    <x v="0"/>
    <x v="1"/>
    <s v="p33"/>
    <n v="6"/>
    <x v="0"/>
  </r>
  <r>
    <n v="990"/>
    <s v="Donors Capital Fund_Market Research Foundation2015500000"/>
    <s v="Donors Capital Fund"/>
    <x v="93"/>
    <n v="500000"/>
    <x v="15"/>
    <x v="0"/>
    <x v="2"/>
    <s v="p33"/>
    <n v="7"/>
    <x v="0"/>
  </r>
  <r>
    <n v="990"/>
    <s v="Donors Capital Fund_Cerge EI Foundation20151700000"/>
    <s v="Donors Capital Fund"/>
    <x v="37"/>
    <n v="1700000"/>
    <x v="15"/>
    <x v="0"/>
    <x v="2"/>
    <s v="p33"/>
    <n v="8"/>
    <x v="1"/>
  </r>
  <r>
    <n v="990"/>
    <s v="Donors Capital Fund_Free to Choose Network2015500000"/>
    <s v="Donors Capital Fund"/>
    <x v="62"/>
    <n v="500000"/>
    <x v="15"/>
    <x v="0"/>
    <x v="0"/>
    <s v="p34"/>
    <n v="9"/>
    <x v="0"/>
  </r>
  <r>
    <n v="990"/>
    <s v="Donors Capital Fund_Judicial Education Project2015300000"/>
    <s v="Donors Capital Fund"/>
    <x v="86"/>
    <n v="300000"/>
    <x v="15"/>
    <x v="0"/>
    <x v="1"/>
    <s v="p34"/>
    <n v="10"/>
    <x v="0"/>
  </r>
  <r>
    <n v="990"/>
    <s v="Donors Capital Fund_John Hancock Committee for the States20151500000"/>
    <s v="Donors Capital Fund"/>
    <x v="83"/>
    <n v="1500000"/>
    <x v="15"/>
    <x v="0"/>
    <x v="2"/>
    <s v="p34"/>
    <n v="11"/>
    <x v="1"/>
  </r>
  <r>
    <n v="990"/>
    <s v="Donors Capital Fund_American Transparency2015100000"/>
    <s v="Donors Capital Fund"/>
    <x v="13"/>
    <n v="100000"/>
    <x v="15"/>
    <x v="0"/>
    <x v="2"/>
    <s v="p34"/>
    <n v="12"/>
    <x v="0"/>
  </r>
  <r>
    <n v="990"/>
    <s v="Donors Capital Fund_Franklin Center for Government &amp; Public Integrity2015200000"/>
    <s v="Donors Capital Fund"/>
    <x v="61"/>
    <n v="200000"/>
    <x v="15"/>
    <x v="0"/>
    <x v="0"/>
    <s v="p34"/>
    <n v="13"/>
    <x v="0"/>
  </r>
  <r>
    <n v="990"/>
    <s v="Donors Capital Fund_DonorsTrust20156950000"/>
    <s v="Donors Capital Fund"/>
    <x v="48"/>
    <n v="6950000"/>
    <x v="15"/>
    <x v="0"/>
    <x v="0"/>
    <s v="p34"/>
    <n v="14"/>
    <x v="0"/>
  </r>
  <r>
    <n v="990"/>
    <s v="Donors Capital Fund_Ethics &amp; Public Policy Center201515000"/>
    <s v="Donors Capital Fund"/>
    <x v="54"/>
    <n v="15000"/>
    <x v="15"/>
    <x v="0"/>
    <x v="1"/>
    <s v="p34"/>
    <n v="15"/>
    <x v="0"/>
  </r>
  <r>
    <n v="990"/>
    <s v="Donors Capital Fund_Lincoln Institute of Public Opinion Research201520000"/>
    <s v="Donors Capital Fund"/>
    <x v="174"/>
    <n v="20000"/>
    <x v="15"/>
    <x v="0"/>
    <x v="2"/>
    <s v="p34"/>
    <n v="16"/>
    <x v="1"/>
  </r>
  <r>
    <n v="990"/>
    <s v="Donors Capital Fund_State Policy Network20151000000"/>
    <s v="Donors Capital Fund"/>
    <x v="126"/>
    <n v="1000000"/>
    <x v="15"/>
    <x v="0"/>
    <x v="1"/>
    <s v="p35"/>
    <n v="17"/>
    <x v="0"/>
  </r>
  <r>
    <n v="990"/>
    <s v="Donors Capital Fund_Lucy Burns Institute20151000000"/>
    <s v="Donors Capital Fund"/>
    <x v="90"/>
    <n v="1000000"/>
    <x v="15"/>
    <x v="0"/>
    <x v="1"/>
    <s v="p35"/>
    <n v="18"/>
    <x v="0"/>
  </r>
  <r>
    <n v="990"/>
    <s v="Donors Capital Fund_Lucy Burns Institute2015606000"/>
    <s v="Donors Capital Fund"/>
    <x v="90"/>
    <n v="606000"/>
    <x v="15"/>
    <x v="0"/>
    <x v="1"/>
    <s v="p35"/>
    <n v="19"/>
    <x v="0"/>
  </r>
  <r>
    <n v="990"/>
    <s v="Donors Capital Fund_Empire Center for Public Policy201550000"/>
    <s v="Donors Capital Fund"/>
    <x v="50"/>
    <n v="50000"/>
    <x v="15"/>
    <x v="0"/>
    <x v="1"/>
    <s v="p35"/>
    <n v="20"/>
    <x v="0"/>
  </r>
  <r>
    <n v="990"/>
    <s v="Donors Capital Fund_State Budget Solutions2015200000"/>
    <s v="Donors Capital Fund"/>
    <x v="185"/>
    <n v="200000"/>
    <x v="15"/>
    <x v="0"/>
    <x v="2"/>
    <s v="p35"/>
    <n v="21"/>
    <x v="1"/>
  </r>
  <r>
    <n v="990"/>
    <s v="Donors Capital Fund_State Budget Solutions201550000"/>
    <s v="Donors Capital Fund"/>
    <x v="185"/>
    <n v="50000"/>
    <x v="15"/>
    <x v="0"/>
    <x v="2"/>
    <s v="p35"/>
    <n v="22"/>
    <x v="1"/>
  </r>
  <r>
    <n v="990"/>
    <s v="Donors Capital Fund_State Budget Solutions201512500"/>
    <s v="Donors Capital Fund"/>
    <x v="185"/>
    <n v="12500"/>
    <x v="15"/>
    <x v="0"/>
    <x v="2"/>
    <s v="p35"/>
    <n v="23"/>
    <x v="1"/>
  </r>
  <r>
    <n v="990"/>
    <s v="Donors Capital Fund_Student Free Press Association2015100000"/>
    <s v="Donors Capital Fund"/>
    <x v="127"/>
    <n v="100000"/>
    <x v="15"/>
    <x v="0"/>
    <x v="2"/>
    <s v="p35"/>
    <n v="24"/>
    <x v="1"/>
  </r>
  <r>
    <n v="990"/>
    <s v="Donors Capital Fund_Foundation for Government Accountability2015250000"/>
    <s v="Donors Capital Fund"/>
    <x v="59"/>
    <n v="250000"/>
    <x v="15"/>
    <x v="0"/>
    <x v="1"/>
    <s v="p36"/>
    <n v="25"/>
    <x v="0"/>
  </r>
  <r>
    <n v="990"/>
    <s v="Donors Capital Fund_Spark Freedom201560500"/>
    <s v="Donors Capital Fund"/>
    <x v="124"/>
    <n v="60500"/>
    <x v="15"/>
    <x v="0"/>
    <x v="1"/>
    <s v="p36"/>
    <n v="26"/>
    <x v="0"/>
  </r>
  <r>
    <n v="990"/>
    <s v="Donors Capital Fund_Frontier Lab2015150000"/>
    <s v="Donors Capital Fund"/>
    <x v="66"/>
    <n v="150000"/>
    <x v="15"/>
    <x v="0"/>
    <x v="2"/>
    <s v="p36"/>
    <n v="27"/>
    <x v="1"/>
  </r>
  <r>
    <n v="990"/>
    <s v="Donors Capital Fund_Franklin Center for Government &amp; Public Integrity20151000000"/>
    <s v="Donors Capital Fund"/>
    <x v="61"/>
    <n v="1000000"/>
    <x v="15"/>
    <x v="0"/>
    <x v="0"/>
    <s v="p36"/>
    <n v="28"/>
    <x v="0"/>
  </r>
  <r>
    <n v="990"/>
    <s v="Donors Capital Fund_Heartland Institute20151800000"/>
    <s v="Donors Capital Fund"/>
    <x v="71"/>
    <n v="1800000"/>
    <x v="15"/>
    <x v="0"/>
    <x v="0"/>
    <s v="p36"/>
    <n v="29"/>
    <x v="0"/>
  </r>
  <r>
    <n v="990"/>
    <s v="Donors Capital Fund_First Presbyterian Church Midland20154500"/>
    <s v="Donors Capital Fund"/>
    <x v="57"/>
    <n v="4500"/>
    <x v="15"/>
    <x v="0"/>
    <x v="2"/>
    <s v="p36"/>
    <n v="30"/>
    <x v="1"/>
  </r>
  <r>
    <n v="990"/>
    <s v="Donors Capital Fund_Ethics &amp; Public Policy Center20150"/>
    <s v="Donors Capital Fund"/>
    <x v="54"/>
    <n v="0"/>
    <x v="15"/>
    <x v="0"/>
    <x v="1"/>
    <s v="p36"/>
    <n v="31"/>
    <x v="0"/>
  </r>
  <r>
    <n v="990"/>
    <s v="Donors Capital Fund_Illinois Policy Institute2015600"/>
    <s v="Donors Capital Fund"/>
    <x v="75"/>
    <n v="600"/>
    <x v="15"/>
    <x v="0"/>
    <x v="0"/>
    <s v="p36"/>
    <n v="32"/>
    <x v="0"/>
  </r>
  <r>
    <n v="990"/>
    <s v="Donors Capital Fund_Advance Arkansas Institute201525000"/>
    <s v="Donors Capital Fund"/>
    <x v="1"/>
    <n v="25000"/>
    <x v="15"/>
    <x v="0"/>
    <x v="1"/>
    <s v="p37"/>
    <n v="33"/>
    <x v="0"/>
  </r>
  <r>
    <n v="990"/>
    <s v="Donors Capital Fund_Foundation for Government Accountability2015700"/>
    <s v="Donors Capital Fund"/>
    <x v="59"/>
    <n v="700"/>
    <x v="15"/>
    <x v="0"/>
    <x v="1"/>
    <s v="p37"/>
    <n v="34"/>
    <x v="0"/>
  </r>
  <r>
    <n v="990"/>
    <s v="Donors Capital Fund_Frontier Lab201548000"/>
    <s v="Donors Capital Fund"/>
    <x v="66"/>
    <n v="48000"/>
    <x v="15"/>
    <x v="0"/>
    <x v="2"/>
    <s v="p37"/>
    <n v="35"/>
    <x v="1"/>
  </r>
  <r>
    <n v="990"/>
    <s v="Donors Capital Fund_Buckeye Institute for Public Policy Solutions2015600"/>
    <s v="Donors Capital Fund"/>
    <x v="26"/>
    <n v="600"/>
    <x v="15"/>
    <x v="0"/>
    <x v="1"/>
    <s v="p37"/>
    <n v="36"/>
    <x v="0"/>
  </r>
  <r>
    <n v="990"/>
    <s v="Donors Capital Fund_Commonwealth Foundation for Public Policy Alternatives2015600"/>
    <s v="Donors Capital Fund"/>
    <x v="43"/>
    <n v="600"/>
    <x v="15"/>
    <x v="0"/>
    <x v="1"/>
    <s v="p37"/>
    <n v="37"/>
    <x v="0"/>
  </r>
  <r>
    <n v="990"/>
    <s v="Donors Capital Fund_Show-Me Institute2015600"/>
    <s v="Donors Capital Fund"/>
    <x v="123"/>
    <n v="600"/>
    <x v="15"/>
    <x v="0"/>
    <x v="1"/>
    <s v="p37"/>
    <n v="38"/>
    <x v="0"/>
  </r>
  <r>
    <n v="990"/>
    <s v="Donors Capital Fund_Empire Center for Public Policy20151500"/>
    <s v="Donors Capital Fund"/>
    <x v="50"/>
    <n v="1500"/>
    <x v="15"/>
    <x v="0"/>
    <x v="1"/>
    <s v="p37"/>
    <n v="39"/>
    <x v="0"/>
  </r>
  <r>
    <n v="990"/>
    <s v="Donors Capital Fund_Empire Center for Public Policy2015700"/>
    <s v="Donors Capital Fund"/>
    <x v="50"/>
    <n v="700"/>
    <x v="15"/>
    <x v="0"/>
    <x v="1"/>
    <s v="p37"/>
    <n v="40"/>
    <x v="0"/>
  </r>
  <r>
    <n v="990"/>
    <s v="Donors Capital Fund_California Public Policy Center201515000"/>
    <s v="Donors Capital Fund"/>
    <x v="27"/>
    <n v="15000"/>
    <x v="15"/>
    <x v="0"/>
    <x v="1"/>
    <s v="p38"/>
    <n v="41"/>
    <x v="0"/>
  </r>
  <r>
    <n v="990"/>
    <s v="Donors Capital Fund_Palmetto Promise Institute201515000"/>
    <s v="Donors Capital Fund"/>
    <x v="111"/>
    <n v="15000"/>
    <x v="15"/>
    <x v="0"/>
    <x v="1"/>
    <s v="p38"/>
    <n v="42"/>
    <x v="0"/>
  </r>
  <r>
    <n v="990"/>
    <s v="Donors Capital Fund_Palmetto Promise Institute2015600"/>
    <s v="Donors Capital Fund"/>
    <x v="111"/>
    <n v="600"/>
    <x v="15"/>
    <x v="0"/>
    <x v="1"/>
    <s v="p38"/>
    <n v="43"/>
    <x v="0"/>
  </r>
  <r>
    <n v="990"/>
    <s v="Donors Capital Fund_Empower Mississippi Foundation2015600"/>
    <s v="Donors Capital Fund"/>
    <x v="52"/>
    <n v="600"/>
    <x v="15"/>
    <x v="0"/>
    <x v="1"/>
    <s v="p38"/>
    <n v="44"/>
    <x v="0"/>
  </r>
  <r>
    <n v="990"/>
    <s v="Donors Capital Fund_DonorsTrust2015500000"/>
    <s v="Donors Capital Fund"/>
    <x v="48"/>
    <n v="500000"/>
    <x v="15"/>
    <x v="0"/>
    <x v="0"/>
    <s v="p38"/>
    <n v="45"/>
    <x v="0"/>
  </r>
  <r>
    <n v="990"/>
    <s v="Donors Capital Fund_American Media Institute20152500000"/>
    <s v="Donors Capital Fund"/>
    <x v="11"/>
    <n v="2500000"/>
    <x v="15"/>
    <x v="0"/>
    <x v="2"/>
    <s v="p38"/>
    <n v="46"/>
    <x v="0"/>
  </r>
  <r>
    <n v="990"/>
    <s v="Donors Capital Fund_Acton Institute for the Study of Religion and Liberty20151050000"/>
    <s v="Donors Capital Fund"/>
    <x v="0"/>
    <n v="1050000"/>
    <x v="15"/>
    <x v="0"/>
    <x v="0"/>
    <s v="p38"/>
    <n v="47"/>
    <x v="0"/>
  </r>
  <r>
    <n v="990"/>
    <s v="Donors Capital Fund_The Jewish Federations of North America2015500000"/>
    <s v="Donors Capital Fund"/>
    <x v="188"/>
    <n v="500000"/>
    <x v="15"/>
    <x v="0"/>
    <x v="2"/>
    <s v="p38"/>
    <n v="48"/>
    <x v="1"/>
  </r>
  <r>
    <n v="990"/>
    <s v="Donors Capital Fund_DonorsTrust2015800000"/>
    <s v="Donors Capital Fund"/>
    <x v="48"/>
    <n v="800000"/>
    <x v="15"/>
    <x v="0"/>
    <x v="0"/>
    <s v="p39"/>
    <n v="49"/>
    <x v="0"/>
  </r>
  <r>
    <n v="990"/>
    <s v="Donors Capital Fund_John Locke Foundation20153500"/>
    <s v="Donors Capital Fund"/>
    <x v="84"/>
    <n v="3500"/>
    <x v="15"/>
    <x v="0"/>
    <x v="0"/>
    <s v="p39"/>
    <n v="50"/>
    <x v="0"/>
  </r>
  <r>
    <n v="990"/>
    <s v="Donors Capital Fund_Mackinac Center for Public Policy20151200"/>
    <s v="Donors Capital Fund"/>
    <x v="91"/>
    <n v="1200"/>
    <x v="15"/>
    <x v="0"/>
    <x v="0"/>
    <s v="p39"/>
    <n v="51"/>
    <x v="0"/>
  </r>
  <r>
    <n v="990"/>
    <s v="Donors Capital Fund_State Policy Network2015412500"/>
    <s v="Donors Capital Fund"/>
    <x v="126"/>
    <n v="412500"/>
    <x v="15"/>
    <x v="0"/>
    <x v="1"/>
    <s v="p39"/>
    <n v="52"/>
    <x v="0"/>
  </r>
  <r>
    <n v="990"/>
    <s v="Donors Capital Fund_Center for Competitive Politics201510000"/>
    <s v="Donors Capital Fund"/>
    <x v="33"/>
    <n v="10000"/>
    <x v="15"/>
    <x v="0"/>
    <x v="1"/>
    <s v="p39"/>
    <n v="53"/>
    <x v="0"/>
  </r>
  <r>
    <n v="990"/>
    <s v="Donors Capital Fund_Idaho Freedom Foundation2015400"/>
    <s v="Donors Capital Fund"/>
    <x v="74"/>
    <n v="400"/>
    <x v="15"/>
    <x v="0"/>
    <x v="1"/>
    <s v="p39"/>
    <n v="54"/>
    <x v="0"/>
  </r>
  <r>
    <n v="990"/>
    <s v="Donors Capital Fund_Judicial Education Project20150"/>
    <s v="Donors Capital Fund"/>
    <x v="86"/>
    <n v="0"/>
    <x v="15"/>
    <x v="0"/>
    <x v="1"/>
    <s v="p39"/>
    <n v="55"/>
    <x v="0"/>
  </r>
  <r>
    <n v="990"/>
    <s v="Donors Capital Fund_Center for Class Action Fairness2015150000"/>
    <s v="Donors Capital Fund"/>
    <x v="152"/>
    <n v="150000"/>
    <x v="15"/>
    <x v="0"/>
    <x v="2"/>
    <s v="p39"/>
    <n v="56"/>
    <x v="0"/>
  </r>
  <r>
    <n v="990"/>
    <s v="Donors Capital Fund_Center for Organizational Research and Education201512500"/>
    <s v="Donors Capital Fund"/>
    <x v="154"/>
    <n v="12500"/>
    <x v="15"/>
    <x v="0"/>
    <x v="0"/>
    <s v="p40"/>
    <n v="57"/>
    <x v="0"/>
  </r>
  <r>
    <n v="990"/>
    <s v="Donors Capital Fund_Grace Medical Home201510000"/>
    <s v="Donors Capital Fund"/>
    <x v="518"/>
    <n v="10000"/>
    <x v="15"/>
    <x v="0"/>
    <x v="2"/>
    <s v="p40"/>
    <n v="58"/>
    <x v="1"/>
  </r>
  <r>
    <n v="990"/>
    <s v="Donors Capital Fund_Independence Institute20151600"/>
    <s v="Donors Capital Fund"/>
    <x v="76"/>
    <n v="1600"/>
    <x v="15"/>
    <x v="0"/>
    <x v="1"/>
    <s v="p40"/>
    <n v="59"/>
    <x v="0"/>
  </r>
  <r>
    <n v="990"/>
    <s v="Donors Capital Fund_Media Research Center201525000"/>
    <s v="Donors Capital Fund"/>
    <x v="209"/>
    <n v="25000"/>
    <x v="15"/>
    <x v="0"/>
    <x v="0"/>
    <s v="p40"/>
    <n v="60"/>
    <x v="0"/>
  </r>
  <r>
    <n v="990"/>
    <s v="Donors Capital Fund_National Right to Work Legal Defense Foundation201510000"/>
    <s v="Donors Capital Fund"/>
    <x v="212"/>
    <n v="10000"/>
    <x v="15"/>
    <x v="0"/>
    <x v="1"/>
    <s v="p40"/>
    <n v="61"/>
    <x v="0"/>
  </r>
  <r>
    <n v="990"/>
    <s v="Donors Capital Fund_Oklahoma Council of Public Affairs2015600"/>
    <s v="Donors Capital Fund"/>
    <x v="108"/>
    <n v="600"/>
    <x v="15"/>
    <x v="0"/>
    <x v="1"/>
    <s v="p40"/>
    <n v="62"/>
    <x v="0"/>
  </r>
  <r>
    <n v="990"/>
    <s v="Donors Capital Fund_State Policy Network2015256000"/>
    <s v="Donors Capital Fund"/>
    <x v="126"/>
    <n v="256000"/>
    <x v="15"/>
    <x v="0"/>
    <x v="1"/>
    <s v="p40"/>
    <n v="63"/>
    <x v="0"/>
  </r>
  <r>
    <n v="990"/>
    <s v="Donors Capital Fund_Montana Policy Institute20150"/>
    <s v="Donors Capital Fund"/>
    <x v="100"/>
    <n v="0"/>
    <x v="15"/>
    <x v="0"/>
    <x v="1"/>
    <s v="p40"/>
    <n v="64"/>
    <x v="0"/>
  </r>
  <r>
    <n v="990"/>
    <s v="Donors Capital Fund_Franklin Center for Government &amp; Public Integrity20150"/>
    <s v="Donors Capital Fund"/>
    <x v="61"/>
    <n v="0"/>
    <x v="15"/>
    <x v="0"/>
    <x v="0"/>
    <s v="p41"/>
    <n v="65"/>
    <x v="0"/>
  </r>
  <r>
    <n v="990"/>
    <s v="Donors Capital Fund_Judicial Education Project2015300000"/>
    <s v="Donors Capital Fund"/>
    <x v="86"/>
    <n v="300000"/>
    <x v="15"/>
    <x v="0"/>
    <x v="1"/>
    <s v="p41"/>
    <n v="66"/>
    <x v="0"/>
  </r>
  <r>
    <n v="990"/>
    <s v="Donors Capital Fund_Georgia Center for Opportunity2015700"/>
    <s v="Donors Capital Fund"/>
    <x v="69"/>
    <n v="700"/>
    <x v="15"/>
    <x v="0"/>
    <x v="1"/>
    <s v="p41"/>
    <n v="67"/>
    <x v="0"/>
  </r>
  <r>
    <n v="990"/>
    <s v="Donors Capital Fund_California Public Policy Center201525000"/>
    <s v="Donors Capital Fund"/>
    <x v="27"/>
    <n v="25000"/>
    <x v="15"/>
    <x v="0"/>
    <x v="1"/>
    <s v="p41"/>
    <n v="68"/>
    <x v="0"/>
  </r>
  <r>
    <n v="990"/>
    <s v="Donors Capital Fund_Franklin Center for Government &amp; Public Integrity2015250000"/>
    <s v="Donors Capital Fund"/>
    <x v="61"/>
    <n v="250000"/>
    <x v="15"/>
    <x v="0"/>
    <x v="0"/>
    <s v="p41"/>
    <n v="69"/>
    <x v="0"/>
  </r>
  <r>
    <n v="990"/>
    <s v="Donors Capital Fund_Independence Institute2015600"/>
    <s v="Donors Capital Fund"/>
    <x v="76"/>
    <n v="600"/>
    <x v="15"/>
    <x v="0"/>
    <x v="1"/>
    <s v="p41"/>
    <n v="70"/>
    <x v="0"/>
  </r>
  <r>
    <n v="990"/>
    <s v="Donors Capital Fund_Institute on Religion and Democracy2015250000"/>
    <s v="Donors Capital Fund"/>
    <x v="79"/>
    <n v="250000"/>
    <x v="15"/>
    <x v="0"/>
    <x v="1"/>
    <s v="p41"/>
    <n v="71"/>
    <x v="0"/>
  </r>
  <r>
    <n v="990"/>
    <s v="Donors Capital Fund_Mackinac Center for Public Policy20151200"/>
    <s v="Donors Capital Fund"/>
    <x v="91"/>
    <n v="1200"/>
    <x v="15"/>
    <x v="0"/>
    <x v="0"/>
    <s v="p41"/>
    <n v="72"/>
    <x v="0"/>
  </r>
  <r>
    <n v="990"/>
    <s v="Donors Capital Fund_Center for Competitive Politics2015500000"/>
    <s v="Donors Capital Fund"/>
    <x v="33"/>
    <n v="500000"/>
    <x v="15"/>
    <x v="0"/>
    <x v="1"/>
    <s v="p42"/>
    <n v="73"/>
    <x v="0"/>
  </r>
  <r>
    <n v="990"/>
    <s v="Donors Capital Fund_Mackinac Center for Public Policy20151500000"/>
    <s v="Donors Capital Fund"/>
    <x v="91"/>
    <n v="1500000"/>
    <x v="15"/>
    <x v="0"/>
    <x v="0"/>
    <s v="p42"/>
    <n v="74"/>
    <x v="0"/>
  </r>
  <r>
    <n v="990"/>
    <s v="Donors Capital Fund_Illinois Taxpayer Education Foundation201550000"/>
    <s v="Donors Capital Fund"/>
    <x v="167"/>
    <n v="50000"/>
    <x v="15"/>
    <x v="0"/>
    <x v="2"/>
    <s v="p42"/>
    <n v="75"/>
    <x v="1"/>
  </r>
  <r>
    <n v="990"/>
    <s v="Donors Capital Fund_Idaho Freedom Foundation201515000"/>
    <s v="Donors Capital Fund"/>
    <x v="74"/>
    <n v="15000"/>
    <x v="15"/>
    <x v="0"/>
    <x v="1"/>
    <s v="p42"/>
    <n v="76"/>
    <x v="0"/>
  </r>
  <r>
    <n v="990"/>
    <s v="Donors Capital Fund_Idaho Freedom Foundation20152000"/>
    <s v="Donors Capital Fund"/>
    <x v="74"/>
    <n v="2000"/>
    <x v="15"/>
    <x v="0"/>
    <x v="1"/>
    <s v="p42"/>
    <n v="77"/>
    <x v="0"/>
  </r>
  <r>
    <n v="990"/>
    <s v="Donors Capital Fund_Grace Medical Home201515000"/>
    <s v="Donors Capital Fund"/>
    <x v="518"/>
    <n v="15000"/>
    <x v="15"/>
    <x v="0"/>
    <x v="2"/>
    <s v="p42"/>
    <n v="78"/>
    <x v="1"/>
  </r>
  <r>
    <n v="990"/>
    <s v="Donors Capital Fund_Commonwealth Foundation for Public Policy Alternatives2015400"/>
    <s v="Donors Capital Fund"/>
    <x v="43"/>
    <n v="400"/>
    <x v="15"/>
    <x v="0"/>
    <x v="1"/>
    <s v="p42"/>
    <n v="79"/>
    <x v="0"/>
  </r>
  <r>
    <n v="990"/>
    <s v="Donors Capital Fund_Nevada Policy Research Institute20151500"/>
    <s v="Donors Capital Fund"/>
    <x v="106"/>
    <n v="1500"/>
    <x v="15"/>
    <x v="0"/>
    <x v="0"/>
    <s v="p42"/>
    <n v="80"/>
    <x v="0"/>
  </r>
  <r>
    <n v="990"/>
    <s v="Donors Capital Fund_Yankee Institute for Public Policy20151500"/>
    <s v="Donors Capital Fund"/>
    <x v="143"/>
    <n v="1500"/>
    <x v="15"/>
    <x v="0"/>
    <x v="1"/>
    <s v="p43"/>
    <n v="81"/>
    <x v="0"/>
  </r>
  <r>
    <n v="990"/>
    <s v="Donors Capital Fund_Market Research Foundation201512750"/>
    <s v="Donors Capital Fund"/>
    <x v="93"/>
    <n v="12750"/>
    <x v="15"/>
    <x v="0"/>
    <x v="2"/>
    <s v="p43"/>
    <n v="82"/>
    <x v="0"/>
  </r>
  <r>
    <n v="990"/>
    <s v="Donors Capital Fund_Vanguard Charitable Endowment Program2015140000"/>
    <s v="Donors Capital Fund"/>
    <x v="138"/>
    <n v="140000"/>
    <x v="15"/>
    <x v="0"/>
    <x v="2"/>
    <s v="p43"/>
    <n v="83"/>
    <x v="1"/>
  </r>
  <r>
    <n v="990"/>
    <s v="Donors Capital Fund_Franklin Center for Government &amp; Public Integrity2015125000"/>
    <s v="Donors Capital Fund"/>
    <x v="61"/>
    <n v="125000"/>
    <x v="15"/>
    <x v="0"/>
    <x v="0"/>
    <s v="p43"/>
    <n v="84"/>
    <x v="0"/>
  </r>
  <r>
    <n v="990"/>
    <s v="Donors Capital Fund_American Enterprise Institute for Public Policy Research201540000"/>
    <s v="Donors Capital Fund"/>
    <x v="6"/>
    <n v="40000"/>
    <x v="15"/>
    <x v="0"/>
    <x v="0"/>
    <s v="p43"/>
    <n v="85"/>
    <x v="0"/>
  </r>
  <r>
    <n v="990"/>
    <s v="Donors Capital Fund_Atlas Economic Research Foundation201540000"/>
    <s v="Donors Capital Fund"/>
    <x v="19"/>
    <n v="40000"/>
    <x v="15"/>
    <x v="0"/>
    <x v="0"/>
    <s v="p43"/>
    <n v="86"/>
    <x v="0"/>
  </r>
  <r>
    <n v="990"/>
    <s v="Donors Capital Fund_Ashland University201510000"/>
    <s v="Donors Capital Fund"/>
    <x v="18"/>
    <n v="10000"/>
    <x v="15"/>
    <x v="0"/>
    <x v="2"/>
    <s v="p43"/>
    <n v="87"/>
    <x v="1"/>
  </r>
  <r>
    <n v="990"/>
    <s v="Donors Capital Fund_Buckeye Institute for Public Policy Solutions201520500"/>
    <s v="Donors Capital Fund"/>
    <x v="26"/>
    <n v="20500"/>
    <x v="15"/>
    <x v="0"/>
    <x v="1"/>
    <s v="p43"/>
    <n v="88"/>
    <x v="0"/>
  </r>
  <r>
    <n v="990"/>
    <s v="Donors Capital Fund_Clare Boothe Luce Policy Institute201540000"/>
    <s v="Donors Capital Fund"/>
    <x v="41"/>
    <n v="40000"/>
    <x v="15"/>
    <x v="0"/>
    <x v="2"/>
    <s v="p44"/>
    <n v="89"/>
    <x v="0"/>
  </r>
  <r>
    <n v="990"/>
    <s v="Donors Capital Fund_Center for Education Reform201520000"/>
    <s v="Donors Capital Fund"/>
    <x v="34"/>
    <n v="20000"/>
    <x v="15"/>
    <x v="0"/>
    <x v="1"/>
    <s v="p44"/>
    <n v="90"/>
    <x v="0"/>
  </r>
  <r>
    <n v="990"/>
    <s v="Donors Capital Fund_Claremont Institute201520000"/>
    <s v="Donors Capital Fund"/>
    <x v="42"/>
    <n v="20000"/>
    <x v="15"/>
    <x v="0"/>
    <x v="1"/>
    <s v="p44"/>
    <n v="91"/>
    <x v="0"/>
  </r>
  <r>
    <n v="990"/>
    <s v="Donors Capital Fund_Capital Research Center201540000"/>
    <s v="Donors Capital Fund"/>
    <x v="28"/>
    <n v="40000"/>
    <x v="15"/>
    <x v="0"/>
    <x v="0"/>
    <s v="p44"/>
    <n v="92"/>
    <x v="0"/>
  </r>
  <r>
    <n v="990"/>
    <s v="Donors Capital Fund_Cato Institute201560000"/>
    <s v="Donors Capital Fund"/>
    <x v="32"/>
    <n v="60000"/>
    <x v="15"/>
    <x v="0"/>
    <x v="0"/>
    <s v="p44"/>
    <n v="93"/>
    <x v="0"/>
  </r>
  <r>
    <n v="990"/>
    <s v="Donors Capital Fund_DonorsTrust201560000"/>
    <s v="Donors Capital Fund"/>
    <x v="48"/>
    <n v="60000"/>
    <x v="15"/>
    <x v="0"/>
    <x v="0"/>
    <s v="p44"/>
    <n v="94"/>
    <x v="0"/>
  </r>
  <r>
    <n v="990"/>
    <s v="Donors Capital Fund_DonorsTrust201510000"/>
    <s v="Donors Capital Fund"/>
    <x v="48"/>
    <n v="10000"/>
    <x v="15"/>
    <x v="0"/>
    <x v="0"/>
    <s v="p44"/>
    <n v="95"/>
    <x v="0"/>
  </r>
  <r>
    <n v="990"/>
    <s v="Donors Capital Fund_Freedom Foundation201520000"/>
    <s v="Donors Capital Fund"/>
    <x v="63"/>
    <n v="20000"/>
    <x v="15"/>
    <x v="0"/>
    <x v="1"/>
    <s v="p44"/>
    <n v="96"/>
    <x v="0"/>
  </r>
  <r>
    <n v="990"/>
    <s v="Donors Capital Fund_Heritage Foundation201540000"/>
    <s v="Donors Capital Fund"/>
    <x v="72"/>
    <n v="40000"/>
    <x v="15"/>
    <x v="0"/>
    <x v="0"/>
    <s v="p45"/>
    <n v="97"/>
    <x v="0"/>
  </r>
  <r>
    <n v="990"/>
    <s v="Donors Capital Fund_Independence Institute20157000"/>
    <s v="Donors Capital Fund"/>
    <x v="76"/>
    <n v="7000"/>
    <x v="15"/>
    <x v="0"/>
    <x v="1"/>
    <s v="p45"/>
    <n v="98"/>
    <x v="0"/>
  </r>
  <r>
    <n v="990"/>
    <s v="Donors Capital Fund_Independence Institute20151000"/>
    <s v="Donors Capital Fund"/>
    <x v="76"/>
    <n v="1000"/>
    <x v="15"/>
    <x v="0"/>
    <x v="1"/>
    <s v="p45"/>
    <n v="99"/>
    <x v="0"/>
  </r>
  <r>
    <n v="990"/>
    <s v="Donors Capital Fund_Institute for Justice201540000"/>
    <s v="Donors Capital Fund"/>
    <x v="78"/>
    <n v="40000"/>
    <x v="15"/>
    <x v="0"/>
    <x v="1"/>
    <s v="p45"/>
    <n v="100"/>
    <x v="0"/>
  </r>
  <r>
    <n v="990"/>
    <s v="Donors Capital Fund_Leadership Institute201550000"/>
    <s v="Donors Capital Fund"/>
    <x v="88"/>
    <n v="50000"/>
    <x v="15"/>
    <x v="0"/>
    <x v="0"/>
    <s v="p45"/>
    <n v="101"/>
    <x v="0"/>
  </r>
  <r>
    <n v="990"/>
    <s v="Donors Capital Fund_Mackinac Center for Public Policy201523000"/>
    <s v="Donors Capital Fund"/>
    <x v="91"/>
    <n v="23000"/>
    <x v="15"/>
    <x v="0"/>
    <x v="0"/>
    <s v="p45"/>
    <n v="102"/>
    <x v="0"/>
  </r>
  <r>
    <n v="990"/>
    <s v="Donors Capital Fund_James Madison Institute20153500"/>
    <s v="Donors Capital Fund"/>
    <x v="81"/>
    <n v="3500"/>
    <x v="15"/>
    <x v="0"/>
    <x v="0"/>
    <s v="p45"/>
    <n v="103"/>
    <x v="0"/>
  </r>
  <r>
    <n v="990"/>
    <s v="Donors Capital Fund_Mercatus Center201575000"/>
    <s v="Donors Capital Fund"/>
    <x v="95"/>
    <n v="75000"/>
    <x v="15"/>
    <x v="0"/>
    <x v="0"/>
    <s v="p45"/>
    <n v="104"/>
    <x v="0"/>
  </r>
  <r>
    <n v="990"/>
    <s v="Donors Capital Fund_Mountain States Legal Foundation201550000"/>
    <s v="Donors Capital Fund"/>
    <x v="101"/>
    <n v="50000"/>
    <x v="15"/>
    <x v="0"/>
    <x v="1"/>
    <s v="p46"/>
    <n v="105"/>
    <x v="0"/>
  </r>
  <r>
    <n v="990"/>
    <s v="Donors Capital Fund_National Center for Public Policy Research201545000"/>
    <s v="Donors Capital Fund"/>
    <x v="103"/>
    <n v="45000"/>
    <x v="15"/>
    <x v="0"/>
    <x v="0"/>
    <s v="p46"/>
    <n v="106"/>
    <x v="0"/>
  </r>
  <r>
    <n v="990"/>
    <s v="Donors Capital Fund_National Legal and Policy Center201530000"/>
    <s v="Donors Capital Fund"/>
    <x v="104"/>
    <n v="30000"/>
    <x v="15"/>
    <x v="0"/>
    <x v="1"/>
    <s v="p46"/>
    <n v="107"/>
    <x v="0"/>
  </r>
  <r>
    <n v="990"/>
    <s v="Donors Capital Fund_Oklahoma Council of Public Affairs201522500"/>
    <s v="Donors Capital Fund"/>
    <x v="108"/>
    <n v="22500"/>
    <x v="15"/>
    <x v="0"/>
    <x v="1"/>
    <s v="p46"/>
    <n v="108"/>
    <x v="0"/>
  </r>
  <r>
    <n v="990"/>
    <s v="Donors Capital Fund_Pacific Legal Foundation201560000"/>
    <s v="Donors Capital Fund"/>
    <x v="110"/>
    <n v="60000"/>
    <x v="15"/>
    <x v="0"/>
    <x v="1"/>
    <s v="p46"/>
    <n v="109"/>
    <x v="0"/>
  </r>
  <r>
    <n v="990"/>
    <s v="Donors Capital Fund_Philanthropy Roundtable201564200"/>
    <s v="Donors Capital Fund"/>
    <x v="114"/>
    <n v="64200"/>
    <x v="15"/>
    <x v="0"/>
    <x v="1"/>
    <s v="p46"/>
    <n v="110"/>
    <x v="0"/>
  </r>
  <r>
    <n v="990"/>
    <s v="Donors Capital Fund_State Policy Network201540000"/>
    <s v="Donors Capital Fund"/>
    <x v="126"/>
    <n v="40000"/>
    <x v="15"/>
    <x v="0"/>
    <x v="1"/>
    <s v="p46"/>
    <n v="111"/>
    <x v="0"/>
  </r>
  <r>
    <n v="990"/>
    <s v="Donors Capital Fund_Texas Public Policy Foundation201523000"/>
    <s v="Donors Capital Fund"/>
    <x v="131"/>
    <n v="23000"/>
    <x v="15"/>
    <x v="0"/>
    <x v="0"/>
    <s v="p46"/>
    <n v="112"/>
    <x v="0"/>
  </r>
  <r>
    <n v="990"/>
    <s v="Donors Capital Fund_Washington Legal Foundation201540000"/>
    <s v="Donors Capital Fund"/>
    <x v="140"/>
    <n v="40000"/>
    <x v="15"/>
    <x v="0"/>
    <x v="0"/>
    <s v="p47"/>
    <n v="113"/>
    <x v="0"/>
  </r>
  <r>
    <n v="990"/>
    <s v="Donors Capital Fund_Young America's Foundation201590000"/>
    <s v="Donors Capital Fund"/>
    <x v="144"/>
    <n v="90000"/>
    <x v="15"/>
    <x v="0"/>
    <x v="1"/>
    <s v="p47"/>
    <n v="114"/>
    <x v="0"/>
  </r>
  <r>
    <n v="990"/>
    <s v="Donors Capital Fund_Goldwater Institute201517500"/>
    <s v="Donors Capital Fund"/>
    <x v="70"/>
    <n v="17500"/>
    <x v="15"/>
    <x v="0"/>
    <x v="1"/>
    <s v="p47"/>
    <n v="115"/>
    <x v="0"/>
  </r>
  <r>
    <n v="990"/>
    <s v="Donors Capital Fund_Bill of Rights Institute201520000"/>
    <s v="Donors Capital Fund"/>
    <x v="24"/>
    <n v="20000"/>
    <x v="15"/>
    <x v="0"/>
    <x v="1"/>
    <s v="p47"/>
    <n v="116"/>
    <x v="0"/>
  </r>
  <r>
    <n v="990"/>
    <s v="Donors Capital Fund_Center for Individual Rights201530000"/>
    <s v="Donors Capital Fund"/>
    <x v="35"/>
    <n v="30000"/>
    <x v="15"/>
    <x v="0"/>
    <x v="1"/>
    <s v="p47"/>
    <n v="117"/>
    <x v="0"/>
  </r>
  <r>
    <n v="990"/>
    <s v="Donors Capital Fund_Show-Me Institute20155000"/>
    <s v="Donors Capital Fund"/>
    <x v="123"/>
    <n v="5000"/>
    <x v="15"/>
    <x v="0"/>
    <x v="1"/>
    <s v="p47"/>
    <n v="118"/>
    <x v="0"/>
  </r>
  <r>
    <n v="990"/>
    <s v="Donors Capital Fund_Show-Me Institute20151000"/>
    <s v="Donors Capital Fund"/>
    <x v="123"/>
    <n v="1000"/>
    <x v="15"/>
    <x v="0"/>
    <x v="1"/>
    <s v="p47"/>
    <n v="119"/>
    <x v="0"/>
  </r>
  <r>
    <n v="990"/>
    <s v="Donors Capital Fund_Beacon Center of Tennessee20153500"/>
    <s v="Donors Capital Fund"/>
    <x v="22"/>
    <n v="3500"/>
    <x v="15"/>
    <x v="0"/>
    <x v="1"/>
    <s v="p47"/>
    <n v="120"/>
    <x v="0"/>
  </r>
  <r>
    <n v="990"/>
    <s v="Donors Capital Fund_Mississippi Center for Public Policy20152500"/>
    <s v="Donors Capital Fund"/>
    <x v="99"/>
    <n v="2500"/>
    <x v="15"/>
    <x v="0"/>
    <x v="1"/>
    <s v="p48"/>
    <n v="121"/>
    <x v="0"/>
  </r>
  <r>
    <n v="990"/>
    <s v="Donors Capital Fund_Freedomworks Foundation201525000"/>
    <s v="Donors Capital Fund"/>
    <x v="65"/>
    <n v="25000"/>
    <x v="15"/>
    <x v="0"/>
    <x v="0"/>
    <s v="p48"/>
    <n v="122"/>
    <x v="0"/>
  </r>
  <r>
    <n v="990"/>
    <s v="Donors Capital Fund_Washington Policy Center201525000"/>
    <s v="Donors Capital Fund"/>
    <x v="141"/>
    <n v="25000"/>
    <x v="15"/>
    <x v="0"/>
    <x v="0"/>
    <s v="p48"/>
    <n v="123"/>
    <x v="0"/>
  </r>
  <r>
    <n v="990"/>
    <s v="Donors Capital Fund_Idaho Freedom Foundation20153500"/>
    <s v="Donors Capital Fund"/>
    <x v="74"/>
    <n v="3500"/>
    <x v="15"/>
    <x v="0"/>
    <x v="1"/>
    <s v="p48"/>
    <n v="124"/>
    <x v="0"/>
  </r>
  <r>
    <n v="990"/>
    <s v="Donors Capital Fund_Idaho Freedom Foundation20151000"/>
    <s v="Donors Capital Fund"/>
    <x v="74"/>
    <n v="1000"/>
    <x v="15"/>
    <x v="0"/>
    <x v="1"/>
    <s v="p48"/>
    <n v="125"/>
    <x v="0"/>
  </r>
  <r>
    <n v="990"/>
    <s v="Donors Capital Fund_Kansas Policy Institute20154500"/>
    <s v="Donors Capital Fund"/>
    <x v="87"/>
    <n v="4500"/>
    <x v="15"/>
    <x v="0"/>
    <x v="1"/>
    <s v="p48"/>
    <n v="126"/>
    <x v="0"/>
  </r>
  <r>
    <n v="990"/>
    <s v="Donors Capital Fund_State Budget Solutions201515000"/>
    <s v="Donors Capital Fund"/>
    <x v="185"/>
    <n v="15000"/>
    <x v="15"/>
    <x v="0"/>
    <x v="2"/>
    <s v="p48"/>
    <n v="127"/>
    <x v="1"/>
  </r>
  <r>
    <n v="990"/>
    <s v="Donors Capital Fund_State Budget Solutions201555000"/>
    <s v="Donors Capital Fund"/>
    <x v="185"/>
    <n v="55000"/>
    <x v="15"/>
    <x v="0"/>
    <x v="2"/>
    <s v="p48"/>
    <n v="128"/>
    <x v="1"/>
  </r>
  <r>
    <n v="990"/>
    <s v="Donors Capital Fund_Foundation for Government Accountability201512000"/>
    <s v="Donors Capital Fund"/>
    <x v="59"/>
    <n v="12000"/>
    <x v="15"/>
    <x v="0"/>
    <x v="1"/>
    <s v="p49"/>
    <n v="129"/>
    <x v="0"/>
  </r>
  <r>
    <n v="990"/>
    <s v="Donors Capital Fund_Palmetto Promise Institute20152500"/>
    <s v="Donors Capital Fund"/>
    <x v="111"/>
    <n v="2500"/>
    <x v="15"/>
    <x v="0"/>
    <x v="1"/>
    <s v="p49"/>
    <n v="130"/>
    <x v="0"/>
  </r>
  <r>
    <n v="990"/>
    <s v="Donors Capital Fund_American Stewards of Liberty201530000"/>
    <s v="Donors Capital Fund"/>
    <x v="12"/>
    <n v="30000"/>
    <x v="15"/>
    <x v="0"/>
    <x v="2"/>
    <s v="p49"/>
    <n v="131"/>
    <x v="0"/>
  </r>
  <r>
    <n v="990"/>
    <s v="Donors Capital Fund_UJA Federation of New York2015500000"/>
    <s v="Donors Capital Fund"/>
    <x v="134"/>
    <n v="500000"/>
    <x v="15"/>
    <x v="0"/>
    <x v="2"/>
    <s v="p49"/>
    <n v="132"/>
    <x v="1"/>
  </r>
  <r>
    <n v="990"/>
    <s v="Donors Capital Fund_Ayn Rand Institute201520000"/>
    <s v="Donors Capital Fund"/>
    <x v="20"/>
    <n v="20000"/>
    <x v="15"/>
    <x v="0"/>
    <x v="0"/>
    <s v="p49"/>
    <n v="133"/>
    <x v="0"/>
  </r>
  <r>
    <n v="990"/>
    <s v="Donors Capital Fund_Children's Scholarship Fund2015175000"/>
    <s v="Donors Capital Fund"/>
    <x v="38"/>
    <n v="175000"/>
    <x v="15"/>
    <x v="0"/>
    <x v="2"/>
    <s v="p49"/>
    <n v="134"/>
    <x v="1"/>
  </r>
  <r>
    <n v="990"/>
    <s v="Donors Capital Fund_Cato Institute201535000"/>
    <s v="Donors Capital Fund"/>
    <x v="32"/>
    <n v="35000"/>
    <x v="15"/>
    <x v="0"/>
    <x v="0"/>
    <s v="p49"/>
    <n v="135"/>
    <x v="0"/>
  </r>
  <r>
    <n v="990"/>
    <s v="Donors Capital Fund_Foundation for Economic Education201550000"/>
    <s v="Donors Capital Fund"/>
    <x v="58"/>
    <n v="50000"/>
    <x v="15"/>
    <x v="0"/>
    <x v="0"/>
    <s v="p49"/>
    <n v="136"/>
    <x v="0"/>
  </r>
  <r>
    <n v="990"/>
    <s v="Donors Capital Fund_Institute for Justice2015100000"/>
    <s v="Donors Capital Fund"/>
    <x v="78"/>
    <n v="100000"/>
    <x v="15"/>
    <x v="0"/>
    <x v="1"/>
    <s v="p50"/>
    <n v="137"/>
    <x v="0"/>
  </r>
  <r>
    <n v="990"/>
    <s v="Donors Capital Fund_Mackinac Center for Public Policy20151000"/>
    <s v="Donors Capital Fund"/>
    <x v="91"/>
    <n v="1000"/>
    <x v="15"/>
    <x v="0"/>
    <x v="0"/>
    <s v="p50"/>
    <n v="138"/>
    <x v="0"/>
  </r>
  <r>
    <n v="990"/>
    <s v="Donors Capital Fund_Foundation for Individual Rights in Education201510000"/>
    <s v="Donors Capital Fund"/>
    <x v="60"/>
    <n v="10000"/>
    <x v="15"/>
    <x v="0"/>
    <x v="1"/>
    <s v="p50"/>
    <n v="139"/>
    <x v="0"/>
  </r>
  <r>
    <n v="990"/>
    <s v="Donors Capital Fund_Beacon Center of Tennessee20152700"/>
    <s v="Donors Capital Fund"/>
    <x v="22"/>
    <n v="2700"/>
    <x v="15"/>
    <x v="0"/>
    <x v="1"/>
    <s v="p50"/>
    <n v="140"/>
    <x v="0"/>
  </r>
  <r>
    <n v="990"/>
    <s v="Donors Capital Fund_Mississippi Center for Public Policy20151000"/>
    <s v="Donors Capital Fund"/>
    <x v="99"/>
    <n v="1000"/>
    <x v="15"/>
    <x v="0"/>
    <x v="1"/>
    <s v="p50"/>
    <n v="141"/>
    <x v="0"/>
  </r>
  <r>
    <n v="990"/>
    <s v="Donors Capital Fund_Mississippi Center for Public Policy20151000"/>
    <s v="Donors Capital Fund"/>
    <x v="99"/>
    <n v="1000"/>
    <x v="15"/>
    <x v="0"/>
    <x v="1"/>
    <s v="p50"/>
    <n v="142"/>
    <x v="0"/>
  </r>
  <r>
    <n v="990"/>
    <s v="Donors Capital Fund_StudentNewsDaily.com201525000"/>
    <s v="Donors Capital Fund"/>
    <x v="128"/>
    <n v="25000"/>
    <x v="15"/>
    <x v="0"/>
    <x v="2"/>
    <s v="p50"/>
    <n v="143"/>
    <x v="0"/>
  </r>
  <r>
    <n v="990"/>
    <s v="Donors Capital Fund_American Islamic Congress201525000"/>
    <s v="Donors Capital Fund"/>
    <x v="8"/>
    <n v="25000"/>
    <x v="15"/>
    <x v="0"/>
    <x v="1"/>
    <s v="p50"/>
    <n v="144"/>
    <x v="0"/>
  </r>
  <r>
    <n v="990"/>
    <s v="Donors Capital Fund_Reason, Individualism, Freedom Institute201530000"/>
    <s v="Donors Capital Fund"/>
    <x v="119"/>
    <n v="30000"/>
    <x v="15"/>
    <x v="0"/>
    <x v="2"/>
    <s v="p51"/>
    <n v="145"/>
    <x v="1"/>
  </r>
  <r>
    <n v="990"/>
    <s v="Donors Capital Fund_Jerusalem Institute for Market Studies2015325000"/>
    <s v="Donors Capital Fund"/>
    <x v="82"/>
    <n v="325000"/>
    <x v="15"/>
    <x v="0"/>
    <x v="2"/>
    <s v="p51"/>
    <n v="146"/>
    <x v="1"/>
  </r>
  <r>
    <n v="990"/>
    <s v="Donors Capital Fund_Franklin Center for Government &amp; Public Integrity20151000000"/>
    <s v="Donors Capital Fund"/>
    <x v="61"/>
    <n v="1000000"/>
    <x v="15"/>
    <x v="0"/>
    <x v="0"/>
    <s v="p51"/>
    <n v="147"/>
    <x v="0"/>
  </r>
  <r>
    <n v="990"/>
    <s v="Donors Capital Fund_Students for Liberty20150"/>
    <s v="Donors Capital Fund"/>
    <x v="187"/>
    <n v="0"/>
    <x v="15"/>
    <x v="0"/>
    <x v="3"/>
    <s v="p51"/>
    <n v="148"/>
    <x v="0"/>
  </r>
  <r>
    <n v="990"/>
    <s v="Donors Capital Fund_First Book201515000"/>
    <s v="Donors Capital Fund"/>
    <x v="56"/>
    <n v="15000"/>
    <x v="15"/>
    <x v="0"/>
    <x v="2"/>
    <s v="p51"/>
    <n v="149"/>
    <x v="1"/>
  </r>
  <r>
    <n v="990"/>
    <s v="Donors Capital Fund_California Public Policy Center201510000"/>
    <s v="Donors Capital Fund"/>
    <x v="27"/>
    <n v="10000"/>
    <x v="15"/>
    <x v="0"/>
    <x v="1"/>
    <s v="p51"/>
    <n v="150"/>
    <x v="0"/>
  </r>
  <r>
    <n v="990"/>
    <s v="Donors Capital Fund_Palmetto Promise Institute20155000"/>
    <s v="Donors Capital Fund"/>
    <x v="111"/>
    <n v="5000"/>
    <x v="15"/>
    <x v="0"/>
    <x v="1"/>
    <s v="p51"/>
    <n v="151"/>
    <x v="0"/>
  </r>
  <r>
    <n v="990"/>
    <s v="Donors Capital Fund_Claremont Institute201550000"/>
    <s v="Donors Capital Fund"/>
    <x v="42"/>
    <n v="50000"/>
    <x v="15"/>
    <x v="0"/>
    <x v="1"/>
    <s v="p51"/>
    <n v="152"/>
    <x v="0"/>
  </r>
  <r>
    <n v="990"/>
    <s v="Donors Capital Fund_James Madison Institute201525000"/>
    <s v="Donors Capital Fund"/>
    <x v="81"/>
    <n v="25000"/>
    <x v="15"/>
    <x v="0"/>
    <x v="0"/>
    <s v="p52"/>
    <n v="153"/>
    <x v="0"/>
  </r>
  <r>
    <n v="990"/>
    <s v="Donors Capital Fund_Mercatus Center201515000"/>
    <s v="Donors Capital Fund"/>
    <x v="95"/>
    <n v="15000"/>
    <x v="15"/>
    <x v="0"/>
    <x v="0"/>
    <s v="p52"/>
    <n v="154"/>
    <x v="0"/>
  </r>
  <r>
    <n v="990"/>
    <s v="Donors Capital Fund_Yankee Institute for Public Policy20156500"/>
    <s v="Donors Capital Fund"/>
    <x v="143"/>
    <n v="6500"/>
    <x v="15"/>
    <x v="0"/>
    <x v="1"/>
    <s v="p52"/>
    <n v="155"/>
    <x v="0"/>
  </r>
  <r>
    <n v="990"/>
    <s v="Donors Capital Fund_Catholic University of America2015500000"/>
    <s v="Donors Capital Fund"/>
    <x v="31"/>
    <n v="500000"/>
    <x v="15"/>
    <x v="0"/>
    <x v="2"/>
    <s v="p52"/>
    <n v="156"/>
    <x v="1"/>
  </r>
  <r>
    <n v="990"/>
    <s v="Donors Capital Fund_American Enterprise Institute for Public Policy Research20151300000"/>
    <s v="Donors Capital Fund"/>
    <x v="6"/>
    <n v="1300000"/>
    <x v="15"/>
    <x v="0"/>
    <x v="0"/>
    <s v="p52"/>
    <n v="157"/>
    <x v="0"/>
  </r>
  <r>
    <n v="990"/>
    <s v="Donors Capital Fund_Federalist Society for Law and Public Policy Studies20151394620"/>
    <s v="Donors Capital Fund"/>
    <x v="55"/>
    <n v="1394620"/>
    <x v="15"/>
    <x v="0"/>
    <x v="1"/>
    <s v="p52"/>
    <n v="158"/>
    <x v="0"/>
  </r>
  <r>
    <n v="990"/>
    <s v="Donors Capital Fund_Middle East Forum2015481250"/>
    <s v="Donors Capital Fund"/>
    <x v="96"/>
    <n v="481250"/>
    <x v="15"/>
    <x v="0"/>
    <x v="1"/>
    <s v="p52"/>
    <n v="159"/>
    <x v="0"/>
  </r>
  <r>
    <n v="990"/>
    <s v="Donors Capital Fund_Maryland Public Policy Institute20157500"/>
    <s v="Donors Capital Fund"/>
    <x v="94"/>
    <n v="7500"/>
    <x v="15"/>
    <x v="0"/>
    <x v="1"/>
    <s v="p52"/>
    <n v="160"/>
    <x v="0"/>
  </r>
  <r>
    <n v="990"/>
    <s v="Donors Capital Fund_Jerusalem Institute for Market Studies201550000"/>
    <s v="Donors Capital Fund"/>
    <x v="82"/>
    <n v="50000"/>
    <x v="15"/>
    <x v="0"/>
    <x v="2"/>
    <s v="p53"/>
    <n v="161"/>
    <x v="1"/>
  </r>
  <r>
    <n v="990"/>
    <s v="Donors Capital Fund_Georgia Center for Opportunity201516500"/>
    <s v="Donors Capital Fund"/>
    <x v="69"/>
    <n v="16500"/>
    <x v="15"/>
    <x v="0"/>
    <x v="1"/>
    <s v="p53"/>
    <n v="162"/>
    <x v="0"/>
  </r>
  <r>
    <n v="990"/>
    <s v="Donors Capital Fund_Frontier Lab201555000"/>
    <s v="Donors Capital Fund"/>
    <x v="66"/>
    <n v="55000"/>
    <x v="15"/>
    <x v="0"/>
    <x v="2"/>
    <s v="p53"/>
    <n v="163"/>
    <x v="1"/>
  </r>
  <r>
    <n v="990"/>
    <s v="Donors Capital Fund_American Legislative Exchange Council201531000"/>
    <s v="Donors Capital Fund"/>
    <x v="9"/>
    <n v="31000"/>
    <x v="15"/>
    <x v="0"/>
    <x v="0"/>
    <s v="p53"/>
    <n v="164"/>
    <x v="0"/>
  </r>
  <r>
    <n v="990"/>
    <s v="Donors Capital Fund_State Policy Network20158000"/>
    <s v="Donors Capital Fund"/>
    <x v="126"/>
    <n v="8000"/>
    <x v="15"/>
    <x v="0"/>
    <x v="1"/>
    <s v="p53"/>
    <n v="165"/>
    <x v="0"/>
  </r>
  <r>
    <n v="990"/>
    <s v="Donors Capital Fund_Yankee Institute for Public Policy20151200"/>
    <s v="Donors Capital Fund"/>
    <x v="143"/>
    <n v="1200"/>
    <x v="15"/>
    <x v="0"/>
    <x v="1"/>
    <s v="p53"/>
    <n v="166"/>
    <x v="0"/>
  </r>
  <r>
    <n v="990"/>
    <s v="Donors Capital Fund_Franklin Center for Government &amp; Public Integrity201523000"/>
    <s v="Donors Capital Fund"/>
    <x v="61"/>
    <n v="23000"/>
    <x v="15"/>
    <x v="0"/>
    <x v="0"/>
    <s v="p53"/>
    <n v="167"/>
    <x v="0"/>
  </r>
  <r>
    <n v="990"/>
    <s v="Donors Capital Fund_State Budget Solutions2015150000"/>
    <s v="Donors Capital Fund"/>
    <x v="185"/>
    <n v="150000"/>
    <x v="15"/>
    <x v="0"/>
    <x v="2"/>
    <s v="p53"/>
    <n v="168"/>
    <x v="1"/>
  </r>
  <r>
    <n v="990"/>
    <s v="Donors Capital Fund_Spark Freedom20153300"/>
    <s v="Donors Capital Fund"/>
    <x v="124"/>
    <n v="3300"/>
    <x v="15"/>
    <x v="0"/>
    <x v="1"/>
    <s v="p54"/>
    <n v="169"/>
    <x v="0"/>
  </r>
  <r>
    <n v="990"/>
    <s v="Donors Capital Fund_Palmetto Promise Institute20151000"/>
    <s v="Donors Capital Fund"/>
    <x v="111"/>
    <n v="1000"/>
    <x v="15"/>
    <x v="0"/>
    <x v="1"/>
    <s v="p54"/>
    <n v="170"/>
    <x v="0"/>
  </r>
  <r>
    <n v="990"/>
    <s v="Donors Capital Fund_Trinity School of Midland201516666.67"/>
    <s v="Donors Capital Fund"/>
    <x v="132"/>
    <n v="16666.669999999998"/>
    <x v="15"/>
    <x v="0"/>
    <x v="2"/>
    <s v="p54"/>
    <n v="171"/>
    <x v="1"/>
  </r>
  <r>
    <n v="990"/>
    <s v="Donors Capital Fund_America's Majority Foundation201510000"/>
    <s v="Donors Capital Fund"/>
    <x v="519"/>
    <n v="10000"/>
    <x v="15"/>
    <x v="0"/>
    <x v="2"/>
    <s v="p54"/>
    <n v="172"/>
    <x v="0"/>
  </r>
  <r>
    <n v="990"/>
    <s v="Donors Capital Fund_George Mason University School of Law20152465000"/>
    <s v="Donors Capital Fund"/>
    <x v="286"/>
    <n v="2465000"/>
    <x v="15"/>
    <x v="0"/>
    <x v="0"/>
    <s v="p54 &quot;GMU Foundation (School of Law)&quot;"/>
    <n v="173"/>
    <x v="0"/>
  </r>
  <r>
    <n v="990"/>
    <s v="Donors Capital Fund_Orlando Health Foundation201550000"/>
    <s v="Donors Capital Fund"/>
    <x v="520"/>
    <n v="50000"/>
    <x v="15"/>
    <x v="0"/>
    <x v="2"/>
    <s v="p54"/>
    <n v="174"/>
    <x v="1"/>
  </r>
  <r>
    <n v="990"/>
    <s v="Donors Capital Fund_Mackinac Center for Public Policy20155500"/>
    <s v="Donors Capital Fund"/>
    <x v="91"/>
    <n v="5500"/>
    <x v="15"/>
    <x v="0"/>
    <x v="0"/>
    <s v="p54"/>
    <n v="175"/>
    <x v="0"/>
  </r>
  <r>
    <n v="990"/>
    <s v="Donors Capital Fund_Mackinac Center for Public Policy20152900"/>
    <s v="Donors Capital Fund"/>
    <x v="91"/>
    <n v="2900"/>
    <x v="15"/>
    <x v="0"/>
    <x v="0"/>
    <s v="p54"/>
    <n v="176"/>
    <x v="0"/>
  </r>
  <r>
    <n v="990"/>
    <s v="Donors Capital Fund_State Policy Network201520000"/>
    <s v="Donors Capital Fund"/>
    <x v="126"/>
    <n v="20000"/>
    <x v="15"/>
    <x v="0"/>
    <x v="1"/>
    <s v="p55"/>
    <n v="177"/>
    <x v="0"/>
  </r>
  <r>
    <n v="990"/>
    <s v="Donors Capital Fund_Texas Public Policy Foundation201520000"/>
    <s v="Donors Capital Fund"/>
    <x v="131"/>
    <n v="20000"/>
    <x v="15"/>
    <x v="0"/>
    <x v="0"/>
    <s v="p55"/>
    <n v="178"/>
    <x v="0"/>
  </r>
  <r>
    <n v="990"/>
    <s v="Donors Capital Fund_Beacon Center of Tennessee20155500"/>
    <s v="Donors Capital Fund"/>
    <x v="22"/>
    <n v="5500"/>
    <x v="15"/>
    <x v="0"/>
    <x v="1"/>
    <s v="p55"/>
    <n v="179"/>
    <x v="0"/>
  </r>
  <r>
    <n v="990"/>
    <s v="Donors Capital Fund_Students for Liberty2015100000"/>
    <s v="Donors Capital Fund"/>
    <x v="187"/>
    <n v="100000"/>
    <x v="15"/>
    <x v="0"/>
    <x v="3"/>
    <s v="p55"/>
    <n v="180"/>
    <x v="0"/>
  </r>
  <r>
    <n v="990"/>
    <s v="Donors Capital Fund_Friends of Zo Artzeinu201575000"/>
    <s v="Donors Capital Fund"/>
    <x v="521"/>
    <n v="75000"/>
    <x v="15"/>
    <x v="0"/>
    <x v="2"/>
    <s v="p55"/>
    <n v="181"/>
    <x v="1"/>
  </r>
  <r>
    <n v="990"/>
    <s v="Donors Capital Fund_Center for Competitive Politics201511500"/>
    <s v="Donors Capital Fund"/>
    <x v="33"/>
    <n v="11500"/>
    <x v="15"/>
    <x v="0"/>
    <x v="1"/>
    <s v="p55"/>
    <n v="182"/>
    <x v="0"/>
  </r>
  <r>
    <n v="990"/>
    <s v="Donors Capital Fund_Franklin Center for Government &amp; Public Integrity2015200000"/>
    <s v="Donors Capital Fund"/>
    <x v="61"/>
    <n v="200000"/>
    <x v="15"/>
    <x v="0"/>
    <x v="0"/>
    <s v="p55"/>
    <n v="183"/>
    <x v="0"/>
  </r>
  <r>
    <n v="990"/>
    <s v="Donors Capital Fund_Center for Class Action Fairness201520000"/>
    <s v="Donors Capital Fund"/>
    <x v="152"/>
    <n v="20000"/>
    <x v="15"/>
    <x v="0"/>
    <x v="2"/>
    <s v="p55"/>
    <n v="184"/>
    <x v="0"/>
  </r>
  <r>
    <n v="990"/>
    <s v="Donors Capital Fund_Middle East Forum2015481250"/>
    <s v="Donors Capital Fund"/>
    <x v="96"/>
    <n v="481250"/>
    <x v="15"/>
    <x v="0"/>
    <x v="1"/>
    <s v="p56"/>
    <n v="185"/>
    <x v="0"/>
  </r>
  <r>
    <n v="990"/>
    <s v="Donors Capital Fund_Market Research Foundation20151250000"/>
    <s v="Donors Capital Fund"/>
    <x v="93"/>
    <n v="1250000"/>
    <x v="15"/>
    <x v="0"/>
    <x v="2"/>
    <s v="p56"/>
    <n v="186"/>
    <x v="0"/>
  </r>
  <r>
    <n v="990"/>
    <s v="Donors Capital Fund_Catholic University of America20150"/>
    <s v="Donors Capital Fund"/>
    <x v="31"/>
    <n v="0"/>
    <x v="15"/>
    <x v="0"/>
    <x v="2"/>
    <s v="p56"/>
    <n v="187"/>
    <x v="1"/>
  </r>
  <r>
    <n v="990"/>
    <s v="Donors Capital Fund_DonorsTrust20151500000"/>
    <s v="Donors Capital Fund"/>
    <x v="48"/>
    <n v="1500000"/>
    <x v="15"/>
    <x v="0"/>
    <x v="0"/>
    <s v="p56"/>
    <n v="188"/>
    <x v="0"/>
  </r>
  <r>
    <n v="990"/>
    <s v="Donors Capital Fund_DonorsTrust2015100000"/>
    <s v="Donors Capital Fund"/>
    <x v="48"/>
    <n v="100000"/>
    <x v="15"/>
    <x v="0"/>
    <x v="0"/>
    <s v="p56"/>
    <n v="189"/>
    <x v="0"/>
  </r>
  <r>
    <n v="990"/>
    <s v="Donors Capital Fund_Buckeye Institute for Public Policy Solutions2015500000"/>
    <s v="Donors Capital Fund"/>
    <x v="26"/>
    <n v="500000"/>
    <x v="15"/>
    <x v="0"/>
    <x v="1"/>
    <s v="p56"/>
    <n v="190"/>
    <x v="0"/>
  </r>
  <r>
    <n v="990"/>
    <s v="Donors Capital Fund_Commonwealth Foundation for Public Policy Alternatives20151600"/>
    <s v="Donors Capital Fund"/>
    <x v="43"/>
    <n v="1600"/>
    <x v="15"/>
    <x v="0"/>
    <x v="1"/>
    <s v="p56"/>
    <n v="191"/>
    <x v="0"/>
  </r>
  <r>
    <n v="990"/>
    <s v="Donors Capital Fund_State Policy Network20150"/>
    <s v="Donors Capital Fund"/>
    <x v="126"/>
    <n v="0"/>
    <x v="15"/>
    <x v="0"/>
    <x v="1"/>
    <s v="p56"/>
    <n v="192"/>
    <x v="0"/>
  </r>
  <r>
    <n v="990"/>
    <s v="Donors Capital Fund_Foundation for Individual Rights in Education20155000"/>
    <s v="Donors Capital Fund"/>
    <x v="60"/>
    <n v="5000"/>
    <x v="15"/>
    <x v="0"/>
    <x v="1"/>
    <s v="p57"/>
    <n v="193"/>
    <x v="0"/>
  </r>
  <r>
    <n v="990"/>
    <s v="Donors Capital Fund_Lucy Burns Institute2015540000"/>
    <s v="Donors Capital Fund"/>
    <x v="90"/>
    <n v="540000"/>
    <x v="15"/>
    <x v="0"/>
    <x v="1"/>
    <s v="p57"/>
    <n v="194"/>
    <x v="0"/>
  </r>
  <r>
    <n v="990"/>
    <s v="Donors Capital Fund_Empire Center for Public Policy201515000"/>
    <s v="Donors Capital Fund"/>
    <x v="50"/>
    <n v="15000"/>
    <x v="15"/>
    <x v="0"/>
    <x v="1"/>
    <s v="p57"/>
    <n v="195"/>
    <x v="0"/>
  </r>
  <r>
    <n v="990"/>
    <s v="Donors Capital Fund_State Budget Solutions20151500"/>
    <s v="Donors Capital Fund"/>
    <x v="185"/>
    <n v="1500"/>
    <x v="15"/>
    <x v="0"/>
    <x v="2"/>
    <s v="p57"/>
    <n v="196"/>
    <x v="1"/>
  </r>
  <r>
    <n v="990"/>
    <s v="Donors Capital Fund_Certell, Inc2015500000"/>
    <s v="Donors Capital Fund"/>
    <x v="522"/>
    <n v="500000"/>
    <x v="15"/>
    <x v="0"/>
    <x v="2"/>
    <s v="p57"/>
    <n v="197"/>
    <x v="1"/>
  </r>
  <r>
    <n v="990"/>
    <s v="Donors Capital Fund_State Policy Network2015276000"/>
    <s v="Donors Capital Fund"/>
    <x v="126"/>
    <n v="276000"/>
    <x v="15"/>
    <x v="0"/>
    <x v="1"/>
    <s v="p57"/>
    <n v="198"/>
    <x v="0"/>
  </r>
  <r>
    <n v="990"/>
    <s v="Donors Capital Fund_Beacon Center of Tennessee201510000"/>
    <s v="Donors Capital Fund"/>
    <x v="22"/>
    <n v="10000"/>
    <x v="15"/>
    <x v="0"/>
    <x v="1"/>
    <s v="p57"/>
    <n v="199"/>
    <x v="0"/>
  </r>
  <r>
    <n v="990"/>
    <s v="Donors Capital Fund_Idaho Freedom Foundation20154000"/>
    <s v="Donors Capital Fund"/>
    <x v="74"/>
    <n v="4000"/>
    <x v="15"/>
    <x v="0"/>
    <x v="1"/>
    <s v="p57"/>
    <n v="200"/>
    <x v="0"/>
  </r>
  <r>
    <n v="990"/>
    <s v="Donors Capital Fund_American Legislative Exchange Council201540000"/>
    <s v="Donors Capital Fund"/>
    <x v="9"/>
    <n v="40000"/>
    <x v="15"/>
    <x v="0"/>
    <x v="0"/>
    <s v="p58"/>
    <n v="201"/>
    <x v="0"/>
  </r>
  <r>
    <n v="990"/>
    <s v="Donors Capital Fund_State Policy Network2015215000"/>
    <s v="Donors Capital Fund"/>
    <x v="126"/>
    <n v="215000"/>
    <x v="15"/>
    <x v="0"/>
    <x v="1"/>
    <s v="p58"/>
    <n v="202"/>
    <x v="0"/>
  </r>
  <r>
    <n v="990"/>
    <s v="Donors Capital Fund_Alliance Defending Freedom2015330000"/>
    <s v="Donors Capital Fund"/>
    <x v="359"/>
    <n v="330000"/>
    <x v="15"/>
    <x v="0"/>
    <x v="2"/>
    <s v="p58"/>
    <n v="203"/>
    <x v="0"/>
  </r>
  <r>
    <n v="990"/>
    <s v="Donors Capital Fund_George Mason University School of Law2015150000"/>
    <s v="Donors Capital Fund"/>
    <x v="286"/>
    <n v="150000"/>
    <x v="15"/>
    <x v="0"/>
    <x v="0"/>
    <s v="p58  &quot;GMU Foundation (School of Law)&quot;"/>
    <n v="204"/>
    <x v="0"/>
  </r>
  <r>
    <n v="990"/>
    <s v="Donors Capital Fund_George Mark Children's Fund201525000"/>
    <s v="Donors Capital Fund"/>
    <x v="67"/>
    <n v="25000"/>
    <x v="15"/>
    <x v="0"/>
    <x v="2"/>
    <s v="p58"/>
    <n v="205"/>
    <x v="1"/>
  </r>
  <r>
    <n v="990"/>
    <s v="Donors Capital Fund_One Nation Under God Foundation2015120000"/>
    <s v="Donors Capital Fund"/>
    <x v="109"/>
    <n v="120000"/>
    <x v="15"/>
    <x v="0"/>
    <x v="2"/>
    <s v="p58"/>
    <n v="206"/>
    <x v="1"/>
  </r>
  <r>
    <n v="990"/>
    <s v="Donors Capital Fund_Market Research Foundation2015400000"/>
    <s v="Donors Capital Fund"/>
    <x v="93"/>
    <n v="400000"/>
    <x v="15"/>
    <x v="0"/>
    <x v="2"/>
    <s v="p58"/>
    <n v="207"/>
    <x v="0"/>
  </r>
  <r>
    <n v="990"/>
    <s v="Donors Capital Fund_Catholic Association Foundation2015300000"/>
    <s v="Donors Capital Fund"/>
    <x v="30"/>
    <n v="300000"/>
    <x v="15"/>
    <x v="0"/>
    <x v="2"/>
    <s v="p58"/>
    <n v="208"/>
    <x v="1"/>
  </r>
  <r>
    <n v="990"/>
    <s v="Donors Capital Fund_Franklin Center for Government &amp; Public Integrity2015150000"/>
    <s v="Donors Capital Fund"/>
    <x v="61"/>
    <n v="150000"/>
    <x v="15"/>
    <x v="0"/>
    <x v="0"/>
    <s v="p59"/>
    <n v="209"/>
    <x v="0"/>
  </r>
  <r>
    <n v="990"/>
    <s v="Donors Capital Fund_Franklin Center for Government &amp; Public Integrity2015400000"/>
    <s v="Donors Capital Fund"/>
    <x v="61"/>
    <n v="400000"/>
    <x v="15"/>
    <x v="0"/>
    <x v="0"/>
    <s v="p59"/>
    <n v="210"/>
    <x v="0"/>
  </r>
  <r>
    <n v="990"/>
    <s v="Donors Capital Fund_State Policy Network201562000"/>
    <s v="Donors Capital Fund"/>
    <x v="126"/>
    <n v="62000"/>
    <x v="15"/>
    <x v="0"/>
    <x v="1"/>
    <s v="p59"/>
    <n v="211"/>
    <x v="0"/>
  </r>
  <r>
    <n v="990"/>
    <s v="Donors Capital Fund_Texas Public Policy Foundation2015200000"/>
    <s v="Donors Capital Fund"/>
    <x v="131"/>
    <n v="200000"/>
    <x v="15"/>
    <x v="0"/>
    <x v="0"/>
    <s v="p59"/>
    <n v="212"/>
    <x v="0"/>
  </r>
  <r>
    <n v="990"/>
    <s v="Donors Capital Fund_Maryland Public Policy Institute201510000"/>
    <s v="Donors Capital Fund"/>
    <x v="94"/>
    <n v="10000"/>
    <x v="15"/>
    <x v="0"/>
    <x v="1"/>
    <s v="p59"/>
    <n v="213"/>
    <x v="0"/>
  </r>
  <r>
    <n v="990"/>
    <s v="Donors Capital Fund_Vanguard Charitable Endowment Program201540000"/>
    <s v="Donors Capital Fund"/>
    <x v="138"/>
    <n v="40000"/>
    <x v="15"/>
    <x v="0"/>
    <x v="2"/>
    <s v="p59"/>
    <n v="214"/>
    <x v="1"/>
  </r>
  <r>
    <n v="990"/>
    <s v="Donors Capital Fund_Foundation for Economic Education2015100000"/>
    <s v="Donors Capital Fund"/>
    <x v="58"/>
    <n v="100000"/>
    <x v="15"/>
    <x v="0"/>
    <x v="0"/>
    <s v="p59"/>
    <n v="215"/>
    <x v="0"/>
  </r>
  <r>
    <n v="990"/>
    <s v="Donors Capital Fund_Oklahoma Council of Public Affairs201562000"/>
    <s v="Donors Capital Fund"/>
    <x v="108"/>
    <n v="62000"/>
    <x v="15"/>
    <x v="0"/>
    <x v="1"/>
    <s v="p59"/>
    <n v="216"/>
    <x v="0"/>
  </r>
  <r>
    <n v="990"/>
    <s v="Donors Capital Fund_State Policy Network201540000"/>
    <s v="Donors Capital Fund"/>
    <x v="126"/>
    <n v="40000"/>
    <x v="15"/>
    <x v="0"/>
    <x v="1"/>
    <s v="p60"/>
    <n v="217"/>
    <x v="0"/>
  </r>
  <r>
    <n v="990"/>
    <s v="Donors Capital Fund_Beacon Center of Tennessee20153500"/>
    <s v="Donors Capital Fund"/>
    <x v="22"/>
    <n v="3500"/>
    <x v="15"/>
    <x v="0"/>
    <x v="1"/>
    <s v="p60"/>
    <n v="218"/>
    <x v="0"/>
  </r>
  <r>
    <n v="990"/>
    <s v="Donors Capital Fund_Platte Institute for Economic Research201515000"/>
    <s v="Donors Capital Fund"/>
    <x v="116"/>
    <n v="15000"/>
    <x v="15"/>
    <x v="0"/>
    <x v="1"/>
    <s v="p60"/>
    <n v="219"/>
    <x v="0"/>
  </r>
  <r>
    <n v="990"/>
    <s v="Donors Capital Fund_Advance Arkansas Institute20151500"/>
    <s v="Donors Capital Fund"/>
    <x v="1"/>
    <n v="1500"/>
    <x v="15"/>
    <x v="0"/>
    <x v="1"/>
    <s v="p60"/>
    <n v="220"/>
    <x v="0"/>
  </r>
  <r>
    <n v="990"/>
    <s v="Donors Capital Fund_California Public Policy Center201515000"/>
    <s v="Donors Capital Fund"/>
    <x v="27"/>
    <n v="15000"/>
    <x v="15"/>
    <x v="0"/>
    <x v="1"/>
    <s v="p60"/>
    <n v="221"/>
    <x v="0"/>
  </r>
  <r>
    <n v="990"/>
    <s v="Donors Capital Fund_Buckeye Institute for Public Policy Solutions20153500"/>
    <s v="Donors Capital Fund"/>
    <x v="26"/>
    <n v="3500"/>
    <x v="15"/>
    <x v="0"/>
    <x v="1"/>
    <s v="p60"/>
    <n v="222"/>
    <x v="0"/>
  </r>
  <r>
    <n v="990"/>
    <s v="Donors Capital Fund_Beacon Center of Tennessee201530000"/>
    <s v="Donors Capital Fund"/>
    <x v="22"/>
    <n v="30000"/>
    <x v="15"/>
    <x v="0"/>
    <x v="1"/>
    <s v="p60"/>
    <n v="223"/>
    <x v="0"/>
  </r>
  <r>
    <n v="990"/>
    <s v="Donors Capital Fund_Franklin Center for Government &amp; Public Integrity201521000"/>
    <s v="Donors Capital Fund"/>
    <x v="61"/>
    <n v="21000"/>
    <x v="15"/>
    <x v="0"/>
    <x v="0"/>
    <s v="p60"/>
    <n v="224"/>
    <x v="0"/>
  </r>
  <r>
    <n v="990"/>
    <s v="Donors Capital Fund_State Budget Solutions201517500"/>
    <s v="Donors Capital Fund"/>
    <x v="185"/>
    <n v="17500"/>
    <x v="15"/>
    <x v="0"/>
    <x v="2"/>
    <s v="p61"/>
    <n v="225"/>
    <x v="1"/>
  </r>
  <r>
    <n v="990"/>
    <s v="Donors Capital Fund_National Review Institute2015200000"/>
    <s v="Donors Capital Fund"/>
    <x v="105"/>
    <n v="200000"/>
    <x v="15"/>
    <x v="0"/>
    <x v="1"/>
    <s v="p61"/>
    <n v="226"/>
    <x v="0"/>
  </r>
  <r>
    <n v="990"/>
    <s v="Donors Capital Fund_DonorsTrust20152000000"/>
    <s v="Donors Capital Fund"/>
    <x v="48"/>
    <n v="2000000"/>
    <x v="15"/>
    <x v="0"/>
    <x v="0"/>
    <s v="p61"/>
    <n v="227"/>
    <x v="0"/>
  </r>
  <r>
    <n v="990"/>
    <s v="Donors Capital Fund_State Policy Network201512860"/>
    <s v="Donors Capital Fund"/>
    <x v="126"/>
    <n v="12860"/>
    <x v="15"/>
    <x v="0"/>
    <x v="1"/>
    <s v="p61"/>
    <n v="228"/>
    <x v="0"/>
  </r>
  <r>
    <n v="990"/>
    <s v="Donors Capital Fund_Texas Public Policy Foundation20153500"/>
    <s v="Donors Capital Fund"/>
    <x v="131"/>
    <n v="3500"/>
    <x v="15"/>
    <x v="0"/>
    <x v="0"/>
    <s v="p61"/>
    <n v="229"/>
    <x v="0"/>
  </r>
  <r>
    <n v="990"/>
    <s v="Donors Capital Fund_Free to Choose Network2015400000"/>
    <s v="Donors Capital Fund"/>
    <x v="62"/>
    <n v="400000"/>
    <x v="15"/>
    <x v="0"/>
    <x v="0"/>
    <s v="p61"/>
    <n v="230"/>
    <x v="0"/>
  </r>
  <r>
    <n v="990"/>
    <s v="Donors Capital Fund_Empire Center for Public Policy20151000"/>
    <s v="Donors Capital Fund"/>
    <x v="50"/>
    <n v="1000"/>
    <x v="15"/>
    <x v="0"/>
    <x v="1"/>
    <s v="p61"/>
    <n v="231"/>
    <x v="0"/>
  </r>
  <r>
    <n v="990"/>
    <s v="Donors Capital Fund_Judicial Education Project201575000"/>
    <s v="Donors Capital Fund"/>
    <x v="86"/>
    <n v="75000"/>
    <x v="15"/>
    <x v="0"/>
    <x v="1"/>
    <s v="p61"/>
    <n v="232"/>
    <x v="0"/>
  </r>
  <r>
    <n v="990"/>
    <s v="Donors Capital Fund_DonorsTrust2015100000"/>
    <s v="Donors Capital Fund"/>
    <x v="48"/>
    <n v="100000"/>
    <x v="15"/>
    <x v="0"/>
    <x v="0"/>
    <s v="p62"/>
    <n v="233"/>
    <x v="0"/>
  </r>
  <r>
    <n v="990"/>
    <s v="Donors Capital Fund_Nevada Policy Research Institute20153500"/>
    <s v="Donors Capital Fund"/>
    <x v="106"/>
    <n v="3500"/>
    <x v="15"/>
    <x v="0"/>
    <x v="0"/>
    <s v="p62"/>
    <n v="234"/>
    <x v="0"/>
  </r>
  <r>
    <n v="990"/>
    <s v="Donors Capital Fund_State Policy Network20157500"/>
    <s v="Donors Capital Fund"/>
    <x v="126"/>
    <n v="7500"/>
    <x v="15"/>
    <x v="0"/>
    <x v="1"/>
    <s v="p62"/>
    <n v="235"/>
    <x v="0"/>
  </r>
  <r>
    <n v="990"/>
    <s v="Donors Capital Fund_Washington Policy Center20153000"/>
    <s v="Donors Capital Fund"/>
    <x v="141"/>
    <n v="3000"/>
    <x v="15"/>
    <x v="0"/>
    <x v="0"/>
    <s v="p62"/>
    <n v="236"/>
    <x v="0"/>
  </r>
  <r>
    <n v="990"/>
    <s v="Donors Capital Fund_State Budget Solutions201545000"/>
    <s v="Donors Capital Fund"/>
    <x v="185"/>
    <n v="45000"/>
    <x v="15"/>
    <x v="0"/>
    <x v="2"/>
    <s v="p62"/>
    <n v="237"/>
    <x v="1"/>
  </r>
  <r>
    <n v="990"/>
    <s v="Donors Capital Fund_Judicial Education Project201575000"/>
    <s v="Donors Capital Fund"/>
    <x v="86"/>
    <n v="75000"/>
    <x v="15"/>
    <x v="0"/>
    <x v="1"/>
    <s v="p62"/>
    <n v="238"/>
    <x v="0"/>
  </r>
  <r>
    <n v="990"/>
    <s v="Donors Capital Fund_Leadership Project for America Foundation201535000"/>
    <s v="Donors Capital Fund"/>
    <x v="523"/>
    <n v="35000"/>
    <x v="15"/>
    <x v="0"/>
    <x v="2"/>
    <s v="p62"/>
    <n v="239"/>
    <x v="1"/>
  </r>
  <r>
    <n v="990"/>
    <s v="Donors Capital Fund_Judicial Education Project201550000"/>
    <s v="Donors Capital Fund"/>
    <x v="86"/>
    <n v="50000"/>
    <x v="15"/>
    <x v="0"/>
    <x v="1"/>
    <s v="p62"/>
    <n v="240"/>
    <x v="0"/>
  </r>
  <r>
    <n v="990"/>
    <s v="Donors Capital Fund_Catholic Association Foundation2015125000"/>
    <s v="Donors Capital Fund"/>
    <x v="30"/>
    <n v="125000"/>
    <x v="15"/>
    <x v="0"/>
    <x v="2"/>
    <s v="p63"/>
    <n v="241"/>
    <x v="1"/>
  </r>
  <r>
    <n v="990"/>
    <s v="Donors Capital Fund_John Locke Foundation20151500"/>
    <s v="Donors Capital Fund"/>
    <x v="84"/>
    <n v="1500"/>
    <x v="15"/>
    <x v="0"/>
    <x v="0"/>
    <s v="p63"/>
    <n v="242"/>
    <x v="0"/>
  </r>
  <r>
    <n v="990"/>
    <s v="Donors Capital Fund_James Madison Institute20151500"/>
    <s v="Donors Capital Fund"/>
    <x v="81"/>
    <n v="1500"/>
    <x v="15"/>
    <x v="0"/>
    <x v="0"/>
    <s v="p63"/>
    <n v="243"/>
    <x v="0"/>
  </r>
  <r>
    <n v="990"/>
    <s v="Donors Capital Fund_Oklahoma Council of Public Affairs20151500"/>
    <s v="Donors Capital Fund"/>
    <x v="108"/>
    <n v="1500"/>
    <x v="15"/>
    <x v="0"/>
    <x v="1"/>
    <s v="p63"/>
    <n v="244"/>
    <x v="0"/>
  </r>
  <r>
    <n v="990"/>
    <s v="Donors Capital Fund_Sutherland Institute20153000"/>
    <s v="Donors Capital Fund"/>
    <x v="129"/>
    <n v="3000"/>
    <x v="15"/>
    <x v="0"/>
    <x v="1"/>
    <s v="p63"/>
    <n v="245"/>
    <x v="0"/>
  </r>
  <r>
    <n v="990"/>
    <s v="Donors Capital Fund_Texas Public Policy Foundation20151000"/>
    <s v="Donors Capital Fund"/>
    <x v="131"/>
    <n v="1000"/>
    <x v="15"/>
    <x v="0"/>
    <x v="0"/>
    <s v="p63"/>
    <n v="246"/>
    <x v="0"/>
  </r>
  <r>
    <n v="990"/>
    <s v="Donors Capital Fund_Montana Policy Institute201519500"/>
    <s v="Donors Capital Fund"/>
    <x v="100"/>
    <n v="19500"/>
    <x v="15"/>
    <x v="0"/>
    <x v="1"/>
    <s v="p63"/>
    <n v="247"/>
    <x v="0"/>
  </r>
  <r>
    <n v="990"/>
    <s v="Donors Capital Fund_Montana Policy Institute2015500"/>
    <s v="Donors Capital Fund"/>
    <x v="100"/>
    <n v="500"/>
    <x v="15"/>
    <x v="0"/>
    <x v="1"/>
    <s v="p63"/>
    <n v="248"/>
    <x v="0"/>
  </r>
  <r>
    <n v="990"/>
    <s v="Donors Capital Fund_Beacon Center of Tennessee20151500"/>
    <s v="Donors Capital Fund"/>
    <x v="22"/>
    <n v="1500"/>
    <x v="15"/>
    <x v="0"/>
    <x v="1"/>
    <s v="p64"/>
    <n v="249"/>
    <x v="0"/>
  </r>
  <r>
    <n v="990"/>
    <s v="Donors Capital Fund_Midland - Odessa Symphony &amp; Chorale20155125"/>
    <s v="Donors Capital Fund"/>
    <x v="524"/>
    <n v="5125"/>
    <x v="15"/>
    <x v="0"/>
    <x v="2"/>
    <s v="p64"/>
    <n v="250"/>
    <x v="1"/>
  </r>
  <r>
    <n v="990"/>
    <s v="Donors Capital Fund_Center for Independent Thought2015100000"/>
    <s v="Donors Capital Fund"/>
    <x v="153"/>
    <n v="100000"/>
    <x v="15"/>
    <x v="0"/>
    <x v="2"/>
    <s v="p64"/>
    <n v="251"/>
    <x v="0"/>
  </r>
  <r>
    <n v="990"/>
    <s v="Donors Capital Fund_California Public Policy Center20153000"/>
    <s v="Donors Capital Fund"/>
    <x v="27"/>
    <n v="3000"/>
    <x v="15"/>
    <x v="0"/>
    <x v="1"/>
    <s v="p64"/>
    <n v="252"/>
    <x v="0"/>
  </r>
  <r>
    <n v="990"/>
    <s v="Donors Capital Fund_John Locke Foundation20153000"/>
    <s v="Donors Capital Fund"/>
    <x v="84"/>
    <n v="3000"/>
    <x v="15"/>
    <x v="0"/>
    <x v="0"/>
    <s v="p64"/>
    <n v="253"/>
    <x v="0"/>
  </r>
  <r>
    <n v="990"/>
    <s v="Donors Capital Fund_James Madison Institute20153000"/>
    <s v="Donors Capital Fund"/>
    <x v="81"/>
    <n v="3000"/>
    <x v="15"/>
    <x v="0"/>
    <x v="0"/>
    <s v="p64"/>
    <n v="254"/>
    <x v="0"/>
  </r>
  <r>
    <n v="990"/>
    <s v="Donors Capital Fund_Pioneer Institute for Public Policy Research20153000"/>
    <s v="Donors Capital Fund"/>
    <x v="115"/>
    <n v="3000"/>
    <x v="15"/>
    <x v="0"/>
    <x v="1"/>
    <s v="p64"/>
    <n v="255"/>
    <x v="0"/>
  </r>
  <r>
    <n v="990"/>
    <s v="Donors Capital Fund_Yankee Institute for Public Policy20151500"/>
    <s v="Donors Capital Fund"/>
    <x v="143"/>
    <n v="1500"/>
    <x v="15"/>
    <x v="0"/>
    <x v="1"/>
    <s v="p64"/>
    <n v="256"/>
    <x v="0"/>
  </r>
  <r>
    <n v="990"/>
    <s v="Donors Capital Fund_Alabama Policy Institute20153500"/>
    <s v="Donors Capital Fund"/>
    <x v="2"/>
    <n v="3500"/>
    <x v="15"/>
    <x v="0"/>
    <x v="1"/>
    <s v="p65"/>
    <n v="257"/>
    <x v="0"/>
  </r>
  <r>
    <n v="990"/>
    <s v="Donors Capital Fund_Illinois Policy Institute20151000"/>
    <s v="Donors Capital Fund"/>
    <x v="75"/>
    <n v="1000"/>
    <x v="15"/>
    <x v="0"/>
    <x v="0"/>
    <s v="p65"/>
    <n v="258"/>
    <x v="0"/>
  </r>
  <r>
    <n v="990"/>
    <s v="Donors Capital Fund_Show-Me Institute20151500"/>
    <s v="Donors Capital Fund"/>
    <x v="123"/>
    <n v="1500"/>
    <x v="15"/>
    <x v="0"/>
    <x v="1"/>
    <s v="p65"/>
    <n v="259"/>
    <x v="0"/>
  </r>
  <r>
    <n v="990"/>
    <s v="Donors Capital Fund_John W Pope Civitas Institute20151500"/>
    <s v="Donors Capital Fund"/>
    <x v="85"/>
    <n v="1500"/>
    <x v="15"/>
    <x v="0"/>
    <x v="1"/>
    <s v="p65"/>
    <n v="260"/>
    <x v="0"/>
  </r>
  <r>
    <n v="990"/>
    <s v="Donors Capital Fund_Fund for American Studies201510000"/>
    <s v="Donors Capital Fund"/>
    <x v="237"/>
    <n v="10000"/>
    <x v="15"/>
    <x v="0"/>
    <x v="1"/>
    <s v="p65"/>
    <n v="261"/>
    <x v="0"/>
  </r>
  <r>
    <n v="990"/>
    <s v="Donors Capital Fund_Institute for Justice20155000"/>
    <s v="Donors Capital Fund"/>
    <x v="78"/>
    <n v="5000"/>
    <x v="15"/>
    <x v="0"/>
    <x v="1"/>
    <s v="p65"/>
    <n v="262"/>
    <x v="0"/>
  </r>
  <r>
    <n v="990"/>
    <s v="Donors Capital Fund_James Madison Institute20153000"/>
    <s v="Donors Capital Fund"/>
    <x v="81"/>
    <n v="3000"/>
    <x v="15"/>
    <x v="0"/>
    <x v="0"/>
    <s v="p65"/>
    <n v="263"/>
    <x v="0"/>
  </r>
  <r>
    <n v="990"/>
    <s v="Donors Capital Fund_National Review Institute201520000"/>
    <s v="Donors Capital Fund"/>
    <x v="105"/>
    <n v="20000"/>
    <x v="15"/>
    <x v="0"/>
    <x v="1"/>
    <s v="p65"/>
    <n v="264"/>
    <x v="0"/>
  </r>
  <r>
    <n v="990"/>
    <s v="Donors Capital Fund_State Policy Network20155000"/>
    <s v="Donors Capital Fund"/>
    <x v="126"/>
    <n v="5000"/>
    <x v="15"/>
    <x v="0"/>
    <x v="1"/>
    <s v="p66"/>
    <n v="265"/>
    <x v="0"/>
  </r>
  <r>
    <n v="990"/>
    <s v="Donors Capital Fund_American Council of Trustees and Alumni2015332000"/>
    <s v="Donors Capital Fund"/>
    <x v="5"/>
    <n v="332000"/>
    <x v="15"/>
    <x v="0"/>
    <x v="2"/>
    <s v="p66"/>
    <n v="266"/>
    <x v="1"/>
  </r>
  <r>
    <n v="990"/>
    <s v="Donors Capital Fund_Middle East Forum2015481250"/>
    <s v="Donors Capital Fund"/>
    <x v="96"/>
    <n v="481250"/>
    <x v="15"/>
    <x v="0"/>
    <x v="1"/>
    <s v="p66"/>
    <n v="267"/>
    <x v="0"/>
  </r>
  <r>
    <n v="990"/>
    <s v="Donors Capital Fund_Montana Policy Institute201517500"/>
    <s v="Donors Capital Fund"/>
    <x v="100"/>
    <n v="17500"/>
    <x v="15"/>
    <x v="0"/>
    <x v="1"/>
    <s v="p66"/>
    <n v="268"/>
    <x v="0"/>
  </r>
  <r>
    <n v="990"/>
    <s v="Donors Capital Fund_Moving Picture Institute201525000"/>
    <s v="Donors Capital Fund"/>
    <x v="102"/>
    <n v="25000"/>
    <x v="15"/>
    <x v="0"/>
    <x v="1"/>
    <s v="p66"/>
    <n v="269"/>
    <x v="0"/>
  </r>
  <r>
    <n v="990"/>
    <s v="Donors Capital Fund_Idaho Freedom Foundation20151500"/>
    <s v="Donors Capital Fund"/>
    <x v="74"/>
    <n v="1500"/>
    <x v="15"/>
    <x v="0"/>
    <x v="1"/>
    <s v="p66"/>
    <n v="270"/>
    <x v="0"/>
  </r>
  <r>
    <n v="990"/>
    <s v="Donors Capital Fund_Franklin Center for Government &amp; Public Integrity2015500000"/>
    <s v="Donors Capital Fund"/>
    <x v="61"/>
    <n v="500000"/>
    <x v="15"/>
    <x v="0"/>
    <x v="0"/>
    <s v="p66"/>
    <n v="271"/>
    <x v="0"/>
  </r>
  <r>
    <n v="990"/>
    <s v="Donors Capital Fund_Foundation for Government Accountability201510000"/>
    <s v="Donors Capital Fund"/>
    <x v="59"/>
    <n v="10000"/>
    <x v="15"/>
    <x v="0"/>
    <x v="1"/>
    <s v="p66"/>
    <n v="272"/>
    <x v="0"/>
  </r>
  <r>
    <n v="990"/>
    <s v="Donors Capital Fund_Frontier Lab201555000"/>
    <s v="Donors Capital Fund"/>
    <x v="66"/>
    <n v="55000"/>
    <x v="15"/>
    <x v="0"/>
    <x v="2"/>
    <s v="p67"/>
    <n v="273"/>
    <x v="1"/>
  </r>
  <r>
    <n v="990"/>
    <s v="Donors Capital Fund_Ayn Rand Institute201550000"/>
    <s v="Donors Capital Fund"/>
    <x v="20"/>
    <n v="50000"/>
    <x v="15"/>
    <x v="0"/>
    <x v="0"/>
    <s v="p67"/>
    <n v="274"/>
    <x v="0"/>
  </r>
  <r>
    <n v="990"/>
    <s v="Donors Capital Fund_DonorsTrust2015750000"/>
    <s v="Donors Capital Fund"/>
    <x v="48"/>
    <n v="750000"/>
    <x v="15"/>
    <x v="0"/>
    <x v="0"/>
    <s v="p67"/>
    <n v="275"/>
    <x v="0"/>
  </r>
  <r>
    <n v="990"/>
    <s v="Donors Capital Fund_James Madison Institute201520000"/>
    <s v="Donors Capital Fund"/>
    <x v="81"/>
    <n v="20000"/>
    <x v="15"/>
    <x v="0"/>
    <x v="0"/>
    <s v="p67"/>
    <n v="276"/>
    <x v="0"/>
  </r>
  <r>
    <n v="990"/>
    <s v="Donors Capital Fund_James Madison Institute201525000"/>
    <s v="Donors Capital Fund"/>
    <x v="81"/>
    <n v="25000"/>
    <x v="15"/>
    <x v="0"/>
    <x v="0"/>
    <s v="p67"/>
    <n v="277"/>
    <x v="0"/>
  </r>
  <r>
    <n v="990"/>
    <s v="Donors Capital Fund_Pioneer Institute for Public Policy Research20151500"/>
    <s v="Donors Capital Fund"/>
    <x v="115"/>
    <n v="1500"/>
    <x v="15"/>
    <x v="0"/>
    <x v="1"/>
    <s v="p67"/>
    <n v="278"/>
    <x v="0"/>
  </r>
  <r>
    <n v="990"/>
    <s v="Donors Capital Fund_Alabama Policy Institute201517500"/>
    <s v="Donors Capital Fund"/>
    <x v="2"/>
    <n v="17500"/>
    <x v="15"/>
    <x v="0"/>
    <x v="1"/>
    <s v="p67"/>
    <n v="279"/>
    <x v="0"/>
  </r>
  <r>
    <n v="990"/>
    <s v="Donors Capital Fund_Show-Me Institute201525000"/>
    <s v="Donors Capital Fund"/>
    <x v="123"/>
    <n v="25000"/>
    <x v="15"/>
    <x v="0"/>
    <x v="1"/>
    <s v="p67"/>
    <n v="280"/>
    <x v="0"/>
  </r>
  <r>
    <n v="990"/>
    <s v="Donors Capital Fund_Students for Liberty2015300000"/>
    <s v="Donors Capital Fund"/>
    <x v="187"/>
    <n v="300000"/>
    <x v="15"/>
    <x v="0"/>
    <x v="3"/>
    <s v="p68"/>
    <n v="281"/>
    <x v="0"/>
  </r>
  <r>
    <n v="990"/>
    <s v="Donors Capital Fund_Georgia Center for Opportunity201540000"/>
    <s v="Donors Capital Fund"/>
    <x v="69"/>
    <n v="40000"/>
    <x v="15"/>
    <x v="0"/>
    <x v="1"/>
    <s v="p68"/>
    <n v="282"/>
    <x v="0"/>
  </r>
  <r>
    <n v="990"/>
    <s v="Donors Capital Fund_New Hampshire Center for Economic Policy201517500"/>
    <s v="Donors Capital Fund"/>
    <x v="107"/>
    <n v="17500"/>
    <x v="15"/>
    <x v="0"/>
    <x v="2"/>
    <s v="p68"/>
    <n v="283"/>
    <x v="1"/>
  </r>
  <r>
    <n v="990"/>
    <s v="Donors Capital Fund_Philanthropy Roundtable2015135000"/>
    <s v="Donors Capital Fund"/>
    <x v="114"/>
    <n v="135000"/>
    <x v="15"/>
    <x v="0"/>
    <x v="1"/>
    <s v="p68"/>
    <n v="284"/>
    <x v="0"/>
  </r>
  <r>
    <n v="990"/>
    <s v="Donors Capital Fund_Foundation for Government Accountability20153000"/>
    <s v="Donors Capital Fund"/>
    <x v="59"/>
    <n v="3000"/>
    <x v="15"/>
    <x v="0"/>
    <x v="1"/>
    <s v="p68"/>
    <n v="285"/>
    <x v="0"/>
  </r>
  <r>
    <n v="990"/>
    <s v="Donors Capital Fund_State Policy Network2015563300"/>
    <s v="Donors Capital Fund"/>
    <x v="126"/>
    <n v="563300"/>
    <x v="15"/>
    <x v="0"/>
    <x v="1"/>
    <s v="p68"/>
    <n v="286"/>
    <x v="0"/>
  </r>
  <r>
    <n v="990"/>
    <s v="Donors Capital Fund_Spark Freedom201567700"/>
    <s v="Donors Capital Fund"/>
    <x v="124"/>
    <n v="67700"/>
    <x v="15"/>
    <x v="0"/>
    <x v="1"/>
    <s v="p68"/>
    <n v="287"/>
    <x v="0"/>
  </r>
  <r>
    <n v="990"/>
    <s v="Donors Capital Fund_Spark Freedom201568050"/>
    <s v="Donors Capital Fund"/>
    <x v="124"/>
    <n v="68050"/>
    <x v="15"/>
    <x v="0"/>
    <x v="1"/>
    <s v="p68"/>
    <n v="288"/>
    <x v="0"/>
  </r>
  <r>
    <n v="990"/>
    <s v="Donors Capital Fund_California Public Policy Center20153500"/>
    <s v="Donors Capital Fund"/>
    <x v="27"/>
    <n v="3500"/>
    <x v="15"/>
    <x v="0"/>
    <x v="1"/>
    <s v="p69"/>
    <n v="289"/>
    <x v="0"/>
  </r>
  <r>
    <n v="990"/>
    <s v="Donors Capital Fund_Ulysses S Grant Association201550000"/>
    <s v="Donors Capital Fund"/>
    <x v="135"/>
    <n v="50000"/>
    <x v="15"/>
    <x v="0"/>
    <x v="2"/>
    <s v="p69"/>
    <n v="290"/>
    <x v="1"/>
  </r>
  <r>
    <n v="990"/>
    <s v="Donors Capital Fund_Civil War Trust201525000"/>
    <s v="Donors Capital Fund"/>
    <x v="40"/>
    <n v="25000"/>
    <x v="15"/>
    <x v="0"/>
    <x v="2"/>
    <s v="p69"/>
    <n v="291"/>
    <x v="1"/>
  </r>
  <r>
    <n v="990"/>
    <s v="Donors Capital Fund_Central Fund of Israel2015500000"/>
    <s v="Donors Capital Fund"/>
    <x v="156"/>
    <n v="500000"/>
    <x v="15"/>
    <x v="0"/>
    <x v="2"/>
    <s v="p69"/>
    <n v="292"/>
    <x v="1"/>
  </r>
  <r>
    <n v="990"/>
    <s v="Donors Capital Fund_DonorsTrust201518500"/>
    <s v="Donors Capital Fund"/>
    <x v="48"/>
    <n v="18500"/>
    <x v="15"/>
    <x v="0"/>
    <x v="0"/>
    <s v="p69"/>
    <n v="293"/>
    <x v="0"/>
  </r>
  <r>
    <n v="990"/>
    <s v="Donors Capital Fund_American Majority2015500000"/>
    <s v="Donors Capital Fund"/>
    <x v="10"/>
    <n v="500000"/>
    <x v="15"/>
    <x v="0"/>
    <x v="1"/>
    <s v="p69"/>
    <n v="294"/>
    <x v="0"/>
  </r>
  <r>
    <n v="990"/>
    <s v="Donors Capital Fund_George Mason University School of Law2015250000"/>
    <s v="Donors Capital Fund"/>
    <x v="286"/>
    <n v="250000"/>
    <x v="15"/>
    <x v="0"/>
    <x v="0"/>
    <s v="p69  &quot;GMU Foundation (School of Law)&quot;"/>
    <n v="295"/>
    <x v="0"/>
  </r>
  <r>
    <n v="990"/>
    <s v="Donors Capital Fund_Judicial Education Project20151200000"/>
    <s v="Donors Capital Fund"/>
    <x v="86"/>
    <n v="1200000"/>
    <x v="15"/>
    <x v="0"/>
    <x v="1"/>
    <s v="p69"/>
    <n v="296"/>
    <x v="0"/>
  </r>
  <r>
    <n v="990"/>
    <s v="Donors Capital Fund_American Transparency2015150000"/>
    <s v="Donors Capital Fund"/>
    <x v="13"/>
    <n v="150000"/>
    <x v="15"/>
    <x v="0"/>
    <x v="2"/>
    <s v="p70"/>
    <n v="297"/>
    <x v="0"/>
  </r>
  <r>
    <n v="990"/>
    <s v="Donors Capital Fund_Franklin Center for Government &amp; Public Integrity2015600000"/>
    <s v="Donors Capital Fund"/>
    <x v="61"/>
    <n v="600000"/>
    <x v="15"/>
    <x v="0"/>
    <x v="0"/>
    <s v="p70"/>
    <n v="298"/>
    <x v="0"/>
  </r>
  <r>
    <n v="990"/>
    <s v="Donors Capital Fund_Franklin Center for Government &amp; Public Integrity2015225000"/>
    <s v="Donors Capital Fund"/>
    <x v="61"/>
    <n v="225000"/>
    <x v="15"/>
    <x v="0"/>
    <x v="0"/>
    <s v="p70"/>
    <n v="299"/>
    <x v="0"/>
  </r>
  <r>
    <n v="990"/>
    <s v="Donors Capital Fund_Shriners Hospitals for Children201510000"/>
    <s v="Donors Capital Fund"/>
    <x v="525"/>
    <n v="10000"/>
    <x v="15"/>
    <x v="0"/>
    <x v="2"/>
    <s v="p70"/>
    <n v="300"/>
    <x v="1"/>
  </r>
  <r>
    <n v="990"/>
    <s v="Donors Capital Fund_St. Jude Children's Research Hospital201510000"/>
    <s v="Donors Capital Fund"/>
    <x v="503"/>
    <n v="10000"/>
    <x v="15"/>
    <x v="0"/>
    <x v="2"/>
    <s v="p70"/>
    <n v="301"/>
    <x v="1"/>
  </r>
  <r>
    <n v="990"/>
    <s v="Donors Capital Fund_Lucy Burns Institute2015824000"/>
    <s v="Donors Capital Fund"/>
    <x v="90"/>
    <n v="824000"/>
    <x v="15"/>
    <x v="0"/>
    <x v="1"/>
    <s v="p70"/>
    <n v="302"/>
    <x v="0"/>
  </r>
  <r>
    <n v="990"/>
    <s v="Donors Capital Fund_Lucy Burns Institute2015500000"/>
    <s v="Donors Capital Fund"/>
    <x v="90"/>
    <n v="500000"/>
    <x v="15"/>
    <x v="0"/>
    <x v="1"/>
    <s v="p70"/>
    <n v="303"/>
    <x v="0"/>
  </r>
  <r>
    <n v="990"/>
    <s v="Donors Capital Fund_Franklin Center for Government &amp; Public Integrity2015200000"/>
    <s v="Donors Capital Fund"/>
    <x v="61"/>
    <n v="200000"/>
    <x v="15"/>
    <x v="0"/>
    <x v="0"/>
    <s v="p70"/>
    <n v="304"/>
    <x v="0"/>
  </r>
  <r>
    <n v="990"/>
    <s v="Donors Capital Fund_State Budget Solutions201550000"/>
    <s v="Donors Capital Fund"/>
    <x v="185"/>
    <n v="50000"/>
    <x v="15"/>
    <x v="0"/>
    <x v="2"/>
    <s v="p71"/>
    <n v="305"/>
    <x v="1"/>
  </r>
  <r>
    <n v="990"/>
    <s v="Donors Capital Fund_Palmetto Promise Institute20153500"/>
    <s v="Donors Capital Fund"/>
    <x v="111"/>
    <n v="3500"/>
    <x v="15"/>
    <x v="0"/>
    <x v="1"/>
    <s v="p71"/>
    <n v="306"/>
    <x v="0"/>
  </r>
  <r>
    <n v="990"/>
    <s v="Donors Capital Fund_Nevada Policy Research Institute2015-3500"/>
    <s v="Donors Capital Fund"/>
    <x v="106"/>
    <n v="-3500"/>
    <x v="15"/>
    <x v="0"/>
    <x v="0"/>
    <s v="p71"/>
    <n v="307"/>
    <x v="0"/>
  </r>
  <r>
    <n v="990"/>
    <s v="Donors Capital Fund_Commonwealth Foundation for Public Policy Alternatives20153500"/>
    <s v="Donors Capital Fund"/>
    <x v="43"/>
    <n v="3500"/>
    <x v="15"/>
    <x v="0"/>
    <x v="1"/>
    <s v="p71"/>
    <n v="308"/>
    <x v="0"/>
  </r>
  <r>
    <n v="990"/>
    <s v="Donors Capital Fund_Mackinac Center for Public Policy20153500"/>
    <s v="Donors Capital Fund"/>
    <x v="91"/>
    <n v="3500"/>
    <x v="15"/>
    <x v="0"/>
    <x v="0"/>
    <s v="p71"/>
    <n v="309"/>
    <x v="0"/>
  </r>
  <r>
    <n v="990"/>
    <s v="Donors Capital Fund_Franklin Center for Government &amp; Public Integrity201527000"/>
    <s v="Donors Capital Fund"/>
    <x v="61"/>
    <n v="27000"/>
    <x v="15"/>
    <x v="0"/>
    <x v="0"/>
    <s v="p71"/>
    <n v="310"/>
    <x v="0"/>
  </r>
  <r>
    <n v="990"/>
    <s v="Donors Capital Fund_New Hampshire Center for Economic Policy20153500"/>
    <s v="Donors Capital Fund"/>
    <x v="107"/>
    <n v="3500"/>
    <x v="15"/>
    <x v="0"/>
    <x v="2"/>
    <s v="p71"/>
    <n v="311"/>
    <x v="1"/>
  </r>
  <r>
    <n v="990"/>
    <s v="Donors Capital Fund_DonorsTrust2015480000"/>
    <s v="Donors Capital Fund"/>
    <x v="48"/>
    <n v="480000"/>
    <x v="15"/>
    <x v="0"/>
    <x v="0"/>
    <s v="p71"/>
    <n v="312"/>
    <x v="0"/>
  </r>
  <r>
    <n v="990"/>
    <s v="Donors Capital Fund_Buckeye Institute for Public Policy Solutions201510000"/>
    <s v="Donors Capital Fund"/>
    <x v="26"/>
    <n v="10000"/>
    <x v="15"/>
    <x v="0"/>
    <x v="1"/>
    <s v="p72"/>
    <n v="313"/>
    <x v="0"/>
  </r>
  <r>
    <n v="990"/>
    <s v="Donors Capital Fund_DonorsTrust2015116942"/>
    <s v="Donors Capital Fund"/>
    <x v="48"/>
    <n v="116942"/>
    <x v="15"/>
    <x v="0"/>
    <x v="0"/>
    <s v="p72"/>
    <n v="314"/>
    <x v="0"/>
  </r>
  <r>
    <n v="990"/>
    <s v="Donors Capital Fund_DonorsTrust2015132388"/>
    <s v="Donors Capital Fund"/>
    <x v="48"/>
    <n v="132388"/>
    <x v="15"/>
    <x v="0"/>
    <x v="0"/>
    <s v="p72"/>
    <n v="315"/>
    <x v="0"/>
  </r>
  <r>
    <n v="990"/>
    <s v="Donors Capital Fund_NFIB Small Business Legal Center201515000"/>
    <s v="Donors Capital Fund"/>
    <x v="526"/>
    <n v="15000"/>
    <x v="15"/>
    <x v="0"/>
    <x v="2"/>
    <s v="p72"/>
    <n v="316"/>
    <x v="1"/>
  </r>
  <r>
    <n v="990"/>
    <s v="Donors Capital Fund_State Policy Network201520000"/>
    <s v="Donors Capital Fund"/>
    <x v="126"/>
    <n v="20000"/>
    <x v="15"/>
    <x v="0"/>
    <x v="1"/>
    <s v="p72"/>
    <n v="317"/>
    <x v="0"/>
  </r>
  <r>
    <n v="990"/>
    <s v="Donors Capital Fund_Yankee Institute for Public Policy201520000"/>
    <s v="Donors Capital Fund"/>
    <x v="143"/>
    <n v="20000"/>
    <x v="15"/>
    <x v="0"/>
    <x v="1"/>
    <s v="p72"/>
    <n v="318"/>
    <x v="0"/>
  </r>
  <r>
    <n v="990"/>
    <s v="Donors Capital Fund_St. Matthew Catholic School (Hillsboro OR)201510000"/>
    <s v="Donors Capital Fund"/>
    <x v="391"/>
    <n v="10000"/>
    <x v="15"/>
    <x v="0"/>
    <x v="2"/>
    <s v="p72"/>
    <n v="319"/>
    <x v="1"/>
  </r>
  <r>
    <n v="990"/>
    <s v="Donors Capital Fund_Empire Center for Public Policy20156000"/>
    <s v="Donors Capital Fund"/>
    <x v="50"/>
    <n v="6000"/>
    <x v="15"/>
    <x v="0"/>
    <x v="1"/>
    <s v="p72"/>
    <n v="320"/>
    <x v="0"/>
  </r>
  <r>
    <n v="990"/>
    <s v="Donors Capital Fund_Project Veritas201510000"/>
    <s v="Donors Capital Fund"/>
    <x v="178"/>
    <n v="10000"/>
    <x v="15"/>
    <x v="0"/>
    <x v="1"/>
    <s v="p73"/>
    <n v="321"/>
    <x v="0"/>
  </r>
  <r>
    <n v="990"/>
    <s v="Donors Capital Fund_Georgia Center for Opportunity201560100"/>
    <s v="Donors Capital Fund"/>
    <x v="69"/>
    <n v="60100"/>
    <x v="15"/>
    <x v="0"/>
    <x v="1"/>
    <s v="p73"/>
    <n v="322"/>
    <x v="0"/>
  </r>
  <r>
    <n v="990"/>
    <s v="Donors Capital Fund_Georgia Center for Opportunity20151500"/>
    <s v="Donors Capital Fund"/>
    <x v="69"/>
    <n v="1500"/>
    <x v="15"/>
    <x v="0"/>
    <x v="1"/>
    <s v="p73"/>
    <n v="323"/>
    <x v="0"/>
  </r>
  <r>
    <n v="990"/>
    <s v="Donors Capital Fund_Empower Mississippi Foundation201517500"/>
    <s v="Donors Capital Fund"/>
    <x v="52"/>
    <n v="17500"/>
    <x v="15"/>
    <x v="0"/>
    <x v="1"/>
    <s v="p73"/>
    <n v="324"/>
    <x v="0"/>
  </r>
  <r>
    <n v="990"/>
    <s v="Donors Capital Fund_Roman Catholic Archdiocese of Phoenix2015120000"/>
    <s v="Donors Capital Fund"/>
    <x v="527"/>
    <n v="120000"/>
    <x v="15"/>
    <x v="0"/>
    <x v="2"/>
    <s v="p73"/>
    <n v="325"/>
    <x v="1"/>
  </r>
  <r>
    <n v="990"/>
    <s v="Donors Capital Fund_Paradisus Dei2015185000"/>
    <s v="Donors Capital Fund"/>
    <x v="528"/>
    <n v="185000"/>
    <x v="15"/>
    <x v="0"/>
    <x v="2"/>
    <s v="p73"/>
    <n v="326"/>
    <x v="1"/>
  </r>
  <r>
    <n v="990"/>
    <s v="Donors Capital Fund_Leadership Network2015195000"/>
    <s v="Donors Capital Fund"/>
    <x v="529"/>
    <n v="195000"/>
    <x v="15"/>
    <x v="0"/>
    <x v="2"/>
    <s v="p73"/>
    <n v="327"/>
    <x v="1"/>
  </r>
  <r>
    <n v="990"/>
    <s v="Donors Capital Fund_Commonwealth Foundation for Public Policy Alternatives20151000"/>
    <s v="Donors Capital Fund"/>
    <x v="43"/>
    <n v="1000"/>
    <x v="15"/>
    <x v="0"/>
    <x v="1"/>
    <s v="p73"/>
    <n v="328"/>
    <x v="0"/>
  </r>
  <r>
    <n v="990"/>
    <s v="Donors Capital Fund_John Locke Foundation20151000"/>
    <s v="Donors Capital Fund"/>
    <x v="84"/>
    <n v="1000"/>
    <x v="15"/>
    <x v="0"/>
    <x v="0"/>
    <s v="p74"/>
    <n v="329"/>
    <x v="0"/>
  </r>
  <r>
    <n v="990"/>
    <s v="Donors Capital Fund_Oklahoma Council of Public Affairs20153000"/>
    <s v="Donors Capital Fund"/>
    <x v="108"/>
    <n v="3000"/>
    <x v="15"/>
    <x v="0"/>
    <x v="1"/>
    <s v="p74"/>
    <n v="330"/>
    <x v="0"/>
  </r>
  <r>
    <n v="990"/>
    <s v="Donors Capital Fund_State Policy Network2015113400"/>
    <s v="Donors Capital Fund"/>
    <x v="126"/>
    <n v="113400"/>
    <x v="15"/>
    <x v="0"/>
    <x v="1"/>
    <s v="p74"/>
    <n v="331"/>
    <x v="0"/>
  </r>
  <r>
    <n v="990"/>
    <s v="Donors Capital Fund_Beacon Center of Tennessee20152500"/>
    <s v="Donors Capital Fund"/>
    <x v="22"/>
    <n v="2500"/>
    <x v="15"/>
    <x v="0"/>
    <x v="1"/>
    <s v="p74"/>
    <n v="332"/>
    <x v="0"/>
  </r>
  <r>
    <n v="990"/>
    <s v="Donors Capital Fund_Beacon Center of Tennessee20158000"/>
    <s v="Donors Capital Fund"/>
    <x v="22"/>
    <n v="8000"/>
    <x v="15"/>
    <x v="0"/>
    <x v="1"/>
    <s v="p74"/>
    <n v="333"/>
    <x v="0"/>
  </r>
  <r>
    <n v="990"/>
    <s v="Donors Capital Fund_Empire Center for Public Policy20151000"/>
    <s v="Donors Capital Fund"/>
    <x v="50"/>
    <n v="1000"/>
    <x v="15"/>
    <x v="0"/>
    <x v="1"/>
    <s v="p74"/>
    <n v="334"/>
    <x v="0"/>
  </r>
  <r>
    <n v="990"/>
    <s v="Donors Capital Fund_Consumers' Research2015100000"/>
    <s v="Donors Capital Fund"/>
    <x v="201"/>
    <n v="100000"/>
    <x v="15"/>
    <x v="0"/>
    <x v="1"/>
    <s v="p74"/>
    <n v="335"/>
    <x v="0"/>
  </r>
  <r>
    <n v="990"/>
    <s v="Donors Capital Fund_Palmetto Promise Institute201517500"/>
    <s v="Donors Capital Fund"/>
    <x v="111"/>
    <n v="17500"/>
    <x v="15"/>
    <x v="0"/>
    <x v="1"/>
    <s v="p74"/>
    <n v="336"/>
    <x v="0"/>
  </r>
  <r>
    <n v="990"/>
    <s v="Donors Capital Fund_Palmetto Promise Institute20157000"/>
    <s v="Donors Capital Fund"/>
    <x v="111"/>
    <n v="7000"/>
    <x v="15"/>
    <x v="0"/>
    <x v="1"/>
    <s v="p75"/>
    <n v="337"/>
    <x v="0"/>
  </r>
  <r>
    <n v="990"/>
    <s v="Donors Capital Fund_American Legislative Exchange Council2015100000"/>
    <s v="Donors Capital Fund"/>
    <x v="9"/>
    <n v="100000"/>
    <x v="15"/>
    <x v="0"/>
    <x v="0"/>
    <s v="p75"/>
    <n v="338"/>
    <x v="0"/>
  </r>
  <r>
    <n v="990"/>
    <s v="Donors Capital Fund_Commonwealth Foundation for Public Policy Alternatives20158000"/>
    <s v="Donors Capital Fund"/>
    <x v="43"/>
    <n v="8000"/>
    <x v="15"/>
    <x v="0"/>
    <x v="1"/>
    <s v="p75"/>
    <n v="339"/>
    <x v="0"/>
  </r>
  <r>
    <n v="990"/>
    <s v="Donors Capital Fund_Sutherland Institute20153000"/>
    <s v="Donors Capital Fund"/>
    <x v="129"/>
    <n v="3000"/>
    <x v="15"/>
    <x v="0"/>
    <x v="1"/>
    <s v="p75"/>
    <n v="340"/>
    <x v="0"/>
  </r>
  <r>
    <n v="990"/>
    <s v="Donors Capital Fund_Middle East Forum2015481250"/>
    <s v="Donors Capital Fund"/>
    <x v="96"/>
    <n v="481250"/>
    <x v="15"/>
    <x v="0"/>
    <x v="1"/>
    <s v="p75"/>
    <n v="341"/>
    <x v="0"/>
  </r>
  <r>
    <n v="990"/>
    <s v="Donors Capital Fund_Mississippi Center for Public Policy20155000"/>
    <s v="Donors Capital Fund"/>
    <x v="99"/>
    <n v="5000"/>
    <x v="15"/>
    <x v="0"/>
    <x v="1"/>
    <s v="p75"/>
    <n v="342"/>
    <x v="0"/>
  </r>
  <r>
    <n v="990"/>
    <s v="Donors Capital Fund_Cause of Action2015100000"/>
    <s v="Donors Capital Fund"/>
    <x v="530"/>
    <n v="100000"/>
    <x v="15"/>
    <x v="0"/>
    <x v="1"/>
    <s v="p75"/>
    <n v="343"/>
    <x v="0"/>
  </r>
  <r>
    <n v="990"/>
    <s v="Donors Capital Fund_Franklin Center for Government &amp; Public Integrity2015250000"/>
    <s v="Donors Capital Fund"/>
    <x v="61"/>
    <n v="250000"/>
    <x v="15"/>
    <x v="0"/>
    <x v="0"/>
    <s v="p75"/>
    <n v="344"/>
    <x v="0"/>
  </r>
  <r>
    <n v="990"/>
    <s v="Donors Capital Fund_Franklin Center for Government &amp; Public Integrity201520000"/>
    <s v="Donors Capital Fund"/>
    <x v="61"/>
    <n v="20000"/>
    <x v="15"/>
    <x v="0"/>
    <x v="0"/>
    <s v="p76"/>
    <n v="345"/>
    <x v="0"/>
  </r>
  <r>
    <n v="990"/>
    <s v="Donors Capital Fund_Buckeye Institute for Public Policy Solutions20153000"/>
    <s v="Donors Capital Fund"/>
    <x v="26"/>
    <n v="3000"/>
    <x v="15"/>
    <x v="0"/>
    <x v="1"/>
    <s v="p76"/>
    <n v="346"/>
    <x v="0"/>
  </r>
  <r>
    <n v="990"/>
    <s v="Donors Capital Fund_Buckeye Institute for Public Policy Solutions20152000"/>
    <s v="Donors Capital Fund"/>
    <x v="26"/>
    <n v="2000"/>
    <x v="15"/>
    <x v="0"/>
    <x v="1"/>
    <s v="p76"/>
    <n v="347"/>
    <x v="0"/>
  </r>
  <r>
    <n v="990"/>
    <s v="Donors Capital Fund_Commonwealth Foundation for Public Policy Alternatives201512000"/>
    <s v="Donors Capital Fund"/>
    <x v="43"/>
    <n v="12000"/>
    <x v="15"/>
    <x v="0"/>
    <x v="1"/>
    <s v="p76"/>
    <n v="348"/>
    <x v="0"/>
  </r>
  <r>
    <n v="990"/>
    <s v="Donors Capital Fund_Oklahoma Council of Public Affairs201513000"/>
    <s v="Donors Capital Fund"/>
    <x v="108"/>
    <n v="13000"/>
    <x v="15"/>
    <x v="0"/>
    <x v="1"/>
    <s v="p76"/>
    <n v="349"/>
    <x v="0"/>
  </r>
  <r>
    <n v="990"/>
    <s v="Donors Capital Fund_Oklahoma Council of Public Affairs20152000"/>
    <s v="Donors Capital Fund"/>
    <x v="108"/>
    <n v="2000"/>
    <x v="15"/>
    <x v="0"/>
    <x v="1"/>
    <s v="p76"/>
    <n v="350"/>
    <x v="0"/>
  </r>
  <r>
    <n v="990"/>
    <s v="Donors Capital Fund_Oklahoma Council of Public Affairs20151500"/>
    <s v="Donors Capital Fund"/>
    <x v="108"/>
    <n v="1500"/>
    <x v="15"/>
    <x v="0"/>
    <x v="1"/>
    <s v="p76"/>
    <n v="351"/>
    <x v="0"/>
  </r>
  <r>
    <n v="990"/>
    <s v="Donors Capital Fund_Pioneer Institute for Public Policy Research20152000"/>
    <s v="Donors Capital Fund"/>
    <x v="115"/>
    <n v="2000"/>
    <x v="15"/>
    <x v="0"/>
    <x v="1"/>
    <s v="p76"/>
    <n v="352"/>
    <x v="0"/>
  </r>
  <r>
    <n v="990"/>
    <s v="Donors Capital Fund_Sutherland Institute20152000"/>
    <s v="Donors Capital Fund"/>
    <x v="129"/>
    <n v="2000"/>
    <x v="15"/>
    <x v="0"/>
    <x v="1"/>
    <s v="p77"/>
    <n v="353"/>
    <x v="0"/>
  </r>
  <r>
    <n v="990"/>
    <s v="Donors Capital Fund_Yankee Institute for Public Policy20152000"/>
    <s v="Donors Capital Fund"/>
    <x v="143"/>
    <n v="2000"/>
    <x v="15"/>
    <x v="0"/>
    <x v="1"/>
    <s v="p77"/>
    <n v="354"/>
    <x v="0"/>
  </r>
  <r>
    <n v="990"/>
    <s v="Donors Capital Fund_Illinois Policy Institute20152000"/>
    <s v="Donors Capital Fund"/>
    <x v="75"/>
    <n v="2000"/>
    <x v="15"/>
    <x v="0"/>
    <x v="0"/>
    <s v="p77"/>
    <n v="355"/>
    <x v="0"/>
  </r>
  <r>
    <n v="990"/>
    <s v="Donors Capital Fund_Montana Policy Institute20153500"/>
    <s v="Donors Capital Fund"/>
    <x v="100"/>
    <n v="3500"/>
    <x v="15"/>
    <x v="0"/>
    <x v="1"/>
    <s v="p77"/>
    <n v="356"/>
    <x v="0"/>
  </r>
  <r>
    <n v="990"/>
    <s v="Donors Capital Fund_Beacon Center of Tennessee20152000"/>
    <s v="Donors Capital Fund"/>
    <x v="22"/>
    <n v="2000"/>
    <x v="15"/>
    <x v="0"/>
    <x v="1"/>
    <s v="p77"/>
    <n v="357"/>
    <x v="0"/>
  </r>
  <r>
    <n v="990"/>
    <s v="Donors Capital Fund_Beacon Center of Tennessee2015350000"/>
    <s v="Donors Capital Fund"/>
    <x v="22"/>
    <n v="350000"/>
    <x v="15"/>
    <x v="0"/>
    <x v="1"/>
    <s v="p77"/>
    <n v="358"/>
    <x v="0"/>
  </r>
  <r>
    <n v="990"/>
    <s v="Donors Capital Fund_Trinity School of Midland20152000"/>
    <s v="Donors Capital Fund"/>
    <x v="132"/>
    <n v="2000"/>
    <x v="15"/>
    <x v="0"/>
    <x v="2"/>
    <s v="p77"/>
    <n v="359"/>
    <x v="1"/>
  </r>
  <r>
    <n v="990"/>
    <s v="Donors Capital Fund_Washington Policy Center20152000"/>
    <s v="Donors Capital Fund"/>
    <x v="141"/>
    <n v="2000"/>
    <x v="15"/>
    <x v="0"/>
    <x v="0"/>
    <s v="p77"/>
    <n v="360"/>
    <x v="0"/>
  </r>
  <r>
    <n v="990"/>
    <s v="Donors Capital Fund_Platte Institute for Economic Research20152000"/>
    <s v="Donors Capital Fund"/>
    <x v="116"/>
    <n v="2000"/>
    <x v="15"/>
    <x v="0"/>
    <x v="1"/>
    <s v="p78"/>
    <n v="361"/>
    <x v="0"/>
  </r>
  <r>
    <n v="990"/>
    <s v="Donors Capital Fund_Idaho Freedom Foundation20152000"/>
    <s v="Donors Capital Fund"/>
    <x v="74"/>
    <n v="2000"/>
    <x v="15"/>
    <x v="0"/>
    <x v="1"/>
    <s v="p78"/>
    <n v="362"/>
    <x v="0"/>
  </r>
  <r>
    <n v="990"/>
    <s v="Donors Capital Fund_Foundation for Government Accountability20152000"/>
    <s v="Donors Capital Fund"/>
    <x v="59"/>
    <n v="2000"/>
    <x v="15"/>
    <x v="0"/>
    <x v="1"/>
    <s v="p78"/>
    <n v="363"/>
    <x v="0"/>
  </r>
  <r>
    <n v="990"/>
    <s v="Donors Capital Fund_American Spectator Foundation201520000"/>
    <s v="Donors Capital Fund"/>
    <x v="146"/>
    <n v="20000"/>
    <x v="15"/>
    <x v="0"/>
    <x v="1"/>
    <s v="p78"/>
    <n v="364"/>
    <x v="0"/>
  </r>
  <r>
    <n v="990"/>
    <s v="Donors Capital Fund_Buckeye Institute for Public Policy Solutions201515000"/>
    <s v="Donors Capital Fund"/>
    <x v="26"/>
    <n v="15000"/>
    <x v="15"/>
    <x v="0"/>
    <x v="1"/>
    <s v="p78"/>
    <n v="365"/>
    <x v="0"/>
  </r>
  <r>
    <n v="990"/>
    <s v="Donors Capital Fund_Buckeye Institute for Public Policy Solutions201510000"/>
    <s v="Donors Capital Fund"/>
    <x v="26"/>
    <n v="10000"/>
    <x v="15"/>
    <x v="0"/>
    <x v="1"/>
    <s v="p78"/>
    <n v="366"/>
    <x v="0"/>
  </r>
  <r>
    <n v="990"/>
    <s v="Donors Capital Fund_Independence Institute20155000"/>
    <s v="Donors Capital Fund"/>
    <x v="76"/>
    <n v="5000"/>
    <x v="15"/>
    <x v="0"/>
    <x v="1"/>
    <s v="p78"/>
    <n v="367"/>
    <x v="0"/>
  </r>
  <r>
    <n v="990"/>
    <s v="Donors Capital Fund_Institute for Justice20155000"/>
    <s v="Donors Capital Fund"/>
    <x v="78"/>
    <n v="5000"/>
    <x v="15"/>
    <x v="0"/>
    <x v="1"/>
    <s v="p78"/>
    <n v="368"/>
    <x v="0"/>
  </r>
  <r>
    <n v="990"/>
    <s v="Donors Capital Fund_Mackinac Center for Public Policy20153500"/>
    <s v="Donors Capital Fund"/>
    <x v="91"/>
    <n v="3500"/>
    <x v="15"/>
    <x v="0"/>
    <x v="0"/>
    <s v="p79"/>
    <n v="369"/>
    <x v="0"/>
  </r>
  <r>
    <n v="990"/>
    <s v="Donors Capital Fund_State Policy Network2015184500"/>
    <s v="Donors Capital Fund"/>
    <x v="126"/>
    <n v="184500"/>
    <x v="15"/>
    <x v="0"/>
    <x v="1"/>
    <s v="p79"/>
    <n v="370"/>
    <x v="0"/>
  </r>
  <r>
    <n v="990"/>
    <s v="Donors Capital Fund_Show-Me Institute20153500"/>
    <s v="Donors Capital Fund"/>
    <x v="123"/>
    <n v="3500"/>
    <x v="15"/>
    <x v="0"/>
    <x v="1"/>
    <s v="p79"/>
    <n v="371"/>
    <x v="0"/>
  </r>
  <r>
    <n v="990"/>
    <s v="Donors Capital Fund_Platte Institute for Economic Research201510000"/>
    <s v="Donors Capital Fund"/>
    <x v="116"/>
    <n v="10000"/>
    <x v="15"/>
    <x v="0"/>
    <x v="1"/>
    <s v="p79"/>
    <n v="372"/>
    <x v="0"/>
  </r>
  <r>
    <n v="990"/>
    <s v="Donors Capital Fund_Georgia Center for Opportunity20157000"/>
    <s v="Donors Capital Fund"/>
    <x v="69"/>
    <n v="7000"/>
    <x v="15"/>
    <x v="0"/>
    <x v="1"/>
    <s v="p79"/>
    <n v="373"/>
    <x v="0"/>
  </r>
  <r>
    <n v="990"/>
    <s v="Donors Capital Fund_Georgia Center for Opportunity201513000"/>
    <s v="Donors Capital Fund"/>
    <x v="69"/>
    <n v="13000"/>
    <x v="15"/>
    <x v="0"/>
    <x v="1"/>
    <s v="p79"/>
    <n v="374"/>
    <x v="0"/>
  </r>
  <r>
    <n v="990"/>
    <s v="Donors Capital Fund_Empower Mississippi Foundation20151750"/>
    <s v="Donors Capital Fund"/>
    <x v="52"/>
    <n v="1750"/>
    <x v="15"/>
    <x v="0"/>
    <x v="1"/>
    <s v="p79"/>
    <n v="375"/>
    <x v="0"/>
  </r>
  <r>
    <n v="990"/>
    <s v="Donors Capital Fund_Cardinal Institute for West Virginia Policy20152500"/>
    <s v="Donors Capital Fund"/>
    <x v="29"/>
    <n v="2500"/>
    <x v="15"/>
    <x v="0"/>
    <x v="1"/>
    <s v="p79"/>
    <n v="376"/>
    <x v="0"/>
  </r>
  <r>
    <n v="990"/>
    <s v="Donors Capital Fund_Cardinal Institute for West Virginia Policy20153500"/>
    <s v="Donors Capital Fund"/>
    <x v="29"/>
    <n v="3500"/>
    <x v="15"/>
    <x v="0"/>
    <x v="1"/>
    <s v="p80"/>
    <n v="377"/>
    <x v="0"/>
  </r>
  <r>
    <n v="990"/>
    <s v="Donors Capital Fund_Commonwealth Foundation for Public Policy Alternatives201515250"/>
    <s v="Donors Capital Fund"/>
    <x v="43"/>
    <n v="15250"/>
    <x v="15"/>
    <x v="0"/>
    <x v="1"/>
    <s v="p80"/>
    <n v="378"/>
    <x v="0"/>
  </r>
  <r>
    <n v="990"/>
    <s v="Donors Capital Fund_Commonwealth Foundation for Public Policy Alternatives201515000"/>
    <s v="Donors Capital Fund"/>
    <x v="43"/>
    <n v="15000"/>
    <x v="15"/>
    <x v="0"/>
    <x v="1"/>
    <s v="p80"/>
    <n v="379"/>
    <x v="0"/>
  </r>
  <r>
    <n v="990"/>
    <s v="Donors Capital Fund_Capital Research Center201510000"/>
    <s v="Donors Capital Fund"/>
    <x v="28"/>
    <n v="10000"/>
    <x v="15"/>
    <x v="0"/>
    <x v="0"/>
    <s v="p80"/>
    <n v="380"/>
    <x v="0"/>
  </r>
  <r>
    <n v="990"/>
    <s v="Donors Capital Fund_DonorsTrust20155000"/>
    <s v="Donors Capital Fund"/>
    <x v="48"/>
    <n v="5000"/>
    <x v="15"/>
    <x v="0"/>
    <x v="0"/>
    <s v="p80"/>
    <n v="381"/>
    <x v="0"/>
  </r>
  <r>
    <n v="990"/>
    <s v="Donors Capital Fund_Independence Institute201515000"/>
    <s v="Donors Capital Fund"/>
    <x v="76"/>
    <n v="15000"/>
    <x v="15"/>
    <x v="0"/>
    <x v="1"/>
    <s v="p80"/>
    <n v="382"/>
    <x v="0"/>
  </r>
  <r>
    <n v="990"/>
    <s v="Donors Capital Fund_Independence Institute20153500"/>
    <s v="Donors Capital Fund"/>
    <x v="76"/>
    <n v="3500"/>
    <x v="15"/>
    <x v="0"/>
    <x v="1"/>
    <s v="p80"/>
    <n v="383"/>
    <x v="0"/>
  </r>
  <r>
    <n v="990"/>
    <s v="Donors Capital Fund_Mackinac Center for Public Policy201515250"/>
    <s v="Donors Capital Fund"/>
    <x v="91"/>
    <n v="15250"/>
    <x v="15"/>
    <x v="0"/>
    <x v="0"/>
    <s v="p80"/>
    <n v="384"/>
    <x v="0"/>
  </r>
  <r>
    <n v="990"/>
    <s v="Donors Capital Fund_Mackinac Center for Public Policy201515000"/>
    <s v="Donors Capital Fund"/>
    <x v="91"/>
    <n v="15000"/>
    <x v="15"/>
    <x v="0"/>
    <x v="0"/>
    <s v="p81"/>
    <n v="385"/>
    <x v="0"/>
  </r>
  <r>
    <n v="990"/>
    <s v="Donors Capital Fund_Mountain States Legal Foundation201510000"/>
    <s v="Donors Capital Fund"/>
    <x v="101"/>
    <n v="10000"/>
    <x v="15"/>
    <x v="0"/>
    <x v="1"/>
    <s v="p81"/>
    <n v="386"/>
    <x v="0"/>
  </r>
  <r>
    <n v="990"/>
    <s v="Donors Capital Fund_Nevada Policy Research Institute201525000"/>
    <s v="Donors Capital Fund"/>
    <x v="106"/>
    <n v="25000"/>
    <x v="15"/>
    <x v="0"/>
    <x v="0"/>
    <s v="p81"/>
    <n v="387"/>
    <x v="0"/>
  </r>
  <r>
    <n v="990"/>
    <s v="Donors Capital Fund_Oklahoma Council of Public Affairs201515250"/>
    <s v="Donors Capital Fund"/>
    <x v="108"/>
    <n v="15250"/>
    <x v="15"/>
    <x v="0"/>
    <x v="1"/>
    <s v="p81"/>
    <n v="388"/>
    <x v="0"/>
  </r>
  <r>
    <n v="990"/>
    <s v="Donors Capital Fund_Oklahoma Council of Public Affairs201540000"/>
    <s v="Donors Capital Fund"/>
    <x v="108"/>
    <n v="40000"/>
    <x v="15"/>
    <x v="0"/>
    <x v="1"/>
    <s v="p81"/>
    <n v="389"/>
    <x v="0"/>
  </r>
  <r>
    <n v="990"/>
    <s v="Donors Capital Fund_State Policy Network2015202400"/>
    <s v="Donors Capital Fund"/>
    <x v="126"/>
    <n v="202400"/>
    <x v="15"/>
    <x v="0"/>
    <x v="1"/>
    <s v="p81"/>
    <n v="390"/>
    <x v="0"/>
  </r>
  <r>
    <n v="990"/>
    <s v="Donors Capital Fund_Yankee Institute for Public Policy20151750"/>
    <s v="Donors Capital Fund"/>
    <x v="143"/>
    <n v="1750"/>
    <x v="15"/>
    <x v="0"/>
    <x v="1"/>
    <s v="p81"/>
    <n v="391"/>
    <x v="0"/>
  </r>
  <r>
    <n v="990"/>
    <s v="Donors Capital Fund_Yankee Institute for Public Policy201515000"/>
    <s v="Donors Capital Fund"/>
    <x v="143"/>
    <n v="15000"/>
    <x v="15"/>
    <x v="0"/>
    <x v="1"/>
    <s v="p81"/>
    <n v="392"/>
    <x v="0"/>
  </r>
  <r>
    <n v="990"/>
    <s v="Donors Capital Fund_Yankee Institute for Public Policy20153000"/>
    <s v="Donors Capital Fund"/>
    <x v="143"/>
    <n v="3000"/>
    <x v="15"/>
    <x v="0"/>
    <x v="1"/>
    <s v="p82"/>
    <n v="393"/>
    <x v="0"/>
  </r>
  <r>
    <n v="990"/>
    <s v="Donors Capital Fund_Yankee Institute for Public Policy201510000"/>
    <s v="Donors Capital Fund"/>
    <x v="143"/>
    <n v="10000"/>
    <x v="15"/>
    <x v="0"/>
    <x v="1"/>
    <s v="p82"/>
    <n v="394"/>
    <x v="0"/>
  </r>
  <r>
    <n v="990"/>
    <s v="Donors Capital Fund_Yankee Institute for Public Policy201515000"/>
    <s v="Donors Capital Fund"/>
    <x v="143"/>
    <n v="15000"/>
    <x v="15"/>
    <x v="0"/>
    <x v="1"/>
    <s v="p82"/>
    <n v="395"/>
    <x v="0"/>
  </r>
  <r>
    <n v="990"/>
    <s v="Donors Capital Fund_Yankee Institute for Public Policy20155000"/>
    <s v="Donors Capital Fund"/>
    <x v="143"/>
    <n v="5000"/>
    <x v="15"/>
    <x v="0"/>
    <x v="1"/>
    <s v="p82"/>
    <n v="396"/>
    <x v="0"/>
  </r>
  <r>
    <n v="990"/>
    <s v="Donors Capital Fund_Maine Heritage Policy Center201525000"/>
    <s v="Donors Capital Fund"/>
    <x v="92"/>
    <n v="25000"/>
    <x v="15"/>
    <x v="0"/>
    <x v="1"/>
    <s v="p82"/>
    <n v="397"/>
    <x v="0"/>
  </r>
  <r>
    <n v="990"/>
    <s v="Donors Capital Fund_Alabama Policy Institute201519000"/>
    <s v="Donors Capital Fund"/>
    <x v="2"/>
    <n v="19000"/>
    <x v="15"/>
    <x v="0"/>
    <x v="1"/>
    <s v="p82"/>
    <n v="398"/>
    <x v="0"/>
  </r>
  <r>
    <n v="990"/>
    <s v="Donors Capital Fund_Alabama Policy Institute20157000"/>
    <s v="Donors Capital Fund"/>
    <x v="2"/>
    <n v="7000"/>
    <x v="15"/>
    <x v="0"/>
    <x v="1"/>
    <s v="p82"/>
    <n v="399"/>
    <x v="0"/>
  </r>
  <r>
    <n v="990"/>
    <s v="Donors Capital Fund_Illinois Policy Institute201516400"/>
    <s v="Donors Capital Fund"/>
    <x v="75"/>
    <n v="16400"/>
    <x v="15"/>
    <x v="0"/>
    <x v="0"/>
    <s v="p82"/>
    <n v="400"/>
    <x v="0"/>
  </r>
  <r>
    <n v="990"/>
    <s v="Donors Capital Fund_Illinois Policy Institute201515250"/>
    <s v="Donors Capital Fund"/>
    <x v="75"/>
    <n v="15250"/>
    <x v="15"/>
    <x v="0"/>
    <x v="0"/>
    <s v="p83"/>
    <n v="401"/>
    <x v="0"/>
  </r>
  <r>
    <n v="990"/>
    <s v="Donors Capital Fund_Show-Me Institute20151750"/>
    <s v="Donors Capital Fund"/>
    <x v="123"/>
    <n v="1750"/>
    <x v="15"/>
    <x v="0"/>
    <x v="1"/>
    <s v="p83"/>
    <n v="402"/>
    <x v="0"/>
  </r>
  <r>
    <n v="990"/>
    <s v="Donors Capital Fund_Bluegrass Institute201525000"/>
    <s v="Donors Capital Fund"/>
    <x v="25"/>
    <n v="25000"/>
    <x v="15"/>
    <x v="0"/>
    <x v="1"/>
    <s v="p83"/>
    <n v="403"/>
    <x v="0"/>
  </r>
  <r>
    <n v="990"/>
    <s v="Donors Capital Fund_Montana Policy Institute20158000"/>
    <s v="Donors Capital Fund"/>
    <x v="100"/>
    <n v="8000"/>
    <x v="15"/>
    <x v="0"/>
    <x v="1"/>
    <s v="p83"/>
    <n v="404"/>
    <x v="0"/>
  </r>
  <r>
    <n v="990"/>
    <s v="Donors Capital Fund_Montana Policy Institute20155500"/>
    <s v="Donors Capital Fund"/>
    <x v="100"/>
    <n v="5500"/>
    <x v="15"/>
    <x v="0"/>
    <x v="1"/>
    <s v="p83"/>
    <n v="405"/>
    <x v="0"/>
  </r>
  <r>
    <n v="990"/>
    <s v="Donors Capital Fund_Montana Policy Institute201540000"/>
    <s v="Donors Capital Fund"/>
    <x v="100"/>
    <n v="40000"/>
    <x v="15"/>
    <x v="0"/>
    <x v="1"/>
    <s v="p83"/>
    <n v="406"/>
    <x v="0"/>
  </r>
  <r>
    <n v="990"/>
    <s v="Donors Capital Fund_Beacon Center of Tennessee20153500"/>
    <s v="Donors Capital Fund"/>
    <x v="22"/>
    <n v="3500"/>
    <x v="15"/>
    <x v="0"/>
    <x v="1"/>
    <s v="p83"/>
    <n v="407"/>
    <x v="0"/>
  </r>
  <r>
    <n v="990"/>
    <s v="Donors Capital Fund_Beacon Center of Tennessee20151750"/>
    <s v="Donors Capital Fund"/>
    <x v="22"/>
    <n v="1750"/>
    <x v="15"/>
    <x v="0"/>
    <x v="1"/>
    <s v="p83"/>
    <n v="408"/>
    <x v="0"/>
  </r>
  <r>
    <n v="990"/>
    <s v="Donors Capital Fund_Beacon Center of Tennessee201515250"/>
    <s v="Donors Capital Fund"/>
    <x v="22"/>
    <n v="15250"/>
    <x v="15"/>
    <x v="0"/>
    <x v="1"/>
    <s v="p84"/>
    <n v="409"/>
    <x v="0"/>
  </r>
  <r>
    <n v="990"/>
    <s v="Donors Capital Fund_Mississippi Center for Public Policy201530000"/>
    <s v="Donors Capital Fund"/>
    <x v="99"/>
    <n v="30000"/>
    <x v="15"/>
    <x v="0"/>
    <x v="1"/>
    <s v="p84"/>
    <n v="410"/>
    <x v="0"/>
  </r>
  <r>
    <n v="990"/>
    <s v="Donors Capital Fund_Employment Policies Institute Foundation201530000"/>
    <s v="Donors Capital Fund"/>
    <x v="51"/>
    <n v="30000"/>
    <x v="15"/>
    <x v="0"/>
    <x v="1"/>
    <s v="p84"/>
    <n v="411"/>
    <x v="0"/>
  </r>
  <r>
    <n v="990"/>
    <s v="Donors Capital Fund_First Presbyterian Church Midland201510000"/>
    <s v="Donors Capital Fund"/>
    <x v="57"/>
    <n v="10000"/>
    <x v="15"/>
    <x v="0"/>
    <x v="2"/>
    <s v="p84"/>
    <n v="412"/>
    <x v="1"/>
  </r>
  <r>
    <n v="990"/>
    <s v="Donors Capital Fund_Rio Grande Foundation201520000"/>
    <s v="Donors Capital Fund"/>
    <x v="122"/>
    <n v="20000"/>
    <x v="15"/>
    <x v="0"/>
    <x v="1"/>
    <s v="p84"/>
    <n v="413"/>
    <x v="0"/>
  </r>
  <r>
    <n v="990"/>
    <s v="Donors Capital Fund_Platte Institute for Economic Research201515000"/>
    <s v="Donors Capital Fund"/>
    <x v="116"/>
    <n v="15000"/>
    <x v="15"/>
    <x v="0"/>
    <x v="1"/>
    <s v="p84"/>
    <n v="414"/>
    <x v="0"/>
  </r>
  <r>
    <n v="990"/>
    <s v="Donors Capital Fund_Platte Institute for Economic Research201520000"/>
    <s v="Donors Capital Fund"/>
    <x v="116"/>
    <n v="20000"/>
    <x v="15"/>
    <x v="0"/>
    <x v="1"/>
    <s v="p84"/>
    <n v="415"/>
    <x v="0"/>
  </r>
  <r>
    <n v="990"/>
    <s v="Donors Capital Fund_Platte Institute for Economic Research20157500"/>
    <s v="Donors Capital Fund"/>
    <x v="116"/>
    <n v="7500"/>
    <x v="15"/>
    <x v="0"/>
    <x v="1"/>
    <s v="p84"/>
    <n v="416"/>
    <x v="0"/>
  </r>
  <r>
    <n v="990"/>
    <s v="Donors Capital Fund_Platte Institute for Economic Research20153500"/>
    <s v="Donors Capital Fund"/>
    <x v="116"/>
    <n v="3500"/>
    <x v="15"/>
    <x v="0"/>
    <x v="1"/>
    <s v="p85"/>
    <n v="417"/>
    <x v="0"/>
  </r>
  <r>
    <n v="990"/>
    <s v="Donors Capital Fund_Empire Center for Public Policy201540000"/>
    <s v="Donors Capital Fund"/>
    <x v="50"/>
    <n v="40000"/>
    <x v="15"/>
    <x v="0"/>
    <x v="1"/>
    <s v="p85"/>
    <n v="418"/>
    <x v="0"/>
  </r>
  <r>
    <n v="990"/>
    <s v="Donors Capital Fund_Empire Center for Public Policy201517500"/>
    <s v="Donors Capital Fund"/>
    <x v="50"/>
    <n v="17500"/>
    <x v="15"/>
    <x v="0"/>
    <x v="1"/>
    <s v="p85"/>
    <n v="419"/>
    <x v="0"/>
  </r>
  <r>
    <n v="990"/>
    <s v="Donors Capital Fund_Empire Center for Public Policy20150"/>
    <s v="Donors Capital Fund"/>
    <x v="50"/>
    <n v="0"/>
    <x v="15"/>
    <x v="0"/>
    <x v="1"/>
    <s v="p85"/>
    <n v="420"/>
    <x v="0"/>
  </r>
  <r>
    <n v="990"/>
    <s v="Donors Capital Fund_Idaho Freedom Foundation201530000"/>
    <s v="Donors Capital Fund"/>
    <x v="74"/>
    <n v="30000"/>
    <x v="15"/>
    <x v="0"/>
    <x v="1"/>
    <s v="p85"/>
    <n v="421"/>
    <x v="0"/>
  </r>
  <r>
    <n v="990"/>
    <s v="Donors Capital Fund_Franklin Center for Government &amp; Public Integrity2015460000"/>
    <s v="Donors Capital Fund"/>
    <x v="61"/>
    <n v="460000"/>
    <x v="15"/>
    <x v="0"/>
    <x v="0"/>
    <s v="p85"/>
    <n v="422"/>
    <x v="0"/>
  </r>
  <r>
    <n v="990"/>
    <s v="Donors Capital Fund_Franklin Center for Government &amp; Public Integrity201528000"/>
    <s v="Donors Capital Fund"/>
    <x v="61"/>
    <n v="28000"/>
    <x v="15"/>
    <x v="0"/>
    <x v="0"/>
    <s v="p85"/>
    <n v="423"/>
    <x v="0"/>
  </r>
  <r>
    <n v="990"/>
    <s v="Donors Capital Fund_Kansas Policy Institute201525000"/>
    <s v="Donors Capital Fund"/>
    <x v="87"/>
    <n v="25000"/>
    <x v="15"/>
    <x v="0"/>
    <x v="1"/>
    <s v="p85"/>
    <n v="424"/>
    <x v="0"/>
  </r>
  <r>
    <n v="990"/>
    <s v="Donors Capital Fund_John W Pope Civitas Institute201515250"/>
    <s v="Donors Capital Fund"/>
    <x v="85"/>
    <n v="15250"/>
    <x v="15"/>
    <x v="0"/>
    <x v="1"/>
    <s v="p86"/>
    <n v="425"/>
    <x v="0"/>
  </r>
  <r>
    <n v="990"/>
    <s v="Donors Capital Fund_Advance Arkansas Institute201520000"/>
    <s v="Donors Capital Fund"/>
    <x v="1"/>
    <n v="20000"/>
    <x v="15"/>
    <x v="0"/>
    <x v="1"/>
    <s v="p86"/>
    <n v="426"/>
    <x v="0"/>
  </r>
  <r>
    <n v="990"/>
    <s v="Donors Capital Fund_Spark Freedom20158500"/>
    <s v="Donors Capital Fund"/>
    <x v="124"/>
    <n v="8500"/>
    <x v="15"/>
    <x v="0"/>
    <x v="1"/>
    <s v="p86"/>
    <n v="427"/>
    <x v="0"/>
  </r>
  <r>
    <n v="990"/>
    <s v="Donors Capital Fund_Spark Freedom201595500"/>
    <s v="Donors Capital Fund"/>
    <x v="124"/>
    <n v="95500"/>
    <x v="15"/>
    <x v="0"/>
    <x v="1"/>
    <s v="p86"/>
    <n v="428"/>
    <x v="0"/>
  </r>
  <r>
    <n v="990"/>
    <s v="Donors Capital Fund_Georgia Center for Opportunity20151750"/>
    <s v="Donors Capital Fund"/>
    <x v="69"/>
    <n v="1750"/>
    <x v="15"/>
    <x v="0"/>
    <x v="1"/>
    <s v="p86"/>
    <n v="429"/>
    <x v="0"/>
  </r>
  <r>
    <n v="990"/>
    <s v="Donors Capital Fund_California Public Policy Center20156000"/>
    <s v="Donors Capital Fund"/>
    <x v="27"/>
    <n v="6000"/>
    <x v="15"/>
    <x v="0"/>
    <x v="1"/>
    <s v="p86"/>
    <n v="430"/>
    <x v="0"/>
  </r>
  <r>
    <n v="990"/>
    <s v="Donors Capital Fund_California Public Policy Center201540000"/>
    <s v="Donors Capital Fund"/>
    <x v="27"/>
    <n v="40000"/>
    <x v="15"/>
    <x v="0"/>
    <x v="1"/>
    <s v="p86"/>
    <n v="431"/>
    <x v="0"/>
  </r>
  <r>
    <n v="990"/>
    <s v="Donors Capital Fund_California Public Policy Center20152500"/>
    <s v="Donors Capital Fund"/>
    <x v="27"/>
    <n v="2500"/>
    <x v="15"/>
    <x v="0"/>
    <x v="1"/>
    <s v="p86"/>
    <n v="432"/>
    <x v="0"/>
  </r>
  <r>
    <n v="990"/>
    <s v="Donors Capital Fund_Palmetto Promise Institute201540000"/>
    <s v="Donors Capital Fund"/>
    <x v="111"/>
    <n v="40000"/>
    <x v="15"/>
    <x v="0"/>
    <x v="1"/>
    <s v="p87"/>
    <n v="433"/>
    <x v="0"/>
  </r>
  <r>
    <n v="990"/>
    <s v="Donors Capital Fund_Empower Mississippi Foundation20157500"/>
    <s v="Donors Capital Fund"/>
    <x v="52"/>
    <n v="7500"/>
    <x v="15"/>
    <x v="0"/>
    <x v="1"/>
    <s v="p87"/>
    <n v="434"/>
    <x v="0"/>
  </r>
  <r>
    <n v="990"/>
    <s v="Donors Capital Fund_New Hampshire Center for Economic Policy20157500"/>
    <s v="Donors Capital Fund"/>
    <x v="107"/>
    <n v="7500"/>
    <x v="15"/>
    <x v="0"/>
    <x v="2"/>
    <s v="p87"/>
    <n v="435"/>
    <x v="1"/>
  </r>
  <r>
    <n v="990"/>
    <s v="Donors Capital Fund_Cardinal Institute for West Virginia Policy20153000"/>
    <s v="Donors Capital Fund"/>
    <x v="29"/>
    <n v="3000"/>
    <x v="15"/>
    <x v="0"/>
    <x v="1"/>
    <s v="p87"/>
    <n v="436"/>
    <x v="0"/>
  </r>
  <r>
    <n v="990"/>
    <s v="Donors Capital Fund_Cardinal Institute for West Virginia Policy201519000"/>
    <s v="Donors Capital Fund"/>
    <x v="29"/>
    <n v="19000"/>
    <x v="15"/>
    <x v="0"/>
    <x v="1"/>
    <s v="p87"/>
    <n v="437"/>
    <x v="0"/>
  </r>
  <r>
    <n v="990"/>
    <s v="Donors Capital Fund_Cardinal Institute for West Virginia Policy20158000"/>
    <s v="Donors Capital Fund"/>
    <x v="29"/>
    <n v="8000"/>
    <x v="15"/>
    <x v="0"/>
    <x v="1"/>
    <s v="p87"/>
    <n v="438"/>
    <x v="0"/>
  </r>
  <r>
    <n v="990"/>
    <s v="Donors Capital Fund_Cardinal Institute for West Virginia Policy20152500"/>
    <s v="Donors Capital Fund"/>
    <x v="29"/>
    <n v="2500"/>
    <x v="15"/>
    <x v="0"/>
    <x v="1"/>
    <s v="p87"/>
    <n v="439"/>
    <x v="0"/>
  </r>
  <r>
    <n v="990"/>
    <s v="Donors Capital Fund_Centro de Investigacion Y Politica Publica20157500"/>
    <s v="Donors Capital Fund"/>
    <x v="531"/>
    <n v="7500"/>
    <x v="15"/>
    <x v="0"/>
    <x v="1"/>
    <s v="p87"/>
    <n v="440"/>
    <x v="0"/>
  </r>
  <r>
    <n v="990"/>
    <s v="Donors Capital Fund_America's Future Foundation2015250000"/>
    <s v="Donors Capital Fund"/>
    <x v="4"/>
    <n v="250000"/>
    <x v="15"/>
    <x v="0"/>
    <x v="1"/>
    <s v="p88"/>
    <n v="441"/>
    <x v="0"/>
  </r>
  <r>
    <n v="990"/>
    <s v="Donors Capital Fund_State Policy Network2015446400"/>
    <s v="Donors Capital Fund"/>
    <x v="126"/>
    <n v="446400"/>
    <x v="15"/>
    <x v="0"/>
    <x v="1"/>
    <s v="p88"/>
    <n v="442"/>
    <x v="0"/>
  </r>
  <r>
    <n v="990"/>
    <s v="Donors Capital Fund_David Horowitz Freedom Center201575000"/>
    <s v="Donors Capital Fund"/>
    <x v="46"/>
    <n v="75000"/>
    <x v="15"/>
    <x v="0"/>
    <x v="1"/>
    <s v="p88"/>
    <n v="443"/>
    <x v="0"/>
  </r>
  <r>
    <n v="990"/>
    <s v="Donors Capital Fund_Foundation for Government Accountability2015150000"/>
    <s v="Donors Capital Fund"/>
    <x v="59"/>
    <n v="150000"/>
    <x v="15"/>
    <x v="0"/>
    <x v="1"/>
    <s v="p88"/>
    <n v="444"/>
    <x v="0"/>
  </r>
  <r>
    <n v="990"/>
    <s v="Donors Capital Fund_Spark Freedom201550000"/>
    <s v="Donors Capital Fund"/>
    <x v="124"/>
    <n v="50000"/>
    <x v="15"/>
    <x v="0"/>
    <x v="1"/>
    <s v="p88"/>
    <n v="445"/>
    <x v="0"/>
  </r>
  <r>
    <n v="990"/>
    <s v="Donors Capital Fund_Franklin Center for Government &amp; Public Integrity2015215000"/>
    <s v="Donors Capital Fund"/>
    <x v="61"/>
    <n v="215000"/>
    <x v="15"/>
    <x v="0"/>
    <x v="0"/>
    <s v="p88"/>
    <n v="446"/>
    <x v="0"/>
  </r>
  <r>
    <n v="990"/>
    <s v="Donors Capital Fund_Am Yisroel Chai Foundation201575000"/>
    <s v="Donors Capital Fund"/>
    <x v="3"/>
    <n v="75000"/>
    <x v="15"/>
    <x v="0"/>
    <x v="2"/>
    <s v="p88"/>
    <n v="447"/>
    <x v="1"/>
  </r>
  <r>
    <n v="990"/>
    <s v="Donors Capital Fund_State Policy Network2015112000"/>
    <s v="Donors Capital Fund"/>
    <x v="126"/>
    <n v="112000"/>
    <x v="15"/>
    <x v="0"/>
    <x v="1"/>
    <s v="p88"/>
    <n v="448"/>
    <x v="0"/>
  </r>
  <r>
    <n v="990"/>
    <s v="Donors Capital Fund_Americares Foundation20155000"/>
    <s v="Donors Capital Fund"/>
    <x v="16"/>
    <n v="5000"/>
    <x v="15"/>
    <x v="0"/>
    <x v="2"/>
    <s v="In totals page, but not included in individual donations"/>
    <m/>
    <x v="1"/>
  </r>
  <r>
    <n v="990"/>
    <s v="Donors Capital Fund_CRU20153000"/>
    <s v="Donors Capital Fund"/>
    <x v="45"/>
    <n v="3000"/>
    <x v="15"/>
    <x v="0"/>
    <x v="2"/>
    <s v="In totals page, but not included in individual donations"/>
    <m/>
    <x v="1"/>
  </r>
  <r>
    <n v="990"/>
    <s v="Donors Capital Fund_East-West Ministries International20152400"/>
    <s v="Donors Capital Fund"/>
    <x v="49"/>
    <n v="2400"/>
    <x v="15"/>
    <x v="0"/>
    <x v="2"/>
    <s v="In totals page, but not included in individual donations"/>
    <m/>
    <x v="1"/>
  </r>
  <r>
    <n v="990"/>
    <s v="Donors Capital Fund_Focus on the Family2015600"/>
    <s v="Donors Capital Fund"/>
    <x v="162"/>
    <n v="600"/>
    <x v="15"/>
    <x v="0"/>
    <x v="1"/>
    <s v="In totals page, but not included in individual donations"/>
    <m/>
    <x v="0"/>
  </r>
  <r>
    <n v="990"/>
    <s v="Donors Capital Fund_Freedom Foundation of Minnesota20155000"/>
    <s v="Donors Capital Fund"/>
    <x v="64"/>
    <n v="5000"/>
    <x v="15"/>
    <x v="0"/>
    <x v="0"/>
    <s v="In totals page, but not included in individual donations"/>
    <m/>
    <x v="0"/>
  </r>
  <r>
    <n v="990"/>
    <s v="Donors Capital Fund_Georgia Public Policy Foundation20152000"/>
    <s v="Donors Capital Fund"/>
    <x v="240"/>
    <n v="2000"/>
    <x v="15"/>
    <x v="0"/>
    <x v="1"/>
    <s v="In totals page, but not included in individual donations"/>
    <m/>
    <x v="0"/>
  </r>
  <r>
    <n v="990"/>
    <s v="Donors Capital Fund_Irving Bible Church2015400"/>
    <s v="Donors Capital Fund"/>
    <x v="532"/>
    <n v="400"/>
    <x v="15"/>
    <x v="0"/>
    <x v="2"/>
    <s v="In totals page, but not included in individual donations"/>
    <m/>
    <x v="1"/>
  </r>
  <r>
    <n v="990"/>
    <s v="Donors Capital Fund_Judicial Watch20155000"/>
    <s v="Donors Capital Fund"/>
    <x v="517"/>
    <n v="5000"/>
    <x v="15"/>
    <x v="0"/>
    <x v="1"/>
    <s v="In totals page, but not included in individual donations"/>
    <m/>
    <x v="0"/>
  </r>
  <r>
    <n v="990"/>
    <s v="Donors Capital Fund_Kanakuk Ministries (Branson MO)20151665"/>
    <s v="Donors Capital Fund"/>
    <x v="172"/>
    <n v="1665"/>
    <x v="15"/>
    <x v="0"/>
    <x v="2"/>
    <s v="In totals page, but not included in individual donations"/>
    <m/>
    <x v="1"/>
  </r>
  <r>
    <n v="990"/>
    <s v="Donors Capital Fund_John K. MacIver Institute for Public Policy20153500"/>
    <s v="Donors Capital Fund"/>
    <x v="245"/>
    <n v="3500"/>
    <x v="15"/>
    <x v="0"/>
    <x v="1"/>
    <s v="In totals page, but not included in individual donations"/>
    <m/>
    <x v="0"/>
  </r>
  <r>
    <n v="990"/>
    <s v="Donors Capital Fund_Mastermedia2015600"/>
    <s v="Donors Capital Fund"/>
    <x v="175"/>
    <n v="600"/>
    <x v="15"/>
    <x v="0"/>
    <x v="2"/>
    <s v="In totals page, but not included in individual donations"/>
    <m/>
    <x v="1"/>
  </r>
  <r>
    <n v="990"/>
    <s v="Donors Capital Fund_Midland Community Theatre20151200"/>
    <s v="Donors Capital Fund"/>
    <x v="97"/>
    <n v="1200"/>
    <x v="15"/>
    <x v="0"/>
    <x v="2"/>
    <s v="In totals page, but not included in individual donations"/>
    <m/>
    <x v="1"/>
  </r>
  <r>
    <n v="990"/>
    <s v="Donors Capital Fund_Midland Young Life Building Foundation20152000"/>
    <s v="Donors Capital Fund"/>
    <x v="533"/>
    <n v="2000"/>
    <x v="15"/>
    <x v="0"/>
    <x v="2"/>
    <s v="In totals page, but not included in individual donations"/>
    <m/>
    <x v="1"/>
  </r>
  <r>
    <n v="990"/>
    <s v="Donors Capital Fund_Partners Relief and Development20151620"/>
    <s v="Donors Capital Fund"/>
    <x v="112"/>
    <n v="1620"/>
    <x v="15"/>
    <x v="0"/>
    <x v="2"/>
    <s v="In totals page, but not included in individual donations"/>
    <m/>
    <x v="1"/>
  </r>
  <r>
    <n v="990"/>
    <s v="Donors Capital Fund_Pelican Institute for Public Policy20152500"/>
    <s v="Donors Capital Fund"/>
    <x v="113"/>
    <n v="2500"/>
    <x v="15"/>
    <x v="0"/>
    <x v="1"/>
    <s v="In totals page, but not included in individual donations"/>
    <m/>
    <x v="0"/>
  </r>
  <r>
    <n v="990"/>
    <s v="Donors Capital Fund_Polwarth Ministries20151200"/>
    <s v="Donors Capital Fund"/>
    <x v="117"/>
    <n v="1200"/>
    <x v="15"/>
    <x v="0"/>
    <x v="2"/>
    <s v="In totals page, but not included in individual donations"/>
    <m/>
    <x v="1"/>
  </r>
  <r>
    <n v="990"/>
    <s v="Donors Capital Fund_Practice Ministries2015300"/>
    <s v="Donors Capital Fund"/>
    <x v="534"/>
    <n v="300"/>
    <x v="15"/>
    <x v="0"/>
    <x v="2"/>
    <s v="In totals page, but not included in individual donations"/>
    <m/>
    <x v="1"/>
  </r>
  <r>
    <n v="990"/>
    <s v="Donors Capital Fund_Public Service Research Foundation20150"/>
    <s v="Donors Capital Fund"/>
    <x v="179"/>
    <n v="0"/>
    <x v="15"/>
    <x v="0"/>
    <x v="2"/>
    <s v="In totals page, but not included in individual donations"/>
    <m/>
    <x v="1"/>
  </r>
  <r>
    <n v="990"/>
    <s v="Donors Capital Fund_Rhode Island Center for Freedom and Prosperity20151500"/>
    <s v="Donors Capital Fund"/>
    <x v="121"/>
    <n v="1500"/>
    <x v="15"/>
    <x v="0"/>
    <x v="1"/>
    <s v="In totals page, but not included in individual donations"/>
    <m/>
    <x v="0"/>
  </r>
  <r>
    <n v="990"/>
    <s v="Donors Capital Fund_Teen FLOW Youth ministries20151200"/>
    <s v="Donors Capital Fund"/>
    <x v="130"/>
    <n v="1200"/>
    <x v="15"/>
    <x v="0"/>
    <x v="2"/>
    <s v="In totals page, but not included in individual donations"/>
    <m/>
    <x v="1"/>
  </r>
  <r>
    <n v="990"/>
    <s v="Donors Capital Fund_Young Life20152400"/>
    <s v="Donors Capital Fund"/>
    <x v="145"/>
    <n v="2400"/>
    <x v="15"/>
    <x v="0"/>
    <x v="1"/>
    <s v="In totals page, but not included in individual donations"/>
    <m/>
    <x v="0"/>
  </r>
  <r>
    <n v="990"/>
    <s v="Donors Capital Fund_DonorsTrust201710903.15"/>
    <s v="Donors Capital Fund"/>
    <x v="48"/>
    <n v="10903.15"/>
    <x v="16"/>
    <x v="0"/>
    <x v="0"/>
    <s v="p33"/>
    <m/>
    <x v="0"/>
  </r>
  <r>
    <n v="990"/>
    <s v="Donors Capital Fund_Franklin Center for Government &amp; Public Integrity201710500"/>
    <s v="Donors Capital Fund"/>
    <x v="61"/>
    <n v="10500"/>
    <x v="16"/>
    <x v="1"/>
    <x v="0"/>
    <s v="p33"/>
    <m/>
    <x v="0"/>
  </r>
  <r>
    <n v="990"/>
    <s v="Donors Capital Fund_CastilleJa School (Palo Alto; CA)201720000"/>
    <s v="Donors Capital Fund"/>
    <x v="272"/>
    <n v="20000"/>
    <x v="16"/>
    <x v="1"/>
    <x v="2"/>
    <s v="p33"/>
    <m/>
    <x v="1"/>
  </r>
  <r>
    <n v="990"/>
    <s v="Donors Capital Fund_Reconciliation Outreach Ministries2017392.95"/>
    <s v="Donors Capital Fund"/>
    <x v="340"/>
    <n v="392.95"/>
    <x v="16"/>
    <x v="1"/>
    <x v="2"/>
    <s v="p33"/>
    <m/>
    <x v="1"/>
  </r>
  <r>
    <n v="990"/>
    <s v="Donors Capital Fund_DonorsTrust20171478488.26"/>
    <s v="Donors Capital Fund"/>
    <x v="48"/>
    <n v="1478488.26"/>
    <x v="16"/>
    <x v="1"/>
    <x v="0"/>
    <s v="p33"/>
    <m/>
    <x v="0"/>
  </r>
  <r>
    <n v="990"/>
    <s v="Donors Capital Fund_CRU20171500"/>
    <s v="Donors Capital Fund"/>
    <x v="45"/>
    <n v="1500"/>
    <x v="16"/>
    <x v="1"/>
    <x v="2"/>
    <s v="p33"/>
    <m/>
    <x v="1"/>
  </r>
  <r>
    <n v="990"/>
    <s v="Donors Capital Fund_East-West Ministries International20171200"/>
    <s v="Donors Capital Fund"/>
    <x v="49"/>
    <n v="1200"/>
    <x v="16"/>
    <x v="1"/>
    <x v="2"/>
    <s v="p33"/>
    <m/>
    <x v="1"/>
  </r>
  <r>
    <n v="990"/>
    <s v="Donors Capital Fund_Teen FLOW Youth ministries2017600"/>
    <s v="Donors Capital Fund"/>
    <x v="130"/>
    <n v="600"/>
    <x v="16"/>
    <x v="1"/>
    <x v="2"/>
    <s v="p33"/>
    <m/>
    <x v="1"/>
  </r>
  <r>
    <n v="990"/>
    <s v="Donors Capital Fund_Young Life2017600"/>
    <s v="Donors Capital Fund"/>
    <x v="145"/>
    <n v="600"/>
    <x v="16"/>
    <x v="1"/>
    <x v="1"/>
    <s v="p34"/>
    <m/>
    <x v="0"/>
  </r>
  <r>
    <n v="990"/>
    <s v="Donors Capital Fund_Polwarth Ministries20171200"/>
    <s v="Donors Capital Fund"/>
    <x v="117"/>
    <n v="1200"/>
    <x v="16"/>
    <x v="1"/>
    <x v="2"/>
    <s v="p34"/>
    <m/>
    <x v="1"/>
  </r>
  <r>
    <n v="990"/>
    <s v="Donors Capital Fund_First Presbyterian Church Midland2017600"/>
    <s v="Donors Capital Fund"/>
    <x v="57"/>
    <n v="600"/>
    <x v="16"/>
    <x v="1"/>
    <x v="2"/>
    <s v="p34"/>
    <m/>
    <x v="1"/>
  </r>
  <r>
    <n v="990"/>
    <s v="Donors Capital Fund_Kanakuk Ministries (Branson MO)20171710"/>
    <s v="Donors Capital Fund"/>
    <x v="172"/>
    <n v="1710"/>
    <x v="16"/>
    <x v="1"/>
    <x v="2"/>
    <s v="p34"/>
    <m/>
    <x v="1"/>
  </r>
  <r>
    <n v="990"/>
    <s v="Donors Capital Fund_American Enterprise Institute for Public Policy Research201730000"/>
    <s v="Donors Capital Fund"/>
    <x v="6"/>
    <n v="30000"/>
    <x v="16"/>
    <x v="1"/>
    <x v="0"/>
    <s v="p34"/>
    <m/>
    <x v="0"/>
  </r>
  <r>
    <n v="990"/>
    <s v="Donors Capital Fund_American Stewards of Liberty201740000"/>
    <s v="Donors Capital Fund"/>
    <x v="12"/>
    <n v="40000"/>
    <x v="16"/>
    <x v="1"/>
    <x v="2"/>
    <s v="p34"/>
    <m/>
    <x v="0"/>
  </r>
  <r>
    <n v="990"/>
    <s v="Donors Capital Fund_AmeriCares Foundation20175000"/>
    <s v="Donors Capital Fund"/>
    <x v="16"/>
    <n v="5000"/>
    <x v="16"/>
    <x v="1"/>
    <x v="2"/>
    <s v="p34"/>
    <m/>
    <x v="1"/>
  </r>
  <r>
    <n v="990"/>
    <s v="Donors Capital Fund_Ashland University20175000"/>
    <s v="Donors Capital Fund"/>
    <x v="18"/>
    <n v="5000"/>
    <x v="16"/>
    <x v="1"/>
    <x v="2"/>
    <s v="p34"/>
    <m/>
    <x v="1"/>
  </r>
  <r>
    <n v="990"/>
    <s v="Donors Capital Fund_Atlas Economic Research Foundation201730000"/>
    <s v="Donors Capital Fund"/>
    <x v="19"/>
    <n v="30000"/>
    <x v="16"/>
    <x v="1"/>
    <x v="0"/>
    <s v="p35"/>
    <m/>
    <x v="0"/>
  </r>
  <r>
    <n v="990"/>
    <s v="Donors Capital Fund_Bill of Rights Institute201725000"/>
    <s v="Donors Capital Fund"/>
    <x v="24"/>
    <n v="25000"/>
    <x v="16"/>
    <x v="1"/>
    <x v="1"/>
    <s v="p35"/>
    <m/>
    <x v="0"/>
  </r>
  <r>
    <n v="990"/>
    <s v="Donors Capital Fund_Capital Research Center201780000"/>
    <s v="Donors Capital Fund"/>
    <x v="28"/>
    <n v="80000"/>
    <x v="16"/>
    <x v="1"/>
    <x v="0"/>
    <s v="p35"/>
    <m/>
    <x v="0"/>
  </r>
  <r>
    <n v="990"/>
    <s v="Donors Capital Fund_Cato Institute201760000"/>
    <s v="Donors Capital Fund"/>
    <x v="32"/>
    <n v="60000"/>
    <x v="16"/>
    <x v="1"/>
    <x v="0"/>
    <s v="p35"/>
    <m/>
    <x v="0"/>
  </r>
  <r>
    <n v="990"/>
    <s v="Donors Capital Fund_Center for Education Reform201710000"/>
    <s v="Donors Capital Fund"/>
    <x v="34"/>
    <n v="10000"/>
    <x v="16"/>
    <x v="1"/>
    <x v="1"/>
    <s v="p35"/>
    <m/>
    <x v="0"/>
  </r>
  <r>
    <n v="990"/>
    <s v="Donors Capital Fund_Center for Individual Rights201720000"/>
    <s v="Donors Capital Fund"/>
    <x v="35"/>
    <n v="20000"/>
    <x v="16"/>
    <x v="1"/>
    <x v="1"/>
    <s v="p35"/>
    <m/>
    <x v="0"/>
  </r>
  <r>
    <n v="990"/>
    <s v="Donors Capital Fund_Clare Boothe Luce Policy Institute201740000"/>
    <s v="Donors Capital Fund"/>
    <x v="41"/>
    <n v="40000"/>
    <x v="16"/>
    <x v="1"/>
    <x v="2"/>
    <s v="p35"/>
    <m/>
    <x v="0"/>
  </r>
  <r>
    <n v="990"/>
    <s v="Donors Capital Fund_Claremont Institute201710000"/>
    <s v="Donors Capital Fund"/>
    <x v="42"/>
    <n v="10000"/>
    <x v="16"/>
    <x v="1"/>
    <x v="1"/>
    <s v="p35"/>
    <m/>
    <x v="0"/>
  </r>
  <r>
    <n v="990"/>
    <s v="Donors Capital Fund_Freedom Foundation20175000"/>
    <s v="Donors Capital Fund"/>
    <x v="63"/>
    <n v="5000"/>
    <x v="16"/>
    <x v="1"/>
    <x v="1"/>
    <s v="p36"/>
    <m/>
    <x v="0"/>
  </r>
  <r>
    <n v="990"/>
    <s v="Donors Capital Fund_Heritage Foundation201740000"/>
    <s v="Donors Capital Fund"/>
    <x v="72"/>
    <n v="40000"/>
    <x v="16"/>
    <x v="1"/>
    <x v="0"/>
    <s v="p36"/>
    <m/>
    <x v="0"/>
  </r>
  <r>
    <n v="990"/>
    <s v="Donors Capital Fund_Institute for Justice201740000"/>
    <s v="Donors Capital Fund"/>
    <x v="78"/>
    <n v="40000"/>
    <x v="16"/>
    <x v="1"/>
    <x v="1"/>
    <s v="p36"/>
    <m/>
    <x v="0"/>
  </r>
  <r>
    <n v="990"/>
    <s v="Donors Capital Fund_Leadership Institute201750000"/>
    <s v="Donors Capital Fund"/>
    <x v="88"/>
    <n v="50000"/>
    <x v="16"/>
    <x v="1"/>
    <x v="0"/>
    <s v="p36"/>
    <m/>
    <x v="0"/>
  </r>
  <r>
    <n v="990"/>
    <s v="Donors Capital Fund_Mountain States Legal Foundation201755000"/>
    <s v="Donors Capital Fund"/>
    <x v="101"/>
    <n v="55000"/>
    <x v="16"/>
    <x v="1"/>
    <x v="1"/>
    <s v="p36"/>
    <m/>
    <x v="0"/>
  </r>
  <r>
    <n v="990"/>
    <s v="Donors Capital Fund_National Center for Public Policy Research201745000"/>
    <s v="Donors Capital Fund"/>
    <x v="103"/>
    <n v="45000"/>
    <x v="16"/>
    <x v="1"/>
    <x v="0"/>
    <s v="p36"/>
    <m/>
    <x v="0"/>
  </r>
  <r>
    <n v="990"/>
    <s v="Donors Capital Fund_National Legal and Policy Center201740000"/>
    <s v="Donors Capital Fund"/>
    <x v="104"/>
    <n v="40000"/>
    <x v="16"/>
    <x v="1"/>
    <x v="1"/>
    <s v="p36"/>
    <m/>
    <x v="0"/>
  </r>
  <r>
    <n v="990"/>
    <s v="Donors Capital Fund_Pacific Legal Foundation201770000"/>
    <s v="Donors Capital Fund"/>
    <x v="110"/>
    <n v="70000"/>
    <x v="16"/>
    <x v="1"/>
    <x v="1"/>
    <s v="p36"/>
    <m/>
    <x v="0"/>
  </r>
  <r>
    <n v="990"/>
    <s v="Donors Capital Fund_State Policy Network201740000"/>
    <s v="Donors Capital Fund"/>
    <x v="126"/>
    <n v="40000"/>
    <x v="16"/>
    <x v="1"/>
    <x v="1"/>
    <s v="p37"/>
    <m/>
    <x v="0"/>
  </r>
  <r>
    <n v="990"/>
    <s v="Donors Capital Fund_Washington Legal Foundation201740000"/>
    <s v="Donors Capital Fund"/>
    <x v="140"/>
    <n v="40000"/>
    <x v="16"/>
    <x v="1"/>
    <x v="0"/>
    <s v="p37"/>
    <m/>
    <x v="0"/>
  </r>
  <r>
    <n v="990"/>
    <s v="Donors Capital Fund_Students for Liberty20175000"/>
    <s v="Donors Capital Fund"/>
    <x v="187"/>
    <n v="5000"/>
    <x v="16"/>
    <x v="1"/>
    <x v="3"/>
    <s v="p37"/>
    <m/>
    <x v="0"/>
  </r>
  <r>
    <n v="990"/>
    <s v="Donors Capital Fund_Young America's Foundation201760000"/>
    <s v="Donors Capital Fund"/>
    <x v="144"/>
    <n v="60000"/>
    <x v="16"/>
    <x v="1"/>
    <x v="1"/>
    <s v="p37"/>
    <m/>
    <x v="0"/>
  </r>
  <r>
    <n v="990"/>
    <s v="Donors Capital Fund_Free the People Fight the Power Foundation20175000"/>
    <s v="Donors Capital Fund"/>
    <x v="535"/>
    <n v="5000"/>
    <x v="16"/>
    <x v="1"/>
    <x v="1"/>
    <s v="p37"/>
    <m/>
    <x v="0"/>
  </r>
  <r>
    <n v="990"/>
    <s v="Donors Capital Fund_DonorsTrust2017100000"/>
    <s v="Donors Capital Fund"/>
    <x v="48"/>
    <n v="100000"/>
    <x v="16"/>
    <x v="1"/>
    <x v="0"/>
    <s v="p37"/>
    <m/>
    <x v="0"/>
  </r>
  <r>
    <n v="990"/>
    <s v="Donors Capital Fund_Foundation for Economic Education201750000"/>
    <s v="Donors Capital Fund"/>
    <x v="58"/>
    <n v="50000"/>
    <x v="16"/>
    <x v="1"/>
    <x v="0"/>
    <s v="p37"/>
    <m/>
    <x v="0"/>
  </r>
  <r>
    <n v="990"/>
    <s v="Donors Capital Fund_Institute for Justice2017100000"/>
    <s v="Donors Capital Fund"/>
    <x v="78"/>
    <n v="100000"/>
    <x v="16"/>
    <x v="1"/>
    <x v="1"/>
    <s v="p37"/>
    <m/>
    <x v="0"/>
  </r>
  <r>
    <n v="990"/>
    <s v="Donors Capital Fund_American Islamic Congress201725000"/>
    <s v="Donors Capital Fund"/>
    <x v="8"/>
    <n v="25000"/>
    <x v="16"/>
    <x v="1"/>
    <x v="1"/>
    <s v="p38"/>
    <m/>
    <x v="0"/>
  </r>
  <r>
    <n v="990"/>
    <s v="Donors Capital Fund_First Book201715000"/>
    <s v="Donors Capital Fund"/>
    <x v="56"/>
    <n v="15000"/>
    <x v="16"/>
    <x v="1"/>
    <x v="2"/>
    <s v="p38"/>
    <m/>
    <x v="1"/>
  </r>
  <r>
    <n v="990"/>
    <s v="Donors Capital Fund_Children's Scholarship Fund2017250000"/>
    <s v="Donors Capital Fund"/>
    <x v="38"/>
    <n v="250000"/>
    <x v="16"/>
    <x v="1"/>
    <x v="2"/>
    <s v="p38"/>
    <m/>
    <x v="1"/>
  </r>
  <r>
    <n v="990"/>
    <s v="Donors Capital Fund_Cato Institute201730000"/>
    <s v="Donors Capital Fund"/>
    <x v="32"/>
    <n v="30000"/>
    <x v="16"/>
    <x v="1"/>
    <x v="0"/>
    <s v="p38"/>
    <m/>
    <x v="0"/>
  </r>
  <r>
    <n v="990"/>
    <s v="Donors Capital Fund_Reason, Individualism, Freedom Institute201730000"/>
    <s v="Donors Capital Fund"/>
    <x v="119"/>
    <n v="30000"/>
    <x v="16"/>
    <x v="1"/>
    <x v="2"/>
    <s v="p38"/>
    <m/>
    <x v="1"/>
  </r>
  <r>
    <n v="990"/>
    <s v="Donors Capital Fund_Jerusalem Institute for Market Studies2017275000"/>
    <s v="Donors Capital Fund"/>
    <x v="82"/>
    <n v="275000"/>
    <x v="16"/>
    <x v="1"/>
    <x v="2"/>
    <s v="p38"/>
    <m/>
    <x v="1"/>
  </r>
  <r>
    <n v="990"/>
    <s v="Donors Capital Fund_Foundation for Individual Rights in Education201775000"/>
    <s v="Donors Capital Fund"/>
    <x v="60"/>
    <n v="75000"/>
    <x v="16"/>
    <x v="1"/>
    <x v="1"/>
    <s v="p38"/>
    <m/>
    <x v="0"/>
  </r>
  <r>
    <n v="990"/>
    <s v="Donors Capital Fund_Students for Liberty201730000"/>
    <s v="Donors Capital Fund"/>
    <x v="187"/>
    <n v="30000"/>
    <x v="16"/>
    <x v="1"/>
    <x v="3"/>
    <s v="p38"/>
    <m/>
    <x v="0"/>
  </r>
  <r>
    <n v="990"/>
    <s v="Donors Capital Fund_Ayn Rand Institute201715000"/>
    <s v="Donors Capital Fund"/>
    <x v="20"/>
    <n v="15000"/>
    <x v="16"/>
    <x v="1"/>
    <x v="0"/>
    <s v="p39"/>
    <m/>
    <x v="0"/>
  </r>
  <r>
    <n v="990"/>
    <s v="Donors Capital Fund_Mercatus Center2017150000"/>
    <s v="Donors Capital Fund"/>
    <x v="95"/>
    <n v="150000"/>
    <x v="16"/>
    <x v="1"/>
    <x v="0"/>
    <s v="p39"/>
    <m/>
    <x v="0"/>
  </r>
  <r>
    <n v="990"/>
    <s v="Donors Capital Fund_CRU20171500"/>
    <s v="Donors Capital Fund"/>
    <x v="45"/>
    <n v="1500"/>
    <x v="16"/>
    <x v="1"/>
    <x v="2"/>
    <s v="p39"/>
    <m/>
    <x v="1"/>
  </r>
  <r>
    <n v="990"/>
    <s v="Donors Capital Fund_East-West Ministries International20171200"/>
    <s v="Donors Capital Fund"/>
    <x v="49"/>
    <n v="1200"/>
    <x v="16"/>
    <x v="1"/>
    <x v="2"/>
    <s v="p39"/>
    <m/>
    <x v="1"/>
  </r>
  <r>
    <n v="990"/>
    <s v="Donors Capital Fund_First Presbyterian Church Midland2017600"/>
    <s v="Donors Capital Fund"/>
    <x v="57"/>
    <n v="600"/>
    <x v="16"/>
    <x v="1"/>
    <x v="2"/>
    <s v="p39"/>
    <m/>
    <x v="1"/>
  </r>
  <r>
    <n v="990"/>
    <s v="Donors Capital Fund_Teen FLOW Youth ministries2017600"/>
    <s v="Donors Capital Fund"/>
    <x v="130"/>
    <n v="600"/>
    <x v="16"/>
    <x v="1"/>
    <x v="2"/>
    <s v="p39"/>
    <m/>
    <x v="1"/>
  </r>
  <r>
    <n v="990"/>
    <s v="Donors Capital Fund_Young Life2017600"/>
    <s v="Donors Capital Fund"/>
    <x v="145"/>
    <n v="600"/>
    <x v="16"/>
    <x v="1"/>
    <x v="1"/>
    <s v="p39"/>
    <m/>
    <x v="0"/>
  </r>
  <r>
    <n v="990"/>
    <s v="Donors Capital Fund_Clare Boothe Luce Policy Institute201750000"/>
    <s v="Donors Capital Fund"/>
    <x v="41"/>
    <n v="50000"/>
    <x v="16"/>
    <x v="1"/>
    <x v="2"/>
    <s v="p39"/>
    <m/>
    <x v="0"/>
  </r>
  <r>
    <n v="990"/>
    <s v="Donors Capital Fund_Trinity School of Midland20172500"/>
    <s v="Donors Capital Fund"/>
    <x v="132"/>
    <n v="2500"/>
    <x v="16"/>
    <x v="1"/>
    <x v="2"/>
    <s v="p40"/>
    <m/>
    <x v="1"/>
  </r>
  <r>
    <n v="990"/>
    <s v="Donors Capital Fund_Midland - Odessa Symphony &amp; Chorale20173625"/>
    <s v="Donors Capital Fund"/>
    <x v="524"/>
    <n v="3625"/>
    <x v="16"/>
    <x v="1"/>
    <x v="2"/>
    <s v="p40"/>
    <m/>
    <x v="1"/>
  </r>
  <r>
    <n v="990"/>
    <s v="Donors Capital Fund_Mountain States Legal Foundation201750000"/>
    <s v="Donors Capital Fund"/>
    <x v="101"/>
    <n v="50000"/>
    <x v="16"/>
    <x v="1"/>
    <x v="1"/>
    <s v="p40"/>
    <m/>
    <x v="0"/>
  </r>
  <r>
    <n v="990"/>
    <s v="Donors Capital Fund_Partners Relief and Development20171200"/>
    <s v="Donors Capital Fund"/>
    <x v="112"/>
    <n v="1200"/>
    <x v="16"/>
    <x v="1"/>
    <x v="2"/>
    <s v="p40"/>
    <m/>
    <x v="1"/>
  </r>
  <r>
    <n v="990"/>
    <s v="Donors Capital Fund_Young Life20171200"/>
    <s v="Donors Capital Fund"/>
    <x v="145"/>
    <n v="1200"/>
    <x v="16"/>
    <x v="1"/>
    <x v="1"/>
    <s v="p40"/>
    <m/>
    <x v="0"/>
  </r>
  <r>
    <n v="990"/>
    <s v="Donors Capital Fund_Midland Community Theatre20171200"/>
    <s v="Donors Capital Fund"/>
    <x v="97"/>
    <n v="1200"/>
    <x v="16"/>
    <x v="1"/>
    <x v="2"/>
    <s v="p40"/>
    <m/>
    <x v="1"/>
  </r>
  <r>
    <n v="990"/>
    <s v="Donors Capital Fund_Civil War Trust201750000"/>
    <s v="Donors Capital Fund"/>
    <x v="40"/>
    <n v="50000"/>
    <x v="16"/>
    <x v="1"/>
    <x v="2"/>
    <s v="p40"/>
    <m/>
    <x v="1"/>
  </r>
  <r>
    <n v="990"/>
    <s v="Donors Capital Fund_Ulysses S Grant Association201725000"/>
    <s v="Donors Capital Fund"/>
    <x v="135"/>
    <n v="25000"/>
    <x v="16"/>
    <x v="1"/>
    <x v="2"/>
    <s v="p40"/>
    <m/>
    <x v="1"/>
  </r>
  <r>
    <n v="990"/>
    <s v="Donors Capital Fund_George Mark Children's Fund201715000"/>
    <s v="Donors Capital Fund"/>
    <x v="67"/>
    <n v="15000"/>
    <x v="16"/>
    <x v="1"/>
    <x v="2"/>
    <s v="p41"/>
    <m/>
    <x v="1"/>
  </r>
  <r>
    <n v="990"/>
    <s v="Donors Capital Fund_DonorsTrust2017205368.64"/>
    <s v="Donors Capital Fund"/>
    <x v="48"/>
    <n v="205368.64"/>
    <x v="16"/>
    <x v="1"/>
    <x v="0"/>
    <s v="p41"/>
    <m/>
    <x v="0"/>
  </r>
  <r>
    <n v="990"/>
    <s v="Donors Capital Fund_Insight for the Blind201710000"/>
    <s v="Donors Capital Fund"/>
    <x v="536"/>
    <n v="10000"/>
    <x v="16"/>
    <x v="1"/>
    <x v="2"/>
    <s v="p41"/>
    <m/>
    <x v="1"/>
  </r>
  <r>
    <m/>
    <m/>
    <m/>
    <x v="537"/>
    <m/>
    <x v="17"/>
    <x v="1"/>
    <x v="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520F02-CBF2-D245-B3EC-91CCCC2E2AD1}" name="PivotTable1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Name">
  <location ref="A10:B547" firstHeaderRow="1" firstDataRow="1" firstDataCol="1" rowPageCount="3" colPageCount="1"/>
  <pivotFields count="11">
    <pivotField showAll="0"/>
    <pivotField showAll="0"/>
    <pivotField showAll="0"/>
    <pivotField axis="axisRow" showAll="0" sortType="descending">
      <items count="539">
        <item sd="0" x="268"/>
        <item sd="0" x="356"/>
        <item sd="0" x="0"/>
        <item sd="0" x="1"/>
        <item sd="0" x="357"/>
        <item sd="0" x="466"/>
        <item sd="0" x="358"/>
        <item sd="0" x="2"/>
        <item sd="0" x="302"/>
        <item sd="0" x="359"/>
        <item sd="0" x="3"/>
        <item sd="0" x="4"/>
        <item sd="0" x="519"/>
        <item sd="0" x="193"/>
        <item sd="0" x="303"/>
        <item sd="0" x="304"/>
        <item sd="0" x="5"/>
        <item sd="0" x="269"/>
        <item sd="0" x="360"/>
        <item sd="0" x="6"/>
        <item sd="0" x="441"/>
        <item sd="0" x="226"/>
        <item sd="0" x="7"/>
        <item sd="0" x="8"/>
        <item sd="0" x="9"/>
        <item sd="0" x="10"/>
        <item sd="0" x="11"/>
        <item sd="0" x="227"/>
        <item sd="0" x="146"/>
        <item sd="0" x="12"/>
        <item sd="0" x="13"/>
        <item sd="0" x="397"/>
        <item sd="0" x="14"/>
        <item sd="0" x="15"/>
        <item sd="0" x="194"/>
        <item sd="0" x="361"/>
        <item sd="0" x="16"/>
        <item sd="0" x="305"/>
        <item sd="0" x="147"/>
        <item sd="0" x="17"/>
        <item sd="0" x="18"/>
        <item sd="0" x="306"/>
        <item sd="0" x="19"/>
        <item sd="0" x="228"/>
        <item sd="0" x="307"/>
        <item sd="0" x="20"/>
        <item sd="0" x="195"/>
        <item sd="0" x="21"/>
        <item sd="0" x="196"/>
        <item sd="0" x="22"/>
        <item sd="0" x="362"/>
        <item sd="0" x="442"/>
        <item sd="0" x="398"/>
        <item sd="0" x="23"/>
        <item sd="0" x="399"/>
        <item sd="0" x="148"/>
        <item sd="0" x="24"/>
        <item sd="0" x="25"/>
        <item sd="0" x="270"/>
        <item sd="0" x="400"/>
        <item sd="0" x="443"/>
        <item sd="0" x="479"/>
        <item sd="0" x="444"/>
        <item sd="0" x="197"/>
        <item sd="0" x="149"/>
        <item sd="0" x="308"/>
        <item sd="0" x="26"/>
        <item sd="0" x="309"/>
        <item sd="0" x="27"/>
        <item sd="0" x="401"/>
        <item sd="0" x="310"/>
        <item sd="0" x="28"/>
        <item sd="0" x="29"/>
        <item sd="0" x="271"/>
        <item sd="0" x="150"/>
        <item sd="0" x="272"/>
        <item sd="0" x="30"/>
        <item sd="0" x="31"/>
        <item sd="0" x="32"/>
        <item sd="0" x="530"/>
        <item sd="0" x="151"/>
        <item sd="0" x="152"/>
        <item sd="0" x="33"/>
        <item sd="0" x="198"/>
        <item sd="0" x="34"/>
        <item sd="0" x="402"/>
        <item sd="0" x="512"/>
        <item sd="0" x="153"/>
        <item sd="0" x="35"/>
        <item sd="0" x="403"/>
        <item sd="0" x="154"/>
        <item sd="0" x="155"/>
        <item sd="0" x="363"/>
        <item sd="0" x="229"/>
        <item sd="0" x="36"/>
        <item sd="0" x="199"/>
        <item sd="0" x="156"/>
        <item sd="0" x="531"/>
        <item sd="0" x="37"/>
        <item sd="0" x="522"/>
        <item sd="0" x="404"/>
        <item sd="0" x="480"/>
        <item sd="0" x="481"/>
        <item sd="0" x="38"/>
        <item sd="0" x="445"/>
        <item sd="0" x="273"/>
        <item sd="0" x="311"/>
        <item sd="0" x="405"/>
        <item sd="0" x="274"/>
        <item sd="0" x="364"/>
        <item sd="0" x="312"/>
        <item sd="0" x="365"/>
        <item sd="0" x="39"/>
        <item sd="0" x="406"/>
        <item sd="0" x="482"/>
        <item sd="0" x="40"/>
        <item sd="0" x="230"/>
        <item sd="0" x="41"/>
        <item sd="0" x="42"/>
        <item sd="0" x="275"/>
        <item sd="0" x="231"/>
        <item sd="0" x="276"/>
        <item sd="0" x="366"/>
        <item sd="0" x="467"/>
        <item sd="0" x="200"/>
        <item sd="0" x="277"/>
        <item sd="0" x="232"/>
        <item sd="0" x="43"/>
        <item sd="0" x="44"/>
        <item sd="0" x="313"/>
        <item sd="0" x="407"/>
        <item sd="0" x="408"/>
        <item sd="0" x="201"/>
        <item sd="0" x="278"/>
        <item sd="0" x="279"/>
        <item sd="0" x="45"/>
        <item sd="0" x="280"/>
        <item sd="0" x="314"/>
        <item sd="0" x="409"/>
        <item sd="0" x="410"/>
        <item sd="0" x="46"/>
        <item sd="0" x="315"/>
        <item sd="0" x="483"/>
        <item sd="0" x="47"/>
        <item sd="0" x="316"/>
        <item h="1" sd="0" x="157"/>
        <item sd="0" x="48"/>
        <item sd="0" x="367"/>
        <item sd="0" x="281"/>
        <item sd="0" x="49"/>
        <item sd="0" x="233"/>
        <item sd="0" x="411"/>
        <item sd="0" x="282"/>
        <item sd="0" x="50"/>
        <item sd="0" x="51"/>
        <item sd="0" x="52"/>
        <item sd="0" x="53"/>
        <item sd="0" x="158"/>
        <item sd="0" x="317"/>
        <item sd="0" x="54"/>
        <item sd="0" x="159"/>
        <item sd="0" x="160"/>
        <item sd="0" x="513"/>
        <item sd="0" x="446"/>
        <item sd="0" x="412"/>
        <item sd="0" x="234"/>
        <item sd="0" x="318"/>
        <item sd="0" x="235"/>
        <item sd="0" x="55"/>
        <item sd="0" x="468"/>
        <item sd="0" x="56"/>
        <item sd="0" x="319"/>
        <item sd="0" x="57"/>
        <item sd="0" x="368"/>
        <item sd="0" x="320"/>
        <item sd="0" x="161"/>
        <item sd="0" x="162"/>
        <item sd="0" x="413"/>
        <item sd="0" x="58"/>
        <item sd="0" x="283"/>
        <item sd="0" x="369"/>
        <item sd="0" x="59"/>
        <item sd="0" x="60"/>
        <item sd="0" x="236"/>
        <item sd="0" x="514"/>
        <item sd="0" x="163"/>
        <item sd="0" x="447"/>
        <item sd="0" x="469"/>
        <item sd="0" x="414"/>
        <item sd="0" x="61"/>
        <item sd="0" x="415"/>
        <item sd="0" x="416"/>
        <item sd="0" x="370"/>
        <item sd="0" x="535"/>
        <item sd="0" x="62"/>
        <item sd="0" x="63"/>
        <item sd="0" x="64"/>
        <item sd="0" x="65"/>
        <item sd="0" x="284"/>
        <item sd="0" x="202"/>
        <item sd="0" x="285"/>
        <item sd="0" x="321"/>
        <item sd="0" x="164"/>
        <item sd="0" x="521"/>
        <item sd="0" x="66"/>
        <item sd="0" x="237"/>
        <item sd="0" x="371"/>
        <item sd="0" x="67"/>
        <item sd="0" x="238"/>
        <item sd="0" x="68"/>
        <item sd="0" x="286"/>
        <item sd="0" x="322"/>
        <item sd="0" x="239"/>
        <item sd="0" x="69"/>
        <item sd="0" x="240"/>
        <item sd="0" x="287"/>
        <item sd="0" x="241"/>
        <item sd="0" x="70"/>
        <item sd="0" x="323"/>
        <item sd="0" x="324"/>
        <item sd="0" x="518"/>
        <item sd="0" x="325"/>
        <item sd="0" x="417"/>
        <item sd="0" x="418"/>
        <item sd="0" x="165"/>
        <item sd="0" x="242"/>
        <item sd="0" x="326"/>
        <item sd="0" x="484"/>
        <item sd="0" x="448"/>
        <item sd="0" x="203"/>
        <item sd="0" x="372"/>
        <item sd="0" x="71"/>
        <item sd="0" x="327"/>
        <item sd="0" x="72"/>
        <item sd="0" x="328"/>
        <item sd="0" x="449"/>
        <item sd="0" x="419"/>
        <item sd="0" x="420"/>
        <item sd="0" x="450"/>
        <item sd="0" x="329"/>
        <item sd="0" x="243"/>
        <item sd="0" x="288"/>
        <item sd="0" x="485"/>
        <item sd="0" x="470"/>
        <item sd="0" x="204"/>
        <item sd="0" x="330"/>
        <item sd="0" x="373"/>
        <item sd="0" x="205"/>
        <item sd="0" x="166"/>
        <item sd="0" x="73"/>
        <item sd="0" x="289"/>
        <item sd="0" x="74"/>
        <item sd="0" x="75"/>
        <item sd="0" x="167"/>
        <item sd="0" x="244"/>
        <item sd="0" x="486"/>
        <item sd="0" x="76"/>
        <item sd="0" x="77"/>
        <item sd="0" x="374"/>
        <item sd="0" x="536"/>
        <item sd="0" x="168"/>
        <item sd="0" x="78"/>
        <item sd="0" x="169"/>
        <item sd="0" x="290"/>
        <item sd="0" x="451"/>
        <item sd="0" x="375"/>
        <item sd="0" x="79"/>
        <item sd="0" x="331"/>
        <item sd="0" x="376"/>
        <item sd="0" x="452"/>
        <item sd="0" x="80"/>
        <item sd="0" x="206"/>
        <item sd="0" x="421"/>
        <item sd="0" x="532"/>
        <item sd="0" x="170"/>
        <item sd="0" x="81"/>
        <item sd="0" x="82"/>
        <item sd="0" x="171"/>
        <item sd="0" x="207"/>
        <item sd="0" x="83"/>
        <item sd="0" x="245"/>
        <item sd="0" x="84"/>
        <item sd="0" x="85"/>
        <item sd="0" x="246"/>
        <item sd="0" x="86"/>
        <item sd="0" x="517"/>
        <item sd="0" x="487"/>
        <item sd="0" x="453"/>
        <item sd="0" x="488"/>
        <item sd="0" x="172"/>
        <item sd="0" x="87"/>
        <item sd="0" x="454"/>
        <item sd="0" x="422"/>
        <item sd="0" x="423"/>
        <item sd="0" x="471"/>
        <item sd="0" x="88"/>
        <item sd="0" x="529"/>
        <item sd="0" x="523"/>
        <item sd="0" x="332"/>
        <item sd="0" x="173"/>
        <item sd="0" x="89"/>
        <item sd="0" x="489"/>
        <item sd="0" x="247"/>
        <item sd="0" x="455"/>
        <item sd="0" x="377"/>
        <item sd="0" x="378"/>
        <item sd="0" x="490"/>
        <item sd="0" x="174"/>
        <item sd="0" x="491"/>
        <item sd="0" x="472"/>
        <item sd="0" x="515"/>
        <item sd="0" x="424"/>
        <item sd="0" x="90"/>
        <item sd="0" x="492"/>
        <item sd="0" x="91"/>
        <item sd="0" x="92"/>
        <item sd="0" x="208"/>
        <item sd="0" x="93"/>
        <item sd="0" x="94"/>
        <item sd="0" x="248"/>
        <item sd="0" x="291"/>
        <item sd="0" x="175"/>
        <item sd="0" x="249"/>
        <item sd="0" x="473"/>
        <item sd="0" x="209"/>
        <item sd="0" x="425"/>
        <item sd="0" x="95"/>
        <item sd="0" x="426"/>
        <item sd="0" x="427"/>
        <item sd="0" x="96"/>
        <item sd="0" x="428"/>
        <item sd="0" x="524"/>
        <item sd="0" x="97"/>
        <item sd="0" x="533"/>
        <item sd="0" x="98"/>
        <item sd="0" x="210"/>
        <item sd="0" x="99"/>
        <item sd="0" x="250"/>
        <item sd="0" x="493"/>
        <item sd="0" x="494"/>
        <item sd="0" x="100"/>
        <item sd="0" x="495"/>
        <item sd="0" x="456"/>
        <item sd="0" x="379"/>
        <item sd="0" x="101"/>
        <item sd="0" x="474"/>
        <item sd="0" x="102"/>
        <item sd="0" x="516"/>
        <item sd="0" x="211"/>
        <item sd="0" x="380"/>
        <item sd="0" x="251"/>
        <item sd="0" x="103"/>
        <item sd="0" x="381"/>
        <item sd="0" x="333"/>
        <item sd="0" x="104"/>
        <item sd="0" x="252"/>
        <item sd="0" x="105"/>
        <item sd="0" x="429"/>
        <item sd="0" x="212"/>
        <item sd="0" x="213"/>
        <item sd="0" x="382"/>
        <item sd="0" x="334"/>
        <item sd="0" x="430"/>
        <item sd="0" x="431"/>
        <item sd="0" x="106"/>
        <item sd="0" x="107"/>
        <item sd="0" x="214"/>
        <item sd="0" x="526"/>
        <item sd="0" x="253"/>
        <item sd="0" x="496"/>
        <item sd="0" x="383"/>
        <item sd="0" x="432"/>
        <item sd="0" x="335"/>
        <item sd="0" x="108"/>
        <item sd="0" x="109"/>
        <item sd="0" x="336"/>
        <item sd="0" x="337"/>
        <item sd="0" x="433"/>
        <item sd="0" x="176"/>
        <item sd="0" x="434"/>
        <item sd="0" x="520"/>
        <item sd="0" x="384"/>
        <item sd="0" x="110"/>
        <item sd="0" x="254"/>
        <item sd="0" x="385"/>
        <item sd="0" x="215"/>
        <item sd="0" x="111"/>
        <item sd="0" x="528"/>
        <item sd="0" x="435"/>
        <item sd="0" x="112"/>
        <item sd="0" x="177"/>
        <item sd="0" x="113"/>
        <item sd="0" x="216"/>
        <item sd="0" x="217"/>
        <item sd="0" x="255"/>
        <item sd="0" x="114"/>
        <item sd="0" x="115"/>
        <item sd="0" x="116"/>
        <item sd="0" x="117"/>
        <item sd="0" x="534"/>
        <item sd="0" x="178"/>
        <item sd="0" x="338"/>
        <item sd="0" x="339"/>
        <item sd="0" x="218"/>
        <item sd="0" x="179"/>
        <item sd="0" x="457"/>
        <item sd="0" x="118"/>
        <item sd="0" x="180"/>
        <item sd="0" x="119"/>
        <item sd="0" x="340"/>
        <item sd="0" x="120"/>
        <item sd="0" x="458"/>
        <item sd="0" x="459"/>
        <item sd="0" x="121"/>
        <item sd="0" x="292"/>
        <item sd="0" x="122"/>
        <item sd="0" x="436"/>
        <item sd="0" x="497"/>
        <item sd="0" x="527"/>
        <item sd="0" x="386"/>
        <item sd="0" x="498"/>
        <item sd="0" x="341"/>
        <item sd="0" x="342"/>
        <item sd="0" x="256"/>
        <item sd="0" x="293"/>
        <item sd="0" x="437"/>
        <item sd="0" x="499"/>
        <item sd="0" x="387"/>
        <item sd="0" x="500"/>
        <item sd="0" x="294"/>
        <item sd="0" x="181"/>
        <item sd="0" x="460"/>
        <item sd="0" x="182"/>
        <item sd="0" x="257"/>
        <item sd="0" x="388"/>
        <item sd="0" x="123"/>
        <item sd="0" x="525"/>
        <item sd="0" x="389"/>
        <item sd="0" x="258"/>
        <item sd="0" x="343"/>
        <item sd="0" x="501"/>
        <item sd="0" x="183"/>
        <item sd="0" x="475"/>
        <item sd="0" x="219"/>
        <item sd="0" x="390"/>
        <item sd="0" x="124"/>
        <item sd="0" x="502"/>
        <item sd="0" x="184"/>
        <item sd="0" x="344"/>
        <item sd="0" x="125"/>
        <item sd="0" x="503"/>
        <item sd="0" x="438"/>
        <item sd="0" x="476"/>
        <item sd="0" x="391"/>
        <item sd="0" x="504"/>
        <item sd="0" x="259"/>
        <item sd="0" x="185"/>
        <item sd="0" x="126"/>
        <item sd="0" x="186"/>
        <item sd="0" x="127"/>
        <item sd="0" x="345"/>
        <item sd="0" x="128"/>
        <item sd="0" x="187"/>
        <item sd="0" x="220"/>
        <item sd="0" x="295"/>
        <item sd="0" x="129"/>
        <item sd="0" x="461"/>
        <item sd="0" x="462"/>
        <item sd="0" x="392"/>
        <item sd="0" x="221"/>
        <item sd="0" x="463"/>
        <item sd="0" x="130"/>
        <item sd="0" x="393"/>
        <item sd="0" x="131"/>
        <item sd="0" x="260"/>
        <item sd="0" x="296"/>
        <item sd="0" x="261"/>
        <item sd="0" x="346"/>
        <item sd="0" x="347"/>
        <item sd="0" x="262"/>
        <item sd="0" x="394"/>
        <item sd="0" x="263"/>
        <item sd="0" x="188"/>
        <item sd="0" x="477"/>
        <item sd="0" x="348"/>
        <item sd="0" x="349"/>
        <item sd="0" x="264"/>
        <item sd="0" x="350"/>
        <item sd="0" x="351"/>
        <item sd="0" x="222"/>
        <item sd="0" x="395"/>
        <item sd="0" x="464"/>
        <item sd="0" x="132"/>
        <item sd="0" x="189"/>
        <item sd="0" x="133"/>
        <item sd="0" x="265"/>
        <item sd="0" x="478"/>
        <item sd="0" x="134"/>
        <item sd="0" x="135"/>
        <item sd="0" x="505"/>
        <item sd="0" x="506"/>
        <item sd="0" x="352"/>
        <item sd="0" x="465"/>
        <item sd="0" x="507"/>
        <item sd="0" x="136"/>
        <item sd="0" x="297"/>
        <item sd="0" x="298"/>
        <item sd="0" x="190"/>
        <item sd="0" x="299"/>
        <item sd="0" x="223"/>
        <item sd="0" x="300"/>
        <item sd="0" x="137"/>
        <item sd="0" x="191"/>
        <item sd="0" x="353"/>
        <item sd="0" x="138"/>
        <item sd="0" x="396"/>
        <item sd="0" x="139"/>
        <item sd="0" x="439"/>
        <item sd="0" x="354"/>
        <item sd="0" x="140"/>
        <item sd="0" x="141"/>
        <item sd="0" x="355"/>
        <item sd="0" x="266"/>
        <item sd="0" x="508"/>
        <item sd="0" x="267"/>
        <item sd="0" x="142"/>
        <item sd="0" x="509"/>
        <item sd="0" x="224"/>
        <item sd="0" x="225"/>
        <item sd="0" x="510"/>
        <item sd="0" x="511"/>
        <item sd="0" x="301"/>
        <item sd="0" x="440"/>
        <item sd="0" x="143"/>
        <item sd="0" x="144"/>
        <item sd="0" x="145"/>
        <item sd="0" x="192"/>
        <item sd="0" x="53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9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5"/>
        <item x="0"/>
        <item x="16"/>
        <item x="17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Page" showAll="0">
      <items count="7">
        <item x="2"/>
        <item x="0"/>
        <item x="4"/>
        <item x="3"/>
        <item x="1"/>
        <item x="5"/>
        <item t="default"/>
      </items>
    </pivotField>
    <pivotField showAll="0"/>
    <pivotField showAll="0"/>
    <pivotField axis="axisPage" multipleItemSelectionAllowed="1" showAll="0">
      <items count="4">
        <item x="1"/>
        <item x="0"/>
        <item h="1" x="2"/>
        <item t="default"/>
      </items>
    </pivotField>
  </pivotFields>
  <rowFields count="2">
    <field x="3"/>
    <field x="5"/>
  </rowFields>
  <rowItems count="537">
    <i>
      <x v="146"/>
    </i>
    <i>
      <x v="183"/>
    </i>
    <i>
      <x v="189"/>
    </i>
    <i>
      <x v="457"/>
    </i>
    <i>
      <x v="19"/>
    </i>
    <i>
      <x v="231"/>
    </i>
    <i>
      <x v="120"/>
    </i>
    <i>
      <x v="46"/>
    </i>
    <i>
      <x v="329"/>
    </i>
    <i>
      <x v="312"/>
    </i>
    <i>
      <x v="168"/>
    </i>
    <i>
      <x v="248"/>
    </i>
    <i>
      <x v="317"/>
    </i>
    <i>
      <x v="209"/>
    </i>
    <i>
      <x v="98"/>
    </i>
    <i>
      <x v="32"/>
    </i>
    <i>
      <x v="16"/>
    </i>
    <i>
      <x v="26"/>
    </i>
    <i>
      <x v="129"/>
    </i>
    <i>
      <x v="2"/>
    </i>
    <i>
      <x v="25"/>
    </i>
    <i>
      <x v="82"/>
    </i>
    <i>
      <x v="210"/>
    </i>
    <i>
      <x v="314"/>
    </i>
    <i>
      <x v="278"/>
    </i>
    <i>
      <x v="284"/>
    </i>
    <i>
      <x v="182"/>
    </i>
    <i>
      <x v="194"/>
    </i>
    <i>
      <x v="181"/>
    </i>
    <i>
      <x v="260"/>
    </i>
    <i>
      <x v="473"/>
    </i>
    <i>
      <x v="224"/>
    </i>
    <i>
      <x v="443"/>
    </i>
    <i>
      <x v="456"/>
    </i>
    <i>
      <x v="395"/>
    </i>
    <i>
      <x v="266"/>
    </i>
    <i>
      <x v="279"/>
    </i>
    <i>
      <x v="208"/>
    </i>
    <i>
      <x v="249"/>
    </i>
    <i>
      <x v="384"/>
    </i>
    <i>
      <x v="66"/>
    </i>
    <i>
      <x v="217"/>
    </i>
    <i>
      <x v="430"/>
    </i>
    <i>
      <x v="315"/>
    </i>
    <i>
      <x v="445"/>
    </i>
    <i>
      <x v="252"/>
    </i>
    <i>
      <x v="112"/>
    </i>
    <i>
      <x v="110"/>
    </i>
    <i>
      <x v="96"/>
    </i>
    <i>
      <x v="261"/>
    </i>
    <i>
      <x v="533"/>
    </i>
    <i>
      <x v="514"/>
    </i>
    <i>
      <x v="91"/>
    </i>
    <i>
      <x v="78"/>
    </i>
    <i>
      <x v="479"/>
    </i>
    <i>
      <x v="256"/>
    </i>
    <i>
      <x v="326"/>
    </i>
    <i>
      <x v="127"/>
    </i>
    <i>
      <x v="257"/>
    </i>
    <i>
      <x v="103"/>
    </i>
    <i>
      <x v="322"/>
    </i>
    <i>
      <x v="394"/>
    </i>
    <i>
      <x v="364"/>
    </i>
    <i>
      <x v="275"/>
    </i>
    <i>
      <x v="33"/>
    </i>
    <i>
      <x v="128"/>
    </i>
    <i>
      <x v="522"/>
    </i>
    <i>
      <x v="340"/>
    </i>
    <i>
      <x v="534"/>
    </i>
    <i>
      <x v="462"/>
    </i>
    <i>
      <x v="74"/>
    </i>
    <i>
      <x v="497"/>
    </i>
    <i>
      <x v="276"/>
    </i>
    <i>
      <x v="76"/>
    </i>
    <i>
      <x v="77"/>
    </i>
    <i>
      <x v="373"/>
    </i>
    <i>
      <x v="383"/>
    </i>
    <i>
      <x v="486"/>
    </i>
    <i>
      <x v="270"/>
    </i>
    <i>
      <x v="7"/>
    </i>
    <i>
      <x v="172"/>
    </i>
    <i>
      <x v="422"/>
    </i>
    <i>
      <x v="492"/>
    </i>
    <i>
      <x v="49"/>
    </i>
    <i>
      <x v="239"/>
    </i>
    <i>
      <x v="87"/>
    </i>
    <i>
      <x v="406"/>
    </i>
    <i>
      <x v="70"/>
    </i>
    <i>
      <x v="371"/>
    </i>
    <i>
      <x v="277"/>
    </i>
    <i>
      <x v="482"/>
    </i>
    <i>
      <x v="412"/>
    </i>
    <i>
      <x v="223"/>
    </i>
    <i>
      <x v="80"/>
    </i>
    <i>
      <x v="238"/>
    </i>
    <i>
      <x v="22"/>
    </i>
    <i>
      <x v="138"/>
    </i>
    <i>
      <x v="196"/>
    </i>
    <i>
      <x v="24"/>
    </i>
    <i>
      <x v="409"/>
    </i>
    <i>
      <x v="178"/>
    </i>
    <i>
      <x v="415"/>
    </i>
    <i>
      <x v="11"/>
    </i>
    <i>
      <x v="397"/>
    </i>
    <i>
      <x v="294"/>
    </i>
    <i>
      <x v="465"/>
    </i>
    <i>
      <x v="464"/>
    </i>
    <i>
      <x v="281"/>
    </i>
    <i>
      <x v="316"/>
    </i>
    <i>
      <x v="407"/>
    </i>
    <i>
      <x v="459"/>
    </i>
    <i>
      <x v="336"/>
    </i>
    <i>
      <x v="57"/>
    </i>
    <i>
      <x v="318"/>
    </i>
    <i>
      <x v="30"/>
    </i>
    <i>
      <x v="360"/>
    </i>
    <i>
      <x v="520"/>
    </i>
    <i>
      <x v="358"/>
    </i>
    <i>
      <x v="472"/>
    </i>
    <i>
      <x v="221"/>
    </i>
    <i>
      <x v="175"/>
    </i>
    <i>
      <x v="391"/>
    </i>
    <i>
      <x v="513"/>
    </i>
    <i>
      <x v="88"/>
    </i>
    <i>
      <x v="125"/>
    </i>
    <i>
      <x v="435"/>
    </i>
    <i>
      <x v="204"/>
    </i>
    <i>
      <x v="361"/>
    </i>
    <i>
      <x v="388"/>
    </i>
    <i>
      <x v="251"/>
    </i>
    <i>
      <x v="474"/>
    </i>
    <i>
      <x v="197"/>
    </i>
    <i>
      <x v="290"/>
    </i>
    <i>
      <x v="283"/>
    </i>
    <i>
      <x v="374"/>
    </i>
    <i>
      <x v="295"/>
    </i>
    <i>
      <x v="45"/>
    </i>
    <i>
      <x v="535"/>
    </i>
    <i>
      <x v="140"/>
    </i>
    <i>
      <x v="346"/>
    </i>
    <i>
      <x v="330"/>
    </i>
    <i>
      <x v="493"/>
    </i>
    <i>
      <x v="214"/>
    </i>
    <i>
      <x v="432"/>
    </i>
    <i>
      <x v="280"/>
    </i>
    <i>
      <x v="199"/>
    </i>
    <i>
      <x v="35"/>
    </i>
    <i>
      <x v="42"/>
    </i>
    <i>
      <x v="350"/>
    </i>
    <i>
      <x v="390"/>
    </i>
    <i>
      <x v="186"/>
    </i>
    <i>
      <x v="99"/>
    </i>
    <i>
      <x v="372"/>
    </i>
    <i>
      <x v="160"/>
    </i>
    <i>
      <x v="438"/>
    </i>
    <i>
      <x v="81"/>
    </i>
    <i>
      <x v="253"/>
    </i>
    <i>
      <x v="531"/>
    </i>
    <i>
      <x v="396"/>
    </i>
    <i>
      <x v="356"/>
    </i>
    <i>
      <x v="324"/>
    </i>
    <i>
      <x v="107"/>
    </i>
    <i>
      <x v="516"/>
    </i>
    <i>
      <x v="413"/>
    </i>
    <i>
      <x v="354"/>
    </i>
    <i>
      <x v="213"/>
    </i>
    <i>
      <x v="370"/>
    </i>
    <i>
      <x v="272"/>
    </i>
    <i>
      <x v="512"/>
    </i>
    <i>
      <x v="124"/>
    </i>
    <i>
      <x v="368"/>
    </i>
    <i>
      <x v="344"/>
    </i>
    <i>
      <x v="382"/>
    </i>
    <i>
      <x v="386"/>
    </i>
    <i>
      <x v="67"/>
    </i>
    <i>
      <x v="410"/>
    </i>
    <i>
      <x v="132"/>
    </i>
    <i>
      <x v="228"/>
    </i>
    <i>
      <x v="89"/>
    </i>
    <i>
      <x v="3"/>
    </i>
    <i>
      <x v="71"/>
    </i>
    <i>
      <x v="9"/>
    </i>
    <i>
      <x v="153"/>
    </i>
    <i>
      <x v="509"/>
    </i>
    <i>
      <x v="126"/>
    </i>
    <i>
      <x v="117"/>
    </i>
    <i>
      <x v="173"/>
    </i>
    <i>
      <x v="205"/>
    </i>
    <i>
      <x v="429"/>
    </i>
    <i>
      <x v="357"/>
    </i>
    <i>
      <x v="158"/>
    </i>
    <i>
      <x v="166"/>
    </i>
    <i>
      <x v="13"/>
    </i>
    <i>
      <x v="115"/>
    </i>
    <i>
      <x v="92"/>
    </i>
    <i>
      <x v="519"/>
    </i>
    <i>
      <x v="118"/>
    </i>
    <i>
      <x v="379"/>
    </i>
    <i>
      <x v="337"/>
    </i>
    <i>
      <x v="403"/>
    </i>
    <i>
      <x v="351"/>
    </i>
    <i>
      <x v="68"/>
    </i>
    <i>
      <x v="31"/>
    </i>
    <i>
      <x v="95"/>
    </i>
    <i>
      <x v="63"/>
    </i>
    <i>
      <x v="215"/>
    </i>
    <i>
      <x v="34"/>
    </i>
    <i>
      <x v="369"/>
    </i>
    <i>
      <x v="484"/>
    </i>
    <i>
      <x v="206"/>
    </i>
    <i>
      <x v="461"/>
    </i>
    <i>
      <x v="23"/>
    </i>
    <i>
      <x v="150"/>
    </i>
    <i>
      <x v="488"/>
    </i>
    <i>
      <x v="319"/>
    </i>
    <i>
      <x v="511"/>
    </i>
    <i>
      <x v="233"/>
    </i>
    <i>
      <x v="113"/>
    </i>
    <i>
      <x v="219"/>
    </i>
    <i>
      <x v="296"/>
    </i>
    <i>
      <x v="402"/>
    </i>
    <i>
      <x v="8"/>
    </i>
    <i>
      <x v="476"/>
    </i>
    <i>
      <x v="302"/>
    </i>
    <i>
      <x v="404"/>
    </i>
    <i>
      <x v="387"/>
    </i>
    <i>
      <x v="94"/>
    </i>
    <i>
      <x v="400"/>
    </i>
    <i>
      <x v="191"/>
    </i>
    <i>
      <x v="510"/>
    </i>
    <i>
      <x v="506"/>
    </i>
    <i>
      <x v="359"/>
    </i>
    <i>
      <x v="352"/>
    </i>
    <i>
      <x v="152"/>
    </i>
    <i>
      <x v="212"/>
    </i>
    <i>
      <x v="156"/>
    </i>
    <i>
      <x v="72"/>
    </i>
    <i>
      <x v="179"/>
    </i>
    <i>
      <x v="423"/>
    </i>
    <i>
      <x v="489"/>
    </i>
    <i>
      <x v="307"/>
    </i>
    <i>
      <x v="444"/>
    </i>
    <i>
      <x v="466"/>
    </i>
    <i>
      <x v="505"/>
    </i>
    <i>
      <x v="18"/>
    </i>
    <i>
      <x v="10"/>
    </i>
    <i>
      <x v="157"/>
    </i>
    <i>
      <x v="262"/>
    </i>
    <i>
      <x v="84"/>
    </i>
    <i>
      <x v="195"/>
    </i>
    <i>
      <x v="496"/>
    </i>
    <i>
      <x v="56"/>
    </i>
    <i>
      <x v="50"/>
    </i>
    <i>
      <x/>
    </i>
    <i>
      <x v="131"/>
    </i>
    <i>
      <x v="116"/>
    </i>
    <i>
      <x v="527"/>
    </i>
    <i>
      <x v="355"/>
    </i>
    <i>
      <x v="304"/>
    </i>
    <i>
      <x v="274"/>
    </i>
    <i>
      <x v="254"/>
    </i>
    <i>
      <x v="58"/>
    </i>
    <i>
      <x v="148"/>
    </i>
    <i>
      <x v="93"/>
    </i>
    <i>
      <x v="418"/>
    </i>
    <i>
      <x v="389"/>
    </i>
    <i>
      <x v="229"/>
    </i>
    <i>
      <x v="408"/>
    </i>
    <i>
      <x v="192"/>
    </i>
    <i>
      <x v="159"/>
    </i>
    <i>
      <x v="29"/>
    </i>
    <i>
      <x v="216"/>
    </i>
    <i>
      <x v="502"/>
    </i>
    <i>
      <x v="299"/>
    </i>
    <i>
      <x v="442"/>
    </i>
    <i>
      <x v="455"/>
    </i>
    <i>
      <x v="494"/>
    </i>
    <i>
      <x v="524"/>
    </i>
    <i>
      <x v="401"/>
    </i>
    <i>
      <x v="498"/>
    </i>
    <i>
      <x v="303"/>
    </i>
    <i>
      <x v="79"/>
    </i>
    <i>
      <x v="222"/>
    </i>
    <i>
      <x v="43"/>
    </i>
    <i>
      <x v="137"/>
    </i>
    <i>
      <x v="207"/>
    </i>
    <i>
      <x v="108"/>
    </i>
    <i>
      <x v="202"/>
    </i>
    <i>
      <x v="481"/>
    </i>
    <i>
      <x v="471"/>
    </i>
    <i>
      <x v="508"/>
    </i>
    <i>
      <x v="267"/>
    </i>
    <i>
      <x v="65"/>
    </i>
    <i>
      <x v="17"/>
    </i>
    <i>
      <x v="154"/>
    </i>
    <i>
      <x v="218"/>
    </i>
    <i>
      <x v="348"/>
    </i>
    <i>
      <x v="133"/>
    </i>
    <i>
      <x v="109"/>
    </i>
    <i>
      <x v="136"/>
    </i>
    <i>
      <x v="495"/>
    </i>
    <i>
      <x v="282"/>
    </i>
    <i>
      <x v="501"/>
    </i>
    <i>
      <x v="428"/>
    </i>
    <i>
      <x v="515"/>
    </i>
    <i>
      <x v="414"/>
    </i>
    <i>
      <x v="5"/>
    </i>
    <i>
      <x v="203"/>
    </i>
    <i>
      <x v="134"/>
    </i>
    <i>
      <x v="180"/>
    </i>
    <i>
      <x v="230"/>
    </i>
    <i>
      <x v="289"/>
    </i>
    <i>
      <x v="437"/>
    </i>
    <i>
      <x v="421"/>
    </i>
    <i>
      <x v="300"/>
    </i>
    <i>
      <x v="201"/>
    </i>
    <i>
      <x v="170"/>
    </i>
    <i>
      <x v="451"/>
    </i>
    <i>
      <x v="378"/>
    </i>
    <i>
      <x v="458"/>
    </i>
    <i>
      <x v="507"/>
    </i>
    <i>
      <x v="28"/>
    </i>
    <i>
      <x v="200"/>
    </i>
    <i>
      <x v="119"/>
    </i>
    <i>
      <x v="155"/>
    </i>
    <i>
      <x v="36"/>
    </i>
    <i>
      <x v="532"/>
    </i>
    <i>
      <x v="517"/>
    </i>
    <i>
      <x v="434"/>
    </i>
    <i>
      <x v="433"/>
    </i>
    <i>
      <x v="411"/>
    </i>
    <i>
      <x v="311"/>
    </i>
    <i>
      <x v="477"/>
    </i>
    <i>
      <x v="518"/>
    </i>
    <i>
      <x v="380"/>
    </i>
    <i>
      <x v="328"/>
    </i>
    <i>
      <x v="306"/>
    </i>
    <i>
      <x v="139"/>
    </i>
    <i>
      <x v="104"/>
    </i>
    <i>
      <x v="4"/>
    </i>
    <i>
      <x v="114"/>
    </i>
    <i>
      <x v="167"/>
    </i>
    <i>
      <x v="85"/>
    </i>
    <i>
      <x v="143"/>
    </i>
    <i>
      <x v="51"/>
    </i>
    <i>
      <x v="163"/>
    </i>
    <i>
      <x v="73"/>
    </i>
    <i>
      <x v="171"/>
    </i>
    <i>
      <x v="320"/>
    </i>
    <i>
      <x v="37"/>
    </i>
    <i>
      <x v="185"/>
    </i>
    <i>
      <x v="90"/>
    </i>
    <i>
      <x v="453"/>
    </i>
    <i>
      <x v="64"/>
    </i>
    <i>
      <x v="75"/>
    </i>
    <i>
      <x v="327"/>
    </i>
    <i>
      <x v="353"/>
    </i>
    <i>
      <x v="460"/>
    </i>
    <i>
      <x v="297"/>
    </i>
    <i>
      <x v="40"/>
    </i>
    <i>
      <x v="365"/>
    </i>
    <i>
      <x v="521"/>
    </i>
    <i>
      <x v="285"/>
    </i>
    <i>
      <x v="323"/>
    </i>
    <i>
      <x v="528"/>
    </i>
    <i>
      <x v="102"/>
    </i>
    <i>
      <x v="241"/>
    </i>
    <i>
      <x v="105"/>
    </i>
    <i>
      <x v="334"/>
    </i>
    <i>
      <x v="162"/>
    </i>
    <i>
      <x v="106"/>
    </i>
    <i>
      <x v="161"/>
    </i>
    <i>
      <x v="298"/>
    </i>
    <i>
      <x v="424"/>
    </i>
    <i>
      <x v="425"/>
    </i>
    <i>
      <x v="313"/>
    </i>
    <i>
      <x v="441"/>
    </i>
    <i>
      <x v="504"/>
    </i>
    <i>
      <x v="485"/>
    </i>
    <i>
      <x v="419"/>
    </i>
    <i>
      <x v="440"/>
    </i>
    <i>
      <x v="14"/>
    </i>
    <i>
      <x v="6"/>
    </i>
    <i>
      <x v="38"/>
    </i>
    <i>
      <x v="121"/>
    </i>
    <i>
      <x v="27"/>
    </i>
    <i>
      <x v="122"/>
    </i>
    <i>
      <x v="20"/>
    </i>
    <i>
      <x v="220"/>
    </i>
    <i>
      <x v="265"/>
    </i>
    <i>
      <x v="291"/>
    </i>
    <i>
      <x v="446"/>
    </i>
    <i>
      <x v="271"/>
    </i>
    <i>
      <x v="349"/>
    </i>
    <i>
      <x v="264"/>
    </i>
    <i>
      <x v="174"/>
    </i>
    <i>
      <x v="62"/>
    </i>
    <i>
      <x v="39"/>
    </i>
    <i>
      <x v="21"/>
    </i>
    <i>
      <x v="385"/>
    </i>
    <i>
      <x v="149"/>
    </i>
    <i>
      <x v="305"/>
    </i>
    <i>
      <x v="398"/>
    </i>
    <i>
      <x v="325"/>
    </i>
    <i>
      <x v="377"/>
    </i>
    <i>
      <x v="244"/>
    </i>
    <i>
      <x v="135"/>
    </i>
    <i>
      <x v="449"/>
    </i>
    <i>
      <x v="439"/>
    </i>
    <i>
      <x v="367"/>
    </i>
    <i>
      <x v="177"/>
    </i>
    <i>
      <x v="147"/>
    </i>
    <i>
      <x v="234"/>
    </i>
    <i>
      <x v="190"/>
    </i>
    <i>
      <x v="475"/>
    </i>
    <i>
      <x v="83"/>
    </i>
    <i>
      <x v="468"/>
    </i>
    <i>
      <x v="61"/>
    </i>
    <i>
      <x v="15"/>
    </i>
    <i>
      <x v="141"/>
    </i>
    <i>
      <x v="450"/>
    </i>
    <i>
      <x v="345"/>
    </i>
    <i>
      <x v="427"/>
    </i>
    <i>
      <x v="343"/>
    </i>
    <i>
      <x v="287"/>
    </i>
    <i>
      <x v="447"/>
    </i>
    <i>
      <x v="480"/>
    </i>
    <i>
      <x v="490"/>
    </i>
    <i>
      <x v="381"/>
    </i>
    <i>
      <x v="491"/>
    </i>
    <i>
      <x v="339"/>
    </i>
    <i>
      <x v="416"/>
    </i>
    <i>
      <x v="503"/>
    </i>
    <i>
      <x v="436"/>
    </i>
    <i>
      <x v="338"/>
    </i>
    <i>
      <x v="420"/>
    </i>
    <i>
      <x v="376"/>
    </i>
    <i>
      <x v="165"/>
    </i>
    <i>
      <x v="237"/>
    </i>
    <i>
      <x v="259"/>
    </i>
    <i>
      <x v="225"/>
    </i>
    <i>
      <x v="123"/>
    </i>
    <i>
      <x v="263"/>
    </i>
    <i>
      <x v="258"/>
    </i>
    <i>
      <x v="12"/>
    </i>
    <i>
      <x v="101"/>
    </i>
    <i>
      <x v="236"/>
    </i>
    <i>
      <x v="240"/>
    </i>
    <i>
      <x v="188"/>
    </i>
    <i>
      <x v="250"/>
    </i>
    <i>
      <x v="111"/>
    </i>
    <i>
      <x v="211"/>
    </i>
    <i>
      <x v="431"/>
    </i>
    <i>
      <x v="187"/>
    </i>
    <i>
      <x v="226"/>
    </i>
    <i>
      <x v="448"/>
    </i>
    <i>
      <x v="331"/>
    </i>
    <i>
      <x v="375"/>
    </i>
    <i>
      <x v="452"/>
    </i>
    <i>
      <x v="301"/>
    </i>
    <i>
      <x v="97"/>
    </i>
    <i>
      <x v="536"/>
    </i>
    <i>
      <x v="198"/>
    </i>
    <i>
      <x v="483"/>
    </i>
    <i>
      <x v="235"/>
    </i>
    <i>
      <x v="470"/>
    </i>
    <i>
      <x v="478"/>
    </i>
    <i>
      <x v="332"/>
    </i>
    <i>
      <x v="392"/>
    </i>
    <i>
      <x v="393"/>
    </i>
    <i>
      <x v="463"/>
    </i>
    <i>
      <x v="417"/>
    </i>
    <i>
      <x v="286"/>
    </i>
    <i>
      <x v="487"/>
    </i>
    <i>
      <x v="525"/>
    </i>
    <i>
      <x v="342"/>
    </i>
    <i>
      <x v="293"/>
    </i>
    <i>
      <x v="529"/>
    </i>
    <i>
      <x v="347"/>
    </i>
    <i>
      <x v="341"/>
    </i>
    <i>
      <x v="232"/>
    </i>
    <i>
      <x v="86"/>
    </i>
    <i>
      <x v="54"/>
    </i>
    <i>
      <x v="193"/>
    </i>
    <i>
      <x v="243"/>
    </i>
    <i>
      <x v="242"/>
    </i>
    <i>
      <x v="164"/>
    </i>
    <i>
      <x v="363"/>
    </i>
    <i>
      <x v="247"/>
    </i>
    <i>
      <x v="1"/>
    </i>
    <i>
      <x v="308"/>
    </i>
    <i>
      <x v="321"/>
    </i>
    <i>
      <x v="176"/>
    </i>
    <i>
      <x v="52"/>
    </i>
    <i>
      <x v="405"/>
    </i>
    <i>
      <x v="169"/>
    </i>
    <i>
      <x v="69"/>
    </i>
    <i>
      <x v="292"/>
    </i>
    <i>
      <x v="467"/>
    </i>
    <i>
      <x v="500"/>
    </i>
    <i>
      <x v="362"/>
    </i>
    <i>
      <x v="426"/>
    </i>
    <i>
      <x v="151"/>
    </i>
    <i>
      <x v="55"/>
    </i>
    <i>
      <x v="100"/>
    </i>
    <i>
      <x v="269"/>
    </i>
    <i>
      <x v="333"/>
    </i>
    <i>
      <x v="499"/>
    </i>
    <i>
      <x v="246"/>
    </i>
    <i>
      <x v="53"/>
    </i>
    <i>
      <x v="59"/>
    </i>
    <i>
      <x v="60"/>
    </i>
    <i>
      <x v="144"/>
    </i>
    <i>
      <x v="268"/>
    </i>
    <i>
      <x v="47"/>
    </i>
    <i>
      <x v="48"/>
    </i>
    <i>
      <x v="469"/>
    </i>
    <i>
      <x v="309"/>
    </i>
    <i>
      <x v="454"/>
    </i>
    <i>
      <x v="310"/>
    </i>
    <i>
      <x v="523"/>
    </i>
    <i>
      <x v="530"/>
    </i>
    <i>
      <x v="526"/>
    </i>
    <i>
      <x v="255"/>
    </i>
    <i>
      <x v="184"/>
    </i>
    <i>
      <x v="130"/>
    </i>
    <i>
      <x v="142"/>
    </i>
    <i>
      <x v="245"/>
    </i>
    <i>
      <x v="227"/>
    </i>
    <i>
      <x v="273"/>
    </i>
    <i>
      <x v="399"/>
    </i>
    <i>
      <x v="44"/>
    </i>
    <i>
      <x v="366"/>
    </i>
    <i>
      <x v="288"/>
    </i>
    <i>
      <x v="41"/>
    </i>
    <i>
      <x v="335"/>
    </i>
    <i t="grand">
      <x/>
    </i>
  </rowItems>
  <colItems count="1">
    <i/>
  </colItems>
  <pageFields count="3">
    <pageField fld="6" hier="-1"/>
    <pageField fld="7" hier="-1"/>
    <pageField fld="10" hier="-1"/>
  </pageFields>
  <dataFields count="1">
    <dataField name="Sum of contribution" fld="4" baseField="0" baseItem="0"/>
  </dataFields>
  <formats count="538">
    <format dxfId="9685">
      <pivotArea collapsedLevelsAreSubtotals="1" fieldPosition="0">
        <references count="1">
          <reference field="3" count="1">
            <x v="0"/>
          </reference>
        </references>
      </pivotArea>
    </format>
    <format dxfId="9684">
      <pivotArea collapsedLevelsAreSubtotals="1" fieldPosition="0">
        <references count="1">
          <reference field="3" count="1">
            <x v="1"/>
          </reference>
        </references>
      </pivotArea>
    </format>
    <format dxfId="9683">
      <pivotArea collapsedLevelsAreSubtotals="1" fieldPosition="0">
        <references count="1">
          <reference field="3" count="1">
            <x v="2"/>
          </reference>
        </references>
      </pivotArea>
    </format>
    <format dxfId="9682">
      <pivotArea collapsedLevelsAreSubtotals="1" fieldPosition="0">
        <references count="1">
          <reference field="3" count="1">
            <x v="3"/>
          </reference>
        </references>
      </pivotArea>
    </format>
    <format dxfId="9681">
      <pivotArea collapsedLevelsAreSubtotals="1" fieldPosition="0">
        <references count="1">
          <reference field="3" count="1">
            <x v="4"/>
          </reference>
        </references>
      </pivotArea>
    </format>
    <format dxfId="9680">
      <pivotArea collapsedLevelsAreSubtotals="1" fieldPosition="0">
        <references count="1">
          <reference field="3" count="1">
            <x v="5"/>
          </reference>
        </references>
      </pivotArea>
    </format>
    <format dxfId="9679">
      <pivotArea collapsedLevelsAreSubtotals="1" fieldPosition="0">
        <references count="1">
          <reference field="3" count="1">
            <x v="6"/>
          </reference>
        </references>
      </pivotArea>
    </format>
    <format dxfId="9678">
      <pivotArea collapsedLevelsAreSubtotals="1" fieldPosition="0">
        <references count="1">
          <reference field="3" count="1">
            <x v="7"/>
          </reference>
        </references>
      </pivotArea>
    </format>
    <format dxfId="9677">
      <pivotArea collapsedLevelsAreSubtotals="1" fieldPosition="0">
        <references count="1">
          <reference field="3" count="1">
            <x v="8"/>
          </reference>
        </references>
      </pivotArea>
    </format>
    <format dxfId="9676">
      <pivotArea collapsedLevelsAreSubtotals="1" fieldPosition="0">
        <references count="1">
          <reference field="3" count="1">
            <x v="9"/>
          </reference>
        </references>
      </pivotArea>
    </format>
    <format dxfId="9675">
      <pivotArea collapsedLevelsAreSubtotals="1" fieldPosition="0">
        <references count="1">
          <reference field="3" count="1">
            <x v="10"/>
          </reference>
        </references>
      </pivotArea>
    </format>
    <format dxfId="9674">
      <pivotArea collapsedLevelsAreSubtotals="1" fieldPosition="0">
        <references count="1">
          <reference field="3" count="1">
            <x v="11"/>
          </reference>
        </references>
      </pivotArea>
    </format>
    <format dxfId="9673">
      <pivotArea collapsedLevelsAreSubtotals="1" fieldPosition="0">
        <references count="1">
          <reference field="3" count="1">
            <x v="12"/>
          </reference>
        </references>
      </pivotArea>
    </format>
    <format dxfId="9672">
      <pivotArea collapsedLevelsAreSubtotals="1" fieldPosition="0">
        <references count="1">
          <reference field="3" count="1">
            <x v="13"/>
          </reference>
        </references>
      </pivotArea>
    </format>
    <format dxfId="9671">
      <pivotArea collapsedLevelsAreSubtotals="1" fieldPosition="0">
        <references count="1">
          <reference field="3" count="1">
            <x v="14"/>
          </reference>
        </references>
      </pivotArea>
    </format>
    <format dxfId="9670">
      <pivotArea collapsedLevelsAreSubtotals="1" fieldPosition="0">
        <references count="1">
          <reference field="3" count="1">
            <x v="15"/>
          </reference>
        </references>
      </pivotArea>
    </format>
    <format dxfId="9669">
      <pivotArea collapsedLevelsAreSubtotals="1" fieldPosition="0">
        <references count="1">
          <reference field="3" count="1">
            <x v="16"/>
          </reference>
        </references>
      </pivotArea>
    </format>
    <format dxfId="9668">
      <pivotArea collapsedLevelsAreSubtotals="1" fieldPosition="0">
        <references count="1">
          <reference field="3" count="1">
            <x v="17"/>
          </reference>
        </references>
      </pivotArea>
    </format>
    <format dxfId="9667">
      <pivotArea collapsedLevelsAreSubtotals="1" fieldPosition="0">
        <references count="1">
          <reference field="3" count="1">
            <x v="18"/>
          </reference>
        </references>
      </pivotArea>
    </format>
    <format dxfId="9666">
      <pivotArea collapsedLevelsAreSubtotals="1" fieldPosition="0">
        <references count="1">
          <reference field="3" count="1">
            <x v="19"/>
          </reference>
        </references>
      </pivotArea>
    </format>
    <format dxfId="9665">
      <pivotArea collapsedLevelsAreSubtotals="1" fieldPosition="0">
        <references count="1">
          <reference field="3" count="1">
            <x v="20"/>
          </reference>
        </references>
      </pivotArea>
    </format>
    <format dxfId="9664">
      <pivotArea collapsedLevelsAreSubtotals="1" fieldPosition="0">
        <references count="1">
          <reference field="3" count="1">
            <x v="21"/>
          </reference>
        </references>
      </pivotArea>
    </format>
    <format dxfId="9663">
      <pivotArea collapsedLevelsAreSubtotals="1" fieldPosition="0">
        <references count="1">
          <reference field="3" count="1">
            <x v="22"/>
          </reference>
        </references>
      </pivotArea>
    </format>
    <format dxfId="9662">
      <pivotArea collapsedLevelsAreSubtotals="1" fieldPosition="0">
        <references count="1">
          <reference field="3" count="1">
            <x v="23"/>
          </reference>
        </references>
      </pivotArea>
    </format>
    <format dxfId="9661">
      <pivotArea collapsedLevelsAreSubtotals="1" fieldPosition="0">
        <references count="1">
          <reference field="3" count="1">
            <x v="24"/>
          </reference>
        </references>
      </pivotArea>
    </format>
    <format dxfId="9660">
      <pivotArea collapsedLevelsAreSubtotals="1" fieldPosition="0">
        <references count="1">
          <reference field="3" count="1">
            <x v="25"/>
          </reference>
        </references>
      </pivotArea>
    </format>
    <format dxfId="9659">
      <pivotArea collapsedLevelsAreSubtotals="1" fieldPosition="0">
        <references count="1">
          <reference field="3" count="1">
            <x v="26"/>
          </reference>
        </references>
      </pivotArea>
    </format>
    <format dxfId="9658">
      <pivotArea collapsedLevelsAreSubtotals="1" fieldPosition="0">
        <references count="1">
          <reference field="3" count="1">
            <x v="27"/>
          </reference>
        </references>
      </pivotArea>
    </format>
    <format dxfId="9657">
      <pivotArea collapsedLevelsAreSubtotals="1" fieldPosition="0">
        <references count="1">
          <reference field="3" count="1">
            <x v="28"/>
          </reference>
        </references>
      </pivotArea>
    </format>
    <format dxfId="9656">
      <pivotArea collapsedLevelsAreSubtotals="1" fieldPosition="0">
        <references count="1">
          <reference field="3" count="1">
            <x v="29"/>
          </reference>
        </references>
      </pivotArea>
    </format>
    <format dxfId="9655">
      <pivotArea collapsedLevelsAreSubtotals="1" fieldPosition="0">
        <references count="1">
          <reference field="3" count="1">
            <x v="30"/>
          </reference>
        </references>
      </pivotArea>
    </format>
    <format dxfId="9654">
      <pivotArea collapsedLevelsAreSubtotals="1" fieldPosition="0">
        <references count="1">
          <reference field="3" count="1">
            <x v="31"/>
          </reference>
        </references>
      </pivotArea>
    </format>
    <format dxfId="9653">
      <pivotArea collapsedLevelsAreSubtotals="1" fieldPosition="0">
        <references count="1">
          <reference field="3" count="1">
            <x v="32"/>
          </reference>
        </references>
      </pivotArea>
    </format>
    <format dxfId="9652">
      <pivotArea collapsedLevelsAreSubtotals="1" fieldPosition="0">
        <references count="1">
          <reference field="3" count="1">
            <x v="33"/>
          </reference>
        </references>
      </pivotArea>
    </format>
    <format dxfId="9651">
      <pivotArea collapsedLevelsAreSubtotals="1" fieldPosition="0">
        <references count="1">
          <reference field="3" count="1">
            <x v="34"/>
          </reference>
        </references>
      </pivotArea>
    </format>
    <format dxfId="9650">
      <pivotArea collapsedLevelsAreSubtotals="1" fieldPosition="0">
        <references count="1">
          <reference field="3" count="1">
            <x v="35"/>
          </reference>
        </references>
      </pivotArea>
    </format>
    <format dxfId="9649">
      <pivotArea collapsedLevelsAreSubtotals="1" fieldPosition="0">
        <references count="1">
          <reference field="3" count="1">
            <x v="36"/>
          </reference>
        </references>
      </pivotArea>
    </format>
    <format dxfId="9648">
      <pivotArea collapsedLevelsAreSubtotals="1" fieldPosition="0">
        <references count="1">
          <reference field="3" count="1">
            <x v="37"/>
          </reference>
        </references>
      </pivotArea>
    </format>
    <format dxfId="9647">
      <pivotArea collapsedLevelsAreSubtotals="1" fieldPosition="0">
        <references count="1">
          <reference field="3" count="1">
            <x v="38"/>
          </reference>
        </references>
      </pivotArea>
    </format>
    <format dxfId="9646">
      <pivotArea collapsedLevelsAreSubtotals="1" fieldPosition="0">
        <references count="1">
          <reference field="3" count="1">
            <x v="39"/>
          </reference>
        </references>
      </pivotArea>
    </format>
    <format dxfId="9645">
      <pivotArea collapsedLevelsAreSubtotals="1" fieldPosition="0">
        <references count="1">
          <reference field="3" count="1">
            <x v="40"/>
          </reference>
        </references>
      </pivotArea>
    </format>
    <format dxfId="9644">
      <pivotArea collapsedLevelsAreSubtotals="1" fieldPosition="0">
        <references count="1">
          <reference field="3" count="1">
            <x v="41"/>
          </reference>
        </references>
      </pivotArea>
    </format>
    <format dxfId="9643">
      <pivotArea collapsedLevelsAreSubtotals="1" fieldPosition="0">
        <references count="1">
          <reference field="3" count="1">
            <x v="42"/>
          </reference>
        </references>
      </pivotArea>
    </format>
    <format dxfId="9642">
      <pivotArea collapsedLevelsAreSubtotals="1" fieldPosition="0">
        <references count="1">
          <reference field="3" count="1">
            <x v="43"/>
          </reference>
        </references>
      </pivotArea>
    </format>
    <format dxfId="9641">
      <pivotArea collapsedLevelsAreSubtotals="1" fieldPosition="0">
        <references count="1">
          <reference field="3" count="1">
            <x v="44"/>
          </reference>
        </references>
      </pivotArea>
    </format>
    <format dxfId="9640">
      <pivotArea collapsedLevelsAreSubtotals="1" fieldPosition="0">
        <references count="1">
          <reference field="3" count="1">
            <x v="45"/>
          </reference>
        </references>
      </pivotArea>
    </format>
    <format dxfId="9639">
      <pivotArea collapsedLevelsAreSubtotals="1" fieldPosition="0">
        <references count="1">
          <reference field="3" count="1">
            <x v="46"/>
          </reference>
        </references>
      </pivotArea>
    </format>
    <format dxfId="9638">
      <pivotArea collapsedLevelsAreSubtotals="1" fieldPosition="0">
        <references count="1">
          <reference field="3" count="1">
            <x v="47"/>
          </reference>
        </references>
      </pivotArea>
    </format>
    <format dxfId="9637">
      <pivotArea collapsedLevelsAreSubtotals="1" fieldPosition="0">
        <references count="1">
          <reference field="3" count="1">
            <x v="48"/>
          </reference>
        </references>
      </pivotArea>
    </format>
    <format dxfId="9636">
      <pivotArea collapsedLevelsAreSubtotals="1" fieldPosition="0">
        <references count="1">
          <reference field="3" count="1">
            <x v="49"/>
          </reference>
        </references>
      </pivotArea>
    </format>
    <format dxfId="9635">
      <pivotArea collapsedLevelsAreSubtotals="1" fieldPosition="0">
        <references count="1">
          <reference field="3" count="1">
            <x v="50"/>
          </reference>
        </references>
      </pivotArea>
    </format>
    <format dxfId="9634">
      <pivotArea collapsedLevelsAreSubtotals="1" fieldPosition="0">
        <references count="1">
          <reference field="3" count="1">
            <x v="51"/>
          </reference>
        </references>
      </pivotArea>
    </format>
    <format dxfId="9633">
      <pivotArea collapsedLevelsAreSubtotals="1" fieldPosition="0">
        <references count="1">
          <reference field="3" count="1">
            <x v="52"/>
          </reference>
        </references>
      </pivotArea>
    </format>
    <format dxfId="9632">
      <pivotArea collapsedLevelsAreSubtotals="1" fieldPosition="0">
        <references count="1">
          <reference field="3" count="1">
            <x v="53"/>
          </reference>
        </references>
      </pivotArea>
    </format>
    <format dxfId="9631">
      <pivotArea collapsedLevelsAreSubtotals="1" fieldPosition="0">
        <references count="1">
          <reference field="3" count="1">
            <x v="54"/>
          </reference>
        </references>
      </pivotArea>
    </format>
    <format dxfId="9630">
      <pivotArea collapsedLevelsAreSubtotals="1" fieldPosition="0">
        <references count="1">
          <reference field="3" count="1">
            <x v="55"/>
          </reference>
        </references>
      </pivotArea>
    </format>
    <format dxfId="9629">
      <pivotArea collapsedLevelsAreSubtotals="1" fieldPosition="0">
        <references count="1">
          <reference field="3" count="1">
            <x v="56"/>
          </reference>
        </references>
      </pivotArea>
    </format>
    <format dxfId="9628">
      <pivotArea collapsedLevelsAreSubtotals="1" fieldPosition="0">
        <references count="1">
          <reference field="3" count="1">
            <x v="57"/>
          </reference>
        </references>
      </pivotArea>
    </format>
    <format dxfId="9627">
      <pivotArea collapsedLevelsAreSubtotals="1" fieldPosition="0">
        <references count="1">
          <reference field="3" count="1">
            <x v="58"/>
          </reference>
        </references>
      </pivotArea>
    </format>
    <format dxfId="9626">
      <pivotArea collapsedLevelsAreSubtotals="1" fieldPosition="0">
        <references count="1">
          <reference field="3" count="1">
            <x v="59"/>
          </reference>
        </references>
      </pivotArea>
    </format>
    <format dxfId="9625">
      <pivotArea collapsedLevelsAreSubtotals="1" fieldPosition="0">
        <references count="1">
          <reference field="3" count="1">
            <x v="60"/>
          </reference>
        </references>
      </pivotArea>
    </format>
    <format dxfId="9624">
      <pivotArea collapsedLevelsAreSubtotals="1" fieldPosition="0">
        <references count="1">
          <reference field="3" count="1">
            <x v="61"/>
          </reference>
        </references>
      </pivotArea>
    </format>
    <format dxfId="9623">
      <pivotArea collapsedLevelsAreSubtotals="1" fieldPosition="0">
        <references count="1">
          <reference field="3" count="1">
            <x v="62"/>
          </reference>
        </references>
      </pivotArea>
    </format>
    <format dxfId="9622">
      <pivotArea collapsedLevelsAreSubtotals="1" fieldPosition="0">
        <references count="1">
          <reference field="3" count="1">
            <x v="63"/>
          </reference>
        </references>
      </pivotArea>
    </format>
    <format dxfId="9621">
      <pivotArea collapsedLevelsAreSubtotals="1" fieldPosition="0">
        <references count="1">
          <reference field="3" count="1">
            <x v="64"/>
          </reference>
        </references>
      </pivotArea>
    </format>
    <format dxfId="9620">
      <pivotArea collapsedLevelsAreSubtotals="1" fieldPosition="0">
        <references count="1">
          <reference field="3" count="1">
            <x v="65"/>
          </reference>
        </references>
      </pivotArea>
    </format>
    <format dxfId="9619">
      <pivotArea collapsedLevelsAreSubtotals="1" fieldPosition="0">
        <references count="1">
          <reference field="3" count="1">
            <x v="66"/>
          </reference>
        </references>
      </pivotArea>
    </format>
    <format dxfId="9618">
      <pivotArea collapsedLevelsAreSubtotals="1" fieldPosition="0">
        <references count="1">
          <reference field="3" count="1">
            <x v="67"/>
          </reference>
        </references>
      </pivotArea>
    </format>
    <format dxfId="9617">
      <pivotArea collapsedLevelsAreSubtotals="1" fieldPosition="0">
        <references count="1">
          <reference field="3" count="1">
            <x v="68"/>
          </reference>
        </references>
      </pivotArea>
    </format>
    <format dxfId="9616">
      <pivotArea collapsedLevelsAreSubtotals="1" fieldPosition="0">
        <references count="1">
          <reference field="3" count="1">
            <x v="69"/>
          </reference>
        </references>
      </pivotArea>
    </format>
    <format dxfId="9615">
      <pivotArea collapsedLevelsAreSubtotals="1" fieldPosition="0">
        <references count="1">
          <reference field="3" count="1">
            <x v="70"/>
          </reference>
        </references>
      </pivotArea>
    </format>
    <format dxfId="9614">
      <pivotArea collapsedLevelsAreSubtotals="1" fieldPosition="0">
        <references count="1">
          <reference field="3" count="1">
            <x v="71"/>
          </reference>
        </references>
      </pivotArea>
    </format>
    <format dxfId="9613">
      <pivotArea collapsedLevelsAreSubtotals="1" fieldPosition="0">
        <references count="1">
          <reference field="3" count="1">
            <x v="72"/>
          </reference>
        </references>
      </pivotArea>
    </format>
    <format dxfId="9612">
      <pivotArea collapsedLevelsAreSubtotals="1" fieldPosition="0">
        <references count="1">
          <reference field="3" count="1">
            <x v="73"/>
          </reference>
        </references>
      </pivotArea>
    </format>
    <format dxfId="9611">
      <pivotArea collapsedLevelsAreSubtotals="1" fieldPosition="0">
        <references count="1">
          <reference field="3" count="1">
            <x v="74"/>
          </reference>
        </references>
      </pivotArea>
    </format>
    <format dxfId="9610">
      <pivotArea collapsedLevelsAreSubtotals="1" fieldPosition="0">
        <references count="1">
          <reference field="3" count="1">
            <x v="75"/>
          </reference>
        </references>
      </pivotArea>
    </format>
    <format dxfId="9609">
      <pivotArea collapsedLevelsAreSubtotals="1" fieldPosition="0">
        <references count="1">
          <reference field="3" count="1">
            <x v="76"/>
          </reference>
        </references>
      </pivotArea>
    </format>
    <format dxfId="9608">
      <pivotArea collapsedLevelsAreSubtotals="1" fieldPosition="0">
        <references count="1">
          <reference field="3" count="1">
            <x v="77"/>
          </reference>
        </references>
      </pivotArea>
    </format>
    <format dxfId="9607">
      <pivotArea collapsedLevelsAreSubtotals="1" fieldPosition="0">
        <references count="1">
          <reference field="3" count="1">
            <x v="78"/>
          </reference>
        </references>
      </pivotArea>
    </format>
    <format dxfId="9606">
      <pivotArea collapsedLevelsAreSubtotals="1" fieldPosition="0">
        <references count="1">
          <reference field="3" count="1">
            <x v="79"/>
          </reference>
        </references>
      </pivotArea>
    </format>
    <format dxfId="9605">
      <pivotArea collapsedLevelsAreSubtotals="1" fieldPosition="0">
        <references count="1">
          <reference field="3" count="1">
            <x v="80"/>
          </reference>
        </references>
      </pivotArea>
    </format>
    <format dxfId="9604">
      <pivotArea collapsedLevelsAreSubtotals="1" fieldPosition="0">
        <references count="1">
          <reference field="3" count="1">
            <x v="81"/>
          </reference>
        </references>
      </pivotArea>
    </format>
    <format dxfId="9603">
      <pivotArea collapsedLevelsAreSubtotals="1" fieldPosition="0">
        <references count="1">
          <reference field="3" count="1">
            <x v="82"/>
          </reference>
        </references>
      </pivotArea>
    </format>
    <format dxfId="9602">
      <pivotArea collapsedLevelsAreSubtotals="1" fieldPosition="0">
        <references count="1">
          <reference field="3" count="1">
            <x v="83"/>
          </reference>
        </references>
      </pivotArea>
    </format>
    <format dxfId="9601">
      <pivotArea collapsedLevelsAreSubtotals="1" fieldPosition="0">
        <references count="1">
          <reference field="3" count="1">
            <x v="84"/>
          </reference>
        </references>
      </pivotArea>
    </format>
    <format dxfId="9600">
      <pivotArea collapsedLevelsAreSubtotals="1" fieldPosition="0">
        <references count="1">
          <reference field="3" count="1">
            <x v="85"/>
          </reference>
        </references>
      </pivotArea>
    </format>
    <format dxfId="9599">
      <pivotArea collapsedLevelsAreSubtotals="1" fieldPosition="0">
        <references count="1">
          <reference field="3" count="1">
            <x v="86"/>
          </reference>
        </references>
      </pivotArea>
    </format>
    <format dxfId="9598">
      <pivotArea collapsedLevelsAreSubtotals="1" fieldPosition="0">
        <references count="1">
          <reference field="3" count="1">
            <x v="87"/>
          </reference>
        </references>
      </pivotArea>
    </format>
    <format dxfId="9597">
      <pivotArea collapsedLevelsAreSubtotals="1" fieldPosition="0">
        <references count="1">
          <reference field="3" count="1">
            <x v="88"/>
          </reference>
        </references>
      </pivotArea>
    </format>
    <format dxfId="9596">
      <pivotArea collapsedLevelsAreSubtotals="1" fieldPosition="0">
        <references count="1">
          <reference field="3" count="1">
            <x v="89"/>
          </reference>
        </references>
      </pivotArea>
    </format>
    <format dxfId="9595">
      <pivotArea collapsedLevelsAreSubtotals="1" fieldPosition="0">
        <references count="1">
          <reference field="3" count="1">
            <x v="90"/>
          </reference>
        </references>
      </pivotArea>
    </format>
    <format dxfId="9594">
      <pivotArea collapsedLevelsAreSubtotals="1" fieldPosition="0">
        <references count="1">
          <reference field="3" count="1">
            <x v="91"/>
          </reference>
        </references>
      </pivotArea>
    </format>
    <format dxfId="9593">
      <pivotArea collapsedLevelsAreSubtotals="1" fieldPosition="0">
        <references count="1">
          <reference field="3" count="1">
            <x v="92"/>
          </reference>
        </references>
      </pivotArea>
    </format>
    <format dxfId="9592">
      <pivotArea collapsedLevelsAreSubtotals="1" fieldPosition="0">
        <references count="1">
          <reference field="3" count="1">
            <x v="93"/>
          </reference>
        </references>
      </pivotArea>
    </format>
    <format dxfId="9591">
      <pivotArea collapsedLevelsAreSubtotals="1" fieldPosition="0">
        <references count="1">
          <reference field="3" count="1">
            <x v="94"/>
          </reference>
        </references>
      </pivotArea>
    </format>
    <format dxfId="9590">
      <pivotArea collapsedLevelsAreSubtotals="1" fieldPosition="0">
        <references count="1">
          <reference field="3" count="1">
            <x v="95"/>
          </reference>
        </references>
      </pivotArea>
    </format>
    <format dxfId="9589">
      <pivotArea collapsedLevelsAreSubtotals="1" fieldPosition="0">
        <references count="1">
          <reference field="3" count="1">
            <x v="96"/>
          </reference>
        </references>
      </pivotArea>
    </format>
    <format dxfId="9588">
      <pivotArea collapsedLevelsAreSubtotals="1" fieldPosition="0">
        <references count="1">
          <reference field="3" count="1">
            <x v="97"/>
          </reference>
        </references>
      </pivotArea>
    </format>
    <format dxfId="9587">
      <pivotArea collapsedLevelsAreSubtotals="1" fieldPosition="0">
        <references count="1">
          <reference field="3" count="1">
            <x v="98"/>
          </reference>
        </references>
      </pivotArea>
    </format>
    <format dxfId="9586">
      <pivotArea collapsedLevelsAreSubtotals="1" fieldPosition="0">
        <references count="1">
          <reference field="3" count="1">
            <x v="99"/>
          </reference>
        </references>
      </pivotArea>
    </format>
    <format dxfId="9585">
      <pivotArea collapsedLevelsAreSubtotals="1" fieldPosition="0">
        <references count="1">
          <reference field="3" count="1">
            <x v="100"/>
          </reference>
        </references>
      </pivotArea>
    </format>
    <format dxfId="9584">
      <pivotArea collapsedLevelsAreSubtotals="1" fieldPosition="0">
        <references count="1">
          <reference field="3" count="1">
            <x v="101"/>
          </reference>
        </references>
      </pivotArea>
    </format>
    <format dxfId="9583">
      <pivotArea collapsedLevelsAreSubtotals="1" fieldPosition="0">
        <references count="1">
          <reference field="3" count="1">
            <x v="102"/>
          </reference>
        </references>
      </pivotArea>
    </format>
    <format dxfId="9582">
      <pivotArea collapsedLevelsAreSubtotals="1" fieldPosition="0">
        <references count="1">
          <reference field="3" count="1">
            <x v="103"/>
          </reference>
        </references>
      </pivotArea>
    </format>
    <format dxfId="9581">
      <pivotArea collapsedLevelsAreSubtotals="1" fieldPosition="0">
        <references count="1">
          <reference field="3" count="1">
            <x v="104"/>
          </reference>
        </references>
      </pivotArea>
    </format>
    <format dxfId="9580">
      <pivotArea collapsedLevelsAreSubtotals="1" fieldPosition="0">
        <references count="1">
          <reference field="3" count="1">
            <x v="105"/>
          </reference>
        </references>
      </pivotArea>
    </format>
    <format dxfId="9579">
      <pivotArea collapsedLevelsAreSubtotals="1" fieldPosition="0">
        <references count="1">
          <reference field="3" count="1">
            <x v="106"/>
          </reference>
        </references>
      </pivotArea>
    </format>
    <format dxfId="9578">
      <pivotArea collapsedLevelsAreSubtotals="1" fieldPosition="0">
        <references count="1">
          <reference field="3" count="1">
            <x v="107"/>
          </reference>
        </references>
      </pivotArea>
    </format>
    <format dxfId="9577">
      <pivotArea collapsedLevelsAreSubtotals="1" fieldPosition="0">
        <references count="1">
          <reference field="3" count="1">
            <x v="108"/>
          </reference>
        </references>
      </pivotArea>
    </format>
    <format dxfId="9576">
      <pivotArea collapsedLevelsAreSubtotals="1" fieldPosition="0">
        <references count="1">
          <reference field="3" count="1">
            <x v="109"/>
          </reference>
        </references>
      </pivotArea>
    </format>
    <format dxfId="9575">
      <pivotArea collapsedLevelsAreSubtotals="1" fieldPosition="0">
        <references count="1">
          <reference field="3" count="1">
            <x v="110"/>
          </reference>
        </references>
      </pivotArea>
    </format>
    <format dxfId="9574">
      <pivotArea collapsedLevelsAreSubtotals="1" fieldPosition="0">
        <references count="1">
          <reference field="3" count="1">
            <x v="111"/>
          </reference>
        </references>
      </pivotArea>
    </format>
    <format dxfId="9573">
      <pivotArea collapsedLevelsAreSubtotals="1" fieldPosition="0">
        <references count="1">
          <reference field="3" count="1">
            <x v="112"/>
          </reference>
        </references>
      </pivotArea>
    </format>
    <format dxfId="9572">
      <pivotArea collapsedLevelsAreSubtotals="1" fieldPosition="0">
        <references count="1">
          <reference field="3" count="1">
            <x v="113"/>
          </reference>
        </references>
      </pivotArea>
    </format>
    <format dxfId="9571">
      <pivotArea collapsedLevelsAreSubtotals="1" fieldPosition="0">
        <references count="1">
          <reference field="3" count="1">
            <x v="114"/>
          </reference>
        </references>
      </pivotArea>
    </format>
    <format dxfId="9570">
      <pivotArea collapsedLevelsAreSubtotals="1" fieldPosition="0">
        <references count="1">
          <reference field="3" count="1">
            <x v="115"/>
          </reference>
        </references>
      </pivotArea>
    </format>
    <format dxfId="9569">
      <pivotArea collapsedLevelsAreSubtotals="1" fieldPosition="0">
        <references count="1">
          <reference field="3" count="1">
            <x v="116"/>
          </reference>
        </references>
      </pivotArea>
    </format>
    <format dxfId="9568">
      <pivotArea collapsedLevelsAreSubtotals="1" fieldPosition="0">
        <references count="1">
          <reference field="3" count="1">
            <x v="117"/>
          </reference>
        </references>
      </pivotArea>
    </format>
    <format dxfId="9567">
      <pivotArea collapsedLevelsAreSubtotals="1" fieldPosition="0">
        <references count="1">
          <reference field="3" count="1">
            <x v="118"/>
          </reference>
        </references>
      </pivotArea>
    </format>
    <format dxfId="9566">
      <pivotArea collapsedLevelsAreSubtotals="1" fieldPosition="0">
        <references count="1">
          <reference field="3" count="1">
            <x v="119"/>
          </reference>
        </references>
      </pivotArea>
    </format>
    <format dxfId="9565">
      <pivotArea collapsedLevelsAreSubtotals="1" fieldPosition="0">
        <references count="1">
          <reference field="3" count="1">
            <x v="120"/>
          </reference>
        </references>
      </pivotArea>
    </format>
    <format dxfId="9564">
      <pivotArea collapsedLevelsAreSubtotals="1" fieldPosition="0">
        <references count="1">
          <reference field="3" count="1">
            <x v="121"/>
          </reference>
        </references>
      </pivotArea>
    </format>
    <format dxfId="9563">
      <pivotArea collapsedLevelsAreSubtotals="1" fieldPosition="0">
        <references count="1">
          <reference field="3" count="1">
            <x v="122"/>
          </reference>
        </references>
      </pivotArea>
    </format>
    <format dxfId="9562">
      <pivotArea collapsedLevelsAreSubtotals="1" fieldPosition="0">
        <references count="1">
          <reference field="3" count="1">
            <x v="123"/>
          </reference>
        </references>
      </pivotArea>
    </format>
    <format dxfId="9561">
      <pivotArea collapsedLevelsAreSubtotals="1" fieldPosition="0">
        <references count="1">
          <reference field="3" count="1">
            <x v="124"/>
          </reference>
        </references>
      </pivotArea>
    </format>
    <format dxfId="9560">
      <pivotArea collapsedLevelsAreSubtotals="1" fieldPosition="0">
        <references count="1">
          <reference field="3" count="1">
            <x v="125"/>
          </reference>
        </references>
      </pivotArea>
    </format>
    <format dxfId="9559">
      <pivotArea collapsedLevelsAreSubtotals="1" fieldPosition="0">
        <references count="1">
          <reference field="3" count="1">
            <x v="126"/>
          </reference>
        </references>
      </pivotArea>
    </format>
    <format dxfId="9558">
      <pivotArea collapsedLevelsAreSubtotals="1" fieldPosition="0">
        <references count="1">
          <reference field="3" count="1">
            <x v="127"/>
          </reference>
        </references>
      </pivotArea>
    </format>
    <format dxfId="9557">
      <pivotArea collapsedLevelsAreSubtotals="1" fieldPosition="0">
        <references count="1">
          <reference field="3" count="1">
            <x v="128"/>
          </reference>
        </references>
      </pivotArea>
    </format>
    <format dxfId="9556">
      <pivotArea collapsedLevelsAreSubtotals="1" fieldPosition="0">
        <references count="1">
          <reference field="3" count="1">
            <x v="129"/>
          </reference>
        </references>
      </pivotArea>
    </format>
    <format dxfId="9555">
      <pivotArea collapsedLevelsAreSubtotals="1" fieldPosition="0">
        <references count="1">
          <reference field="3" count="1">
            <x v="130"/>
          </reference>
        </references>
      </pivotArea>
    </format>
    <format dxfId="9554">
      <pivotArea collapsedLevelsAreSubtotals="1" fieldPosition="0">
        <references count="1">
          <reference field="3" count="1">
            <x v="131"/>
          </reference>
        </references>
      </pivotArea>
    </format>
    <format dxfId="9553">
      <pivotArea collapsedLevelsAreSubtotals="1" fieldPosition="0">
        <references count="1">
          <reference field="3" count="1">
            <x v="132"/>
          </reference>
        </references>
      </pivotArea>
    </format>
    <format dxfId="9552">
      <pivotArea collapsedLevelsAreSubtotals="1" fieldPosition="0">
        <references count="1">
          <reference field="3" count="1">
            <x v="133"/>
          </reference>
        </references>
      </pivotArea>
    </format>
    <format dxfId="9551">
      <pivotArea collapsedLevelsAreSubtotals="1" fieldPosition="0">
        <references count="1">
          <reference field="3" count="1">
            <x v="134"/>
          </reference>
        </references>
      </pivotArea>
    </format>
    <format dxfId="9550">
      <pivotArea collapsedLevelsAreSubtotals="1" fieldPosition="0">
        <references count="1">
          <reference field="3" count="1">
            <x v="135"/>
          </reference>
        </references>
      </pivotArea>
    </format>
    <format dxfId="9549">
      <pivotArea collapsedLevelsAreSubtotals="1" fieldPosition="0">
        <references count="1">
          <reference field="3" count="1">
            <x v="136"/>
          </reference>
        </references>
      </pivotArea>
    </format>
    <format dxfId="9548">
      <pivotArea collapsedLevelsAreSubtotals="1" fieldPosition="0">
        <references count="1">
          <reference field="3" count="1">
            <x v="137"/>
          </reference>
        </references>
      </pivotArea>
    </format>
    <format dxfId="9547">
      <pivotArea collapsedLevelsAreSubtotals="1" fieldPosition="0">
        <references count="1">
          <reference field="3" count="1">
            <x v="138"/>
          </reference>
        </references>
      </pivotArea>
    </format>
    <format dxfId="9546">
      <pivotArea collapsedLevelsAreSubtotals="1" fieldPosition="0">
        <references count="1">
          <reference field="3" count="1">
            <x v="139"/>
          </reference>
        </references>
      </pivotArea>
    </format>
    <format dxfId="9545">
      <pivotArea collapsedLevelsAreSubtotals="1" fieldPosition="0">
        <references count="1">
          <reference field="3" count="1">
            <x v="140"/>
          </reference>
        </references>
      </pivotArea>
    </format>
    <format dxfId="9544">
      <pivotArea collapsedLevelsAreSubtotals="1" fieldPosition="0">
        <references count="1">
          <reference field="3" count="1">
            <x v="141"/>
          </reference>
        </references>
      </pivotArea>
    </format>
    <format dxfId="9543">
      <pivotArea collapsedLevelsAreSubtotals="1" fieldPosition="0">
        <references count="1">
          <reference field="3" count="1">
            <x v="142"/>
          </reference>
        </references>
      </pivotArea>
    </format>
    <format dxfId="9542">
      <pivotArea collapsedLevelsAreSubtotals="1" fieldPosition="0">
        <references count="1">
          <reference field="3" count="1">
            <x v="143"/>
          </reference>
        </references>
      </pivotArea>
    </format>
    <format dxfId="9541">
      <pivotArea collapsedLevelsAreSubtotals="1" fieldPosition="0">
        <references count="1">
          <reference field="3" count="1">
            <x v="144"/>
          </reference>
        </references>
      </pivotArea>
    </format>
    <format dxfId="9540">
      <pivotArea collapsedLevelsAreSubtotals="1" fieldPosition="0">
        <references count="1">
          <reference field="3" count="1">
            <x v="145"/>
          </reference>
        </references>
      </pivotArea>
    </format>
    <format dxfId="9539">
      <pivotArea collapsedLevelsAreSubtotals="1" fieldPosition="0">
        <references count="1">
          <reference field="3" count="1">
            <x v="146"/>
          </reference>
        </references>
      </pivotArea>
    </format>
    <format dxfId="9538">
      <pivotArea collapsedLevelsAreSubtotals="1" fieldPosition="0">
        <references count="1">
          <reference field="3" count="1">
            <x v="147"/>
          </reference>
        </references>
      </pivotArea>
    </format>
    <format dxfId="9537">
      <pivotArea collapsedLevelsAreSubtotals="1" fieldPosition="0">
        <references count="1">
          <reference field="3" count="1">
            <x v="148"/>
          </reference>
        </references>
      </pivotArea>
    </format>
    <format dxfId="9536">
      <pivotArea collapsedLevelsAreSubtotals="1" fieldPosition="0">
        <references count="1">
          <reference field="3" count="1">
            <x v="149"/>
          </reference>
        </references>
      </pivotArea>
    </format>
    <format dxfId="9535">
      <pivotArea collapsedLevelsAreSubtotals="1" fieldPosition="0">
        <references count="1">
          <reference field="3" count="1">
            <x v="150"/>
          </reference>
        </references>
      </pivotArea>
    </format>
    <format dxfId="9534">
      <pivotArea collapsedLevelsAreSubtotals="1" fieldPosition="0">
        <references count="1">
          <reference field="3" count="1">
            <x v="151"/>
          </reference>
        </references>
      </pivotArea>
    </format>
    <format dxfId="9533">
      <pivotArea collapsedLevelsAreSubtotals="1" fieldPosition="0">
        <references count="1">
          <reference field="3" count="1">
            <x v="152"/>
          </reference>
        </references>
      </pivotArea>
    </format>
    <format dxfId="9532">
      <pivotArea collapsedLevelsAreSubtotals="1" fieldPosition="0">
        <references count="1">
          <reference field="3" count="1">
            <x v="153"/>
          </reference>
        </references>
      </pivotArea>
    </format>
    <format dxfId="9531">
      <pivotArea collapsedLevelsAreSubtotals="1" fieldPosition="0">
        <references count="1">
          <reference field="3" count="1">
            <x v="154"/>
          </reference>
        </references>
      </pivotArea>
    </format>
    <format dxfId="9530">
      <pivotArea collapsedLevelsAreSubtotals="1" fieldPosition="0">
        <references count="1">
          <reference field="3" count="1">
            <x v="155"/>
          </reference>
        </references>
      </pivotArea>
    </format>
    <format dxfId="9529">
      <pivotArea collapsedLevelsAreSubtotals="1" fieldPosition="0">
        <references count="1">
          <reference field="3" count="1">
            <x v="156"/>
          </reference>
        </references>
      </pivotArea>
    </format>
    <format dxfId="9528">
      <pivotArea collapsedLevelsAreSubtotals="1" fieldPosition="0">
        <references count="1">
          <reference field="3" count="1">
            <x v="157"/>
          </reference>
        </references>
      </pivotArea>
    </format>
    <format dxfId="9527">
      <pivotArea collapsedLevelsAreSubtotals="1" fieldPosition="0">
        <references count="1">
          <reference field="3" count="1">
            <x v="158"/>
          </reference>
        </references>
      </pivotArea>
    </format>
    <format dxfId="9526">
      <pivotArea collapsedLevelsAreSubtotals="1" fieldPosition="0">
        <references count="1">
          <reference field="3" count="1">
            <x v="159"/>
          </reference>
        </references>
      </pivotArea>
    </format>
    <format dxfId="9525">
      <pivotArea collapsedLevelsAreSubtotals="1" fieldPosition="0">
        <references count="1">
          <reference field="3" count="1">
            <x v="160"/>
          </reference>
        </references>
      </pivotArea>
    </format>
    <format dxfId="9524">
      <pivotArea collapsedLevelsAreSubtotals="1" fieldPosition="0">
        <references count="1">
          <reference field="3" count="1">
            <x v="161"/>
          </reference>
        </references>
      </pivotArea>
    </format>
    <format dxfId="9523">
      <pivotArea collapsedLevelsAreSubtotals="1" fieldPosition="0">
        <references count="1">
          <reference field="3" count="1">
            <x v="162"/>
          </reference>
        </references>
      </pivotArea>
    </format>
    <format dxfId="9522">
      <pivotArea collapsedLevelsAreSubtotals="1" fieldPosition="0">
        <references count="1">
          <reference field="3" count="1">
            <x v="163"/>
          </reference>
        </references>
      </pivotArea>
    </format>
    <format dxfId="9521">
      <pivotArea collapsedLevelsAreSubtotals="1" fieldPosition="0">
        <references count="1">
          <reference field="3" count="1">
            <x v="164"/>
          </reference>
        </references>
      </pivotArea>
    </format>
    <format dxfId="9520">
      <pivotArea collapsedLevelsAreSubtotals="1" fieldPosition="0">
        <references count="1">
          <reference field="3" count="1">
            <x v="165"/>
          </reference>
        </references>
      </pivotArea>
    </format>
    <format dxfId="9519">
      <pivotArea collapsedLevelsAreSubtotals="1" fieldPosition="0">
        <references count="1">
          <reference field="3" count="1">
            <x v="166"/>
          </reference>
        </references>
      </pivotArea>
    </format>
    <format dxfId="9518">
      <pivotArea collapsedLevelsAreSubtotals="1" fieldPosition="0">
        <references count="1">
          <reference field="3" count="1">
            <x v="167"/>
          </reference>
        </references>
      </pivotArea>
    </format>
    <format dxfId="9517">
      <pivotArea collapsedLevelsAreSubtotals="1" fieldPosition="0">
        <references count="1">
          <reference field="3" count="1">
            <x v="168"/>
          </reference>
        </references>
      </pivotArea>
    </format>
    <format dxfId="9516">
      <pivotArea collapsedLevelsAreSubtotals="1" fieldPosition="0">
        <references count="1">
          <reference field="3" count="1">
            <x v="169"/>
          </reference>
        </references>
      </pivotArea>
    </format>
    <format dxfId="9515">
      <pivotArea collapsedLevelsAreSubtotals="1" fieldPosition="0">
        <references count="1">
          <reference field="3" count="1">
            <x v="170"/>
          </reference>
        </references>
      </pivotArea>
    </format>
    <format dxfId="9514">
      <pivotArea collapsedLevelsAreSubtotals="1" fieldPosition="0">
        <references count="1">
          <reference field="3" count="1">
            <x v="171"/>
          </reference>
        </references>
      </pivotArea>
    </format>
    <format dxfId="9513">
      <pivotArea collapsedLevelsAreSubtotals="1" fieldPosition="0">
        <references count="1">
          <reference field="3" count="1">
            <x v="172"/>
          </reference>
        </references>
      </pivotArea>
    </format>
    <format dxfId="9512">
      <pivotArea collapsedLevelsAreSubtotals="1" fieldPosition="0">
        <references count="1">
          <reference field="3" count="1">
            <x v="173"/>
          </reference>
        </references>
      </pivotArea>
    </format>
    <format dxfId="9511">
      <pivotArea collapsedLevelsAreSubtotals="1" fieldPosition="0">
        <references count="1">
          <reference field="3" count="1">
            <x v="174"/>
          </reference>
        </references>
      </pivotArea>
    </format>
    <format dxfId="9510">
      <pivotArea collapsedLevelsAreSubtotals="1" fieldPosition="0">
        <references count="1">
          <reference field="3" count="1">
            <x v="175"/>
          </reference>
        </references>
      </pivotArea>
    </format>
    <format dxfId="9509">
      <pivotArea collapsedLevelsAreSubtotals="1" fieldPosition="0">
        <references count="1">
          <reference field="3" count="1">
            <x v="176"/>
          </reference>
        </references>
      </pivotArea>
    </format>
    <format dxfId="9508">
      <pivotArea collapsedLevelsAreSubtotals="1" fieldPosition="0">
        <references count="1">
          <reference field="3" count="1">
            <x v="177"/>
          </reference>
        </references>
      </pivotArea>
    </format>
    <format dxfId="9507">
      <pivotArea collapsedLevelsAreSubtotals="1" fieldPosition="0">
        <references count="1">
          <reference field="3" count="1">
            <x v="178"/>
          </reference>
        </references>
      </pivotArea>
    </format>
    <format dxfId="9506">
      <pivotArea collapsedLevelsAreSubtotals="1" fieldPosition="0">
        <references count="1">
          <reference field="3" count="1">
            <x v="179"/>
          </reference>
        </references>
      </pivotArea>
    </format>
    <format dxfId="9505">
      <pivotArea collapsedLevelsAreSubtotals="1" fieldPosition="0">
        <references count="1">
          <reference field="3" count="1">
            <x v="180"/>
          </reference>
        </references>
      </pivotArea>
    </format>
    <format dxfId="9504">
      <pivotArea collapsedLevelsAreSubtotals="1" fieldPosition="0">
        <references count="1">
          <reference field="3" count="1">
            <x v="181"/>
          </reference>
        </references>
      </pivotArea>
    </format>
    <format dxfId="9503">
      <pivotArea collapsedLevelsAreSubtotals="1" fieldPosition="0">
        <references count="1">
          <reference field="3" count="1">
            <x v="182"/>
          </reference>
        </references>
      </pivotArea>
    </format>
    <format dxfId="9502">
      <pivotArea collapsedLevelsAreSubtotals="1" fieldPosition="0">
        <references count="1">
          <reference field="3" count="1">
            <x v="183"/>
          </reference>
        </references>
      </pivotArea>
    </format>
    <format dxfId="9501">
      <pivotArea collapsedLevelsAreSubtotals="1" fieldPosition="0">
        <references count="1">
          <reference field="3" count="1">
            <x v="184"/>
          </reference>
        </references>
      </pivotArea>
    </format>
    <format dxfId="9500">
      <pivotArea collapsedLevelsAreSubtotals="1" fieldPosition="0">
        <references count="1">
          <reference field="3" count="1">
            <x v="185"/>
          </reference>
        </references>
      </pivotArea>
    </format>
    <format dxfId="9499">
      <pivotArea collapsedLevelsAreSubtotals="1" fieldPosition="0">
        <references count="1">
          <reference field="3" count="1">
            <x v="186"/>
          </reference>
        </references>
      </pivotArea>
    </format>
    <format dxfId="9498">
      <pivotArea collapsedLevelsAreSubtotals="1" fieldPosition="0">
        <references count="1">
          <reference field="3" count="1">
            <x v="187"/>
          </reference>
        </references>
      </pivotArea>
    </format>
    <format dxfId="9497">
      <pivotArea collapsedLevelsAreSubtotals="1" fieldPosition="0">
        <references count="1">
          <reference field="3" count="1">
            <x v="188"/>
          </reference>
        </references>
      </pivotArea>
    </format>
    <format dxfId="9496">
      <pivotArea collapsedLevelsAreSubtotals="1" fieldPosition="0">
        <references count="1">
          <reference field="3" count="1">
            <x v="189"/>
          </reference>
        </references>
      </pivotArea>
    </format>
    <format dxfId="9495">
      <pivotArea collapsedLevelsAreSubtotals="1" fieldPosition="0">
        <references count="1">
          <reference field="3" count="1">
            <x v="190"/>
          </reference>
        </references>
      </pivotArea>
    </format>
    <format dxfId="9494">
      <pivotArea collapsedLevelsAreSubtotals="1" fieldPosition="0">
        <references count="1">
          <reference field="3" count="1">
            <x v="191"/>
          </reference>
        </references>
      </pivotArea>
    </format>
    <format dxfId="9493">
      <pivotArea collapsedLevelsAreSubtotals="1" fieldPosition="0">
        <references count="1">
          <reference field="3" count="1">
            <x v="192"/>
          </reference>
        </references>
      </pivotArea>
    </format>
    <format dxfId="9492">
      <pivotArea collapsedLevelsAreSubtotals="1" fieldPosition="0">
        <references count="1">
          <reference field="3" count="1">
            <x v="193"/>
          </reference>
        </references>
      </pivotArea>
    </format>
    <format dxfId="9491">
      <pivotArea collapsedLevelsAreSubtotals="1" fieldPosition="0">
        <references count="1">
          <reference field="3" count="1">
            <x v="194"/>
          </reference>
        </references>
      </pivotArea>
    </format>
    <format dxfId="9490">
      <pivotArea collapsedLevelsAreSubtotals="1" fieldPosition="0">
        <references count="1">
          <reference field="3" count="1">
            <x v="195"/>
          </reference>
        </references>
      </pivotArea>
    </format>
    <format dxfId="9489">
      <pivotArea collapsedLevelsAreSubtotals="1" fieldPosition="0">
        <references count="1">
          <reference field="3" count="1">
            <x v="196"/>
          </reference>
        </references>
      </pivotArea>
    </format>
    <format dxfId="9488">
      <pivotArea collapsedLevelsAreSubtotals="1" fieldPosition="0">
        <references count="1">
          <reference field="3" count="1">
            <x v="197"/>
          </reference>
        </references>
      </pivotArea>
    </format>
    <format dxfId="9487">
      <pivotArea collapsedLevelsAreSubtotals="1" fieldPosition="0">
        <references count="1">
          <reference field="3" count="1">
            <x v="198"/>
          </reference>
        </references>
      </pivotArea>
    </format>
    <format dxfId="9486">
      <pivotArea collapsedLevelsAreSubtotals="1" fieldPosition="0">
        <references count="1">
          <reference field="3" count="1">
            <x v="199"/>
          </reference>
        </references>
      </pivotArea>
    </format>
    <format dxfId="9485">
      <pivotArea collapsedLevelsAreSubtotals="1" fieldPosition="0">
        <references count="1">
          <reference field="3" count="1">
            <x v="200"/>
          </reference>
        </references>
      </pivotArea>
    </format>
    <format dxfId="9484">
      <pivotArea collapsedLevelsAreSubtotals="1" fieldPosition="0">
        <references count="1">
          <reference field="3" count="1">
            <x v="201"/>
          </reference>
        </references>
      </pivotArea>
    </format>
    <format dxfId="9483">
      <pivotArea collapsedLevelsAreSubtotals="1" fieldPosition="0">
        <references count="1">
          <reference field="3" count="1">
            <x v="202"/>
          </reference>
        </references>
      </pivotArea>
    </format>
    <format dxfId="9482">
      <pivotArea collapsedLevelsAreSubtotals="1" fieldPosition="0">
        <references count="1">
          <reference field="3" count="1">
            <x v="203"/>
          </reference>
        </references>
      </pivotArea>
    </format>
    <format dxfId="9481">
      <pivotArea collapsedLevelsAreSubtotals="1" fieldPosition="0">
        <references count="1">
          <reference field="3" count="1">
            <x v="204"/>
          </reference>
        </references>
      </pivotArea>
    </format>
    <format dxfId="9480">
      <pivotArea collapsedLevelsAreSubtotals="1" fieldPosition="0">
        <references count="1">
          <reference field="3" count="1">
            <x v="205"/>
          </reference>
        </references>
      </pivotArea>
    </format>
    <format dxfId="9479">
      <pivotArea collapsedLevelsAreSubtotals="1" fieldPosition="0">
        <references count="1">
          <reference field="3" count="1">
            <x v="206"/>
          </reference>
        </references>
      </pivotArea>
    </format>
    <format dxfId="9478">
      <pivotArea collapsedLevelsAreSubtotals="1" fieldPosition="0">
        <references count="1">
          <reference field="3" count="1">
            <x v="207"/>
          </reference>
        </references>
      </pivotArea>
    </format>
    <format dxfId="9477">
      <pivotArea collapsedLevelsAreSubtotals="1" fieldPosition="0">
        <references count="1">
          <reference field="3" count="1">
            <x v="208"/>
          </reference>
        </references>
      </pivotArea>
    </format>
    <format dxfId="9476">
      <pivotArea collapsedLevelsAreSubtotals="1" fieldPosition="0">
        <references count="1">
          <reference field="3" count="1">
            <x v="209"/>
          </reference>
        </references>
      </pivotArea>
    </format>
    <format dxfId="9475">
      <pivotArea collapsedLevelsAreSubtotals="1" fieldPosition="0">
        <references count="1">
          <reference field="3" count="1">
            <x v="210"/>
          </reference>
        </references>
      </pivotArea>
    </format>
    <format dxfId="9474">
      <pivotArea collapsedLevelsAreSubtotals="1" fieldPosition="0">
        <references count="1">
          <reference field="3" count="1">
            <x v="211"/>
          </reference>
        </references>
      </pivotArea>
    </format>
    <format dxfId="9473">
      <pivotArea collapsedLevelsAreSubtotals="1" fieldPosition="0">
        <references count="1">
          <reference field="3" count="1">
            <x v="212"/>
          </reference>
        </references>
      </pivotArea>
    </format>
    <format dxfId="9472">
      <pivotArea collapsedLevelsAreSubtotals="1" fieldPosition="0">
        <references count="1">
          <reference field="3" count="1">
            <x v="213"/>
          </reference>
        </references>
      </pivotArea>
    </format>
    <format dxfId="9471">
      <pivotArea collapsedLevelsAreSubtotals="1" fieldPosition="0">
        <references count="1">
          <reference field="3" count="1">
            <x v="214"/>
          </reference>
        </references>
      </pivotArea>
    </format>
    <format dxfId="9470">
      <pivotArea collapsedLevelsAreSubtotals="1" fieldPosition="0">
        <references count="1">
          <reference field="3" count="1">
            <x v="215"/>
          </reference>
        </references>
      </pivotArea>
    </format>
    <format dxfId="9469">
      <pivotArea collapsedLevelsAreSubtotals="1" fieldPosition="0">
        <references count="1">
          <reference field="3" count="1">
            <x v="216"/>
          </reference>
        </references>
      </pivotArea>
    </format>
    <format dxfId="9468">
      <pivotArea collapsedLevelsAreSubtotals="1" fieldPosition="0">
        <references count="1">
          <reference field="3" count="1">
            <x v="217"/>
          </reference>
        </references>
      </pivotArea>
    </format>
    <format dxfId="9467">
      <pivotArea collapsedLevelsAreSubtotals="1" fieldPosition="0">
        <references count="1">
          <reference field="3" count="1">
            <x v="218"/>
          </reference>
        </references>
      </pivotArea>
    </format>
    <format dxfId="9466">
      <pivotArea collapsedLevelsAreSubtotals="1" fieldPosition="0">
        <references count="1">
          <reference field="3" count="1">
            <x v="219"/>
          </reference>
        </references>
      </pivotArea>
    </format>
    <format dxfId="9465">
      <pivotArea collapsedLevelsAreSubtotals="1" fieldPosition="0">
        <references count="1">
          <reference field="3" count="1">
            <x v="220"/>
          </reference>
        </references>
      </pivotArea>
    </format>
    <format dxfId="9464">
      <pivotArea collapsedLevelsAreSubtotals="1" fieldPosition="0">
        <references count="1">
          <reference field="3" count="1">
            <x v="221"/>
          </reference>
        </references>
      </pivotArea>
    </format>
    <format dxfId="9463">
      <pivotArea collapsedLevelsAreSubtotals="1" fieldPosition="0">
        <references count="1">
          <reference field="3" count="1">
            <x v="222"/>
          </reference>
        </references>
      </pivotArea>
    </format>
    <format dxfId="9462">
      <pivotArea collapsedLevelsAreSubtotals="1" fieldPosition="0">
        <references count="1">
          <reference field="3" count="1">
            <x v="223"/>
          </reference>
        </references>
      </pivotArea>
    </format>
    <format dxfId="9461">
      <pivotArea collapsedLevelsAreSubtotals="1" fieldPosition="0">
        <references count="1">
          <reference field="3" count="1">
            <x v="224"/>
          </reference>
        </references>
      </pivotArea>
    </format>
    <format dxfId="9460">
      <pivotArea collapsedLevelsAreSubtotals="1" fieldPosition="0">
        <references count="1">
          <reference field="3" count="1">
            <x v="225"/>
          </reference>
        </references>
      </pivotArea>
    </format>
    <format dxfId="9459">
      <pivotArea collapsedLevelsAreSubtotals="1" fieldPosition="0">
        <references count="1">
          <reference field="3" count="1">
            <x v="226"/>
          </reference>
        </references>
      </pivotArea>
    </format>
    <format dxfId="9458">
      <pivotArea collapsedLevelsAreSubtotals="1" fieldPosition="0">
        <references count="1">
          <reference field="3" count="1">
            <x v="227"/>
          </reference>
        </references>
      </pivotArea>
    </format>
    <format dxfId="9457">
      <pivotArea collapsedLevelsAreSubtotals="1" fieldPosition="0">
        <references count="1">
          <reference field="3" count="1">
            <x v="228"/>
          </reference>
        </references>
      </pivotArea>
    </format>
    <format dxfId="9456">
      <pivotArea collapsedLevelsAreSubtotals="1" fieldPosition="0">
        <references count="1">
          <reference field="3" count="1">
            <x v="229"/>
          </reference>
        </references>
      </pivotArea>
    </format>
    <format dxfId="9455">
      <pivotArea collapsedLevelsAreSubtotals="1" fieldPosition="0">
        <references count="1">
          <reference field="3" count="1">
            <x v="230"/>
          </reference>
        </references>
      </pivotArea>
    </format>
    <format dxfId="9454">
      <pivotArea collapsedLevelsAreSubtotals="1" fieldPosition="0">
        <references count="1">
          <reference field="3" count="1">
            <x v="231"/>
          </reference>
        </references>
      </pivotArea>
    </format>
    <format dxfId="9453">
      <pivotArea collapsedLevelsAreSubtotals="1" fieldPosition="0">
        <references count="1">
          <reference field="3" count="1">
            <x v="232"/>
          </reference>
        </references>
      </pivotArea>
    </format>
    <format dxfId="9452">
      <pivotArea collapsedLevelsAreSubtotals="1" fieldPosition="0">
        <references count="1">
          <reference field="3" count="1">
            <x v="233"/>
          </reference>
        </references>
      </pivotArea>
    </format>
    <format dxfId="9451">
      <pivotArea collapsedLevelsAreSubtotals="1" fieldPosition="0">
        <references count="1">
          <reference field="3" count="1">
            <x v="234"/>
          </reference>
        </references>
      </pivotArea>
    </format>
    <format dxfId="9450">
      <pivotArea collapsedLevelsAreSubtotals="1" fieldPosition="0">
        <references count="1">
          <reference field="3" count="1">
            <x v="235"/>
          </reference>
        </references>
      </pivotArea>
    </format>
    <format dxfId="9449">
      <pivotArea collapsedLevelsAreSubtotals="1" fieldPosition="0">
        <references count="1">
          <reference field="3" count="1">
            <x v="236"/>
          </reference>
        </references>
      </pivotArea>
    </format>
    <format dxfId="9448">
      <pivotArea collapsedLevelsAreSubtotals="1" fieldPosition="0">
        <references count="1">
          <reference field="3" count="1">
            <x v="237"/>
          </reference>
        </references>
      </pivotArea>
    </format>
    <format dxfId="9447">
      <pivotArea collapsedLevelsAreSubtotals="1" fieldPosition="0">
        <references count="1">
          <reference field="3" count="1">
            <x v="238"/>
          </reference>
        </references>
      </pivotArea>
    </format>
    <format dxfId="9446">
      <pivotArea collapsedLevelsAreSubtotals="1" fieldPosition="0">
        <references count="1">
          <reference field="3" count="1">
            <x v="239"/>
          </reference>
        </references>
      </pivotArea>
    </format>
    <format dxfId="9445">
      <pivotArea collapsedLevelsAreSubtotals="1" fieldPosition="0">
        <references count="1">
          <reference field="3" count="1">
            <x v="240"/>
          </reference>
        </references>
      </pivotArea>
    </format>
    <format dxfId="9444">
      <pivotArea collapsedLevelsAreSubtotals="1" fieldPosition="0">
        <references count="1">
          <reference field="3" count="1">
            <x v="241"/>
          </reference>
        </references>
      </pivotArea>
    </format>
    <format dxfId="9443">
      <pivotArea collapsedLevelsAreSubtotals="1" fieldPosition="0">
        <references count="1">
          <reference field="3" count="1">
            <x v="242"/>
          </reference>
        </references>
      </pivotArea>
    </format>
    <format dxfId="9442">
      <pivotArea collapsedLevelsAreSubtotals="1" fieldPosition="0">
        <references count="1">
          <reference field="3" count="1">
            <x v="243"/>
          </reference>
        </references>
      </pivotArea>
    </format>
    <format dxfId="9441">
      <pivotArea collapsedLevelsAreSubtotals="1" fieldPosition="0">
        <references count="1">
          <reference field="3" count="1">
            <x v="244"/>
          </reference>
        </references>
      </pivotArea>
    </format>
    <format dxfId="9440">
      <pivotArea collapsedLevelsAreSubtotals="1" fieldPosition="0">
        <references count="1">
          <reference field="3" count="1">
            <x v="245"/>
          </reference>
        </references>
      </pivotArea>
    </format>
    <format dxfId="9439">
      <pivotArea collapsedLevelsAreSubtotals="1" fieldPosition="0">
        <references count="1">
          <reference field="3" count="1">
            <x v="246"/>
          </reference>
        </references>
      </pivotArea>
    </format>
    <format dxfId="9438">
      <pivotArea collapsedLevelsAreSubtotals="1" fieldPosition="0">
        <references count="1">
          <reference field="3" count="1">
            <x v="247"/>
          </reference>
        </references>
      </pivotArea>
    </format>
    <format dxfId="9437">
      <pivotArea collapsedLevelsAreSubtotals="1" fieldPosition="0">
        <references count="1">
          <reference field="3" count="1">
            <x v="248"/>
          </reference>
        </references>
      </pivotArea>
    </format>
    <format dxfId="9436">
      <pivotArea collapsedLevelsAreSubtotals="1" fieldPosition="0">
        <references count="1">
          <reference field="3" count="1">
            <x v="249"/>
          </reference>
        </references>
      </pivotArea>
    </format>
    <format dxfId="9435">
      <pivotArea collapsedLevelsAreSubtotals="1" fieldPosition="0">
        <references count="1">
          <reference field="3" count="1">
            <x v="250"/>
          </reference>
        </references>
      </pivotArea>
    </format>
    <format dxfId="9434">
      <pivotArea collapsedLevelsAreSubtotals="1" fieldPosition="0">
        <references count="1">
          <reference field="3" count="1">
            <x v="251"/>
          </reference>
        </references>
      </pivotArea>
    </format>
    <format dxfId="9433">
      <pivotArea collapsedLevelsAreSubtotals="1" fieldPosition="0">
        <references count="1">
          <reference field="3" count="1">
            <x v="252"/>
          </reference>
        </references>
      </pivotArea>
    </format>
    <format dxfId="9432">
      <pivotArea collapsedLevelsAreSubtotals="1" fieldPosition="0">
        <references count="1">
          <reference field="3" count="1">
            <x v="253"/>
          </reference>
        </references>
      </pivotArea>
    </format>
    <format dxfId="9431">
      <pivotArea collapsedLevelsAreSubtotals="1" fieldPosition="0">
        <references count="1">
          <reference field="3" count="1">
            <x v="254"/>
          </reference>
        </references>
      </pivotArea>
    </format>
    <format dxfId="9430">
      <pivotArea collapsedLevelsAreSubtotals="1" fieldPosition="0">
        <references count="1">
          <reference field="3" count="1">
            <x v="255"/>
          </reference>
        </references>
      </pivotArea>
    </format>
    <format dxfId="9429">
      <pivotArea collapsedLevelsAreSubtotals="1" fieldPosition="0">
        <references count="1">
          <reference field="3" count="1">
            <x v="256"/>
          </reference>
        </references>
      </pivotArea>
    </format>
    <format dxfId="9428">
      <pivotArea collapsedLevelsAreSubtotals="1" fieldPosition="0">
        <references count="1">
          <reference field="3" count="1">
            <x v="257"/>
          </reference>
        </references>
      </pivotArea>
    </format>
    <format dxfId="9427">
      <pivotArea collapsedLevelsAreSubtotals="1" fieldPosition="0">
        <references count="1">
          <reference field="3" count="1">
            <x v="258"/>
          </reference>
        </references>
      </pivotArea>
    </format>
    <format dxfId="9426">
      <pivotArea collapsedLevelsAreSubtotals="1" fieldPosition="0">
        <references count="1">
          <reference field="3" count="1">
            <x v="259"/>
          </reference>
        </references>
      </pivotArea>
    </format>
    <format dxfId="9425">
      <pivotArea collapsedLevelsAreSubtotals="1" fieldPosition="0">
        <references count="1">
          <reference field="3" count="1">
            <x v="260"/>
          </reference>
        </references>
      </pivotArea>
    </format>
    <format dxfId="9424">
      <pivotArea collapsedLevelsAreSubtotals="1" fieldPosition="0">
        <references count="1">
          <reference field="3" count="1">
            <x v="261"/>
          </reference>
        </references>
      </pivotArea>
    </format>
    <format dxfId="9423">
      <pivotArea collapsedLevelsAreSubtotals="1" fieldPosition="0">
        <references count="1">
          <reference field="3" count="1">
            <x v="262"/>
          </reference>
        </references>
      </pivotArea>
    </format>
    <format dxfId="9422">
      <pivotArea collapsedLevelsAreSubtotals="1" fieldPosition="0">
        <references count="1">
          <reference field="3" count="1">
            <x v="263"/>
          </reference>
        </references>
      </pivotArea>
    </format>
    <format dxfId="9421">
      <pivotArea collapsedLevelsAreSubtotals="1" fieldPosition="0">
        <references count="1">
          <reference field="3" count="1">
            <x v="264"/>
          </reference>
        </references>
      </pivotArea>
    </format>
    <format dxfId="9420">
      <pivotArea collapsedLevelsAreSubtotals="1" fieldPosition="0">
        <references count="1">
          <reference field="3" count="1">
            <x v="265"/>
          </reference>
        </references>
      </pivotArea>
    </format>
    <format dxfId="9419">
      <pivotArea collapsedLevelsAreSubtotals="1" fieldPosition="0">
        <references count="1">
          <reference field="3" count="1">
            <x v="266"/>
          </reference>
        </references>
      </pivotArea>
    </format>
    <format dxfId="9418">
      <pivotArea collapsedLevelsAreSubtotals="1" fieldPosition="0">
        <references count="1">
          <reference field="3" count="1">
            <x v="267"/>
          </reference>
        </references>
      </pivotArea>
    </format>
    <format dxfId="9417">
      <pivotArea collapsedLevelsAreSubtotals="1" fieldPosition="0">
        <references count="1">
          <reference field="3" count="1">
            <x v="268"/>
          </reference>
        </references>
      </pivotArea>
    </format>
    <format dxfId="9416">
      <pivotArea collapsedLevelsAreSubtotals="1" fieldPosition="0">
        <references count="1">
          <reference field="3" count="1">
            <x v="269"/>
          </reference>
        </references>
      </pivotArea>
    </format>
    <format dxfId="9415">
      <pivotArea collapsedLevelsAreSubtotals="1" fieldPosition="0">
        <references count="1">
          <reference field="3" count="1">
            <x v="270"/>
          </reference>
        </references>
      </pivotArea>
    </format>
    <format dxfId="9414">
      <pivotArea collapsedLevelsAreSubtotals="1" fieldPosition="0">
        <references count="1">
          <reference field="3" count="1">
            <x v="271"/>
          </reference>
        </references>
      </pivotArea>
    </format>
    <format dxfId="9413">
      <pivotArea collapsedLevelsAreSubtotals="1" fieldPosition="0">
        <references count="1">
          <reference field="3" count="1">
            <x v="272"/>
          </reference>
        </references>
      </pivotArea>
    </format>
    <format dxfId="9412">
      <pivotArea collapsedLevelsAreSubtotals="1" fieldPosition="0">
        <references count="1">
          <reference field="3" count="1">
            <x v="273"/>
          </reference>
        </references>
      </pivotArea>
    </format>
    <format dxfId="9411">
      <pivotArea collapsedLevelsAreSubtotals="1" fieldPosition="0">
        <references count="1">
          <reference field="3" count="1">
            <x v="274"/>
          </reference>
        </references>
      </pivotArea>
    </format>
    <format dxfId="9410">
      <pivotArea collapsedLevelsAreSubtotals="1" fieldPosition="0">
        <references count="1">
          <reference field="3" count="1">
            <x v="275"/>
          </reference>
        </references>
      </pivotArea>
    </format>
    <format dxfId="9409">
      <pivotArea collapsedLevelsAreSubtotals="1" fieldPosition="0">
        <references count="1">
          <reference field="3" count="1">
            <x v="276"/>
          </reference>
        </references>
      </pivotArea>
    </format>
    <format dxfId="9408">
      <pivotArea collapsedLevelsAreSubtotals="1" fieldPosition="0">
        <references count="1">
          <reference field="3" count="1">
            <x v="277"/>
          </reference>
        </references>
      </pivotArea>
    </format>
    <format dxfId="9407">
      <pivotArea collapsedLevelsAreSubtotals="1" fieldPosition="0">
        <references count="1">
          <reference field="3" count="1">
            <x v="278"/>
          </reference>
        </references>
      </pivotArea>
    </format>
    <format dxfId="9406">
      <pivotArea collapsedLevelsAreSubtotals="1" fieldPosition="0">
        <references count="1">
          <reference field="3" count="1">
            <x v="279"/>
          </reference>
        </references>
      </pivotArea>
    </format>
    <format dxfId="9405">
      <pivotArea collapsedLevelsAreSubtotals="1" fieldPosition="0">
        <references count="1">
          <reference field="3" count="1">
            <x v="280"/>
          </reference>
        </references>
      </pivotArea>
    </format>
    <format dxfId="9404">
      <pivotArea collapsedLevelsAreSubtotals="1" fieldPosition="0">
        <references count="1">
          <reference field="3" count="1">
            <x v="281"/>
          </reference>
        </references>
      </pivotArea>
    </format>
    <format dxfId="9403">
      <pivotArea collapsedLevelsAreSubtotals="1" fieldPosition="0">
        <references count="1">
          <reference field="3" count="1">
            <x v="282"/>
          </reference>
        </references>
      </pivotArea>
    </format>
    <format dxfId="9402">
      <pivotArea collapsedLevelsAreSubtotals="1" fieldPosition="0">
        <references count="1">
          <reference field="3" count="1">
            <x v="283"/>
          </reference>
        </references>
      </pivotArea>
    </format>
    <format dxfId="9401">
      <pivotArea collapsedLevelsAreSubtotals="1" fieldPosition="0">
        <references count="1">
          <reference field="3" count="1">
            <x v="284"/>
          </reference>
        </references>
      </pivotArea>
    </format>
    <format dxfId="9400">
      <pivotArea collapsedLevelsAreSubtotals="1" fieldPosition="0">
        <references count="1">
          <reference field="3" count="1">
            <x v="285"/>
          </reference>
        </references>
      </pivotArea>
    </format>
    <format dxfId="9399">
      <pivotArea collapsedLevelsAreSubtotals="1" fieldPosition="0">
        <references count="1">
          <reference field="3" count="1">
            <x v="286"/>
          </reference>
        </references>
      </pivotArea>
    </format>
    <format dxfId="9398">
      <pivotArea collapsedLevelsAreSubtotals="1" fieldPosition="0">
        <references count="1">
          <reference field="3" count="1">
            <x v="287"/>
          </reference>
        </references>
      </pivotArea>
    </format>
    <format dxfId="9397">
      <pivotArea collapsedLevelsAreSubtotals="1" fieldPosition="0">
        <references count="1">
          <reference field="3" count="1">
            <x v="288"/>
          </reference>
        </references>
      </pivotArea>
    </format>
    <format dxfId="9396">
      <pivotArea collapsedLevelsAreSubtotals="1" fieldPosition="0">
        <references count="1">
          <reference field="3" count="1">
            <x v="289"/>
          </reference>
        </references>
      </pivotArea>
    </format>
    <format dxfId="9395">
      <pivotArea collapsedLevelsAreSubtotals="1" fieldPosition="0">
        <references count="1">
          <reference field="3" count="1">
            <x v="290"/>
          </reference>
        </references>
      </pivotArea>
    </format>
    <format dxfId="9394">
      <pivotArea collapsedLevelsAreSubtotals="1" fieldPosition="0">
        <references count="1">
          <reference field="3" count="1">
            <x v="291"/>
          </reference>
        </references>
      </pivotArea>
    </format>
    <format dxfId="9393">
      <pivotArea collapsedLevelsAreSubtotals="1" fieldPosition="0">
        <references count="1">
          <reference field="3" count="1">
            <x v="292"/>
          </reference>
        </references>
      </pivotArea>
    </format>
    <format dxfId="9392">
      <pivotArea collapsedLevelsAreSubtotals="1" fieldPosition="0">
        <references count="1">
          <reference field="3" count="1">
            <x v="293"/>
          </reference>
        </references>
      </pivotArea>
    </format>
    <format dxfId="9391">
      <pivotArea collapsedLevelsAreSubtotals="1" fieldPosition="0">
        <references count="1">
          <reference field="3" count="1">
            <x v="294"/>
          </reference>
        </references>
      </pivotArea>
    </format>
    <format dxfId="9390">
      <pivotArea collapsedLevelsAreSubtotals="1" fieldPosition="0">
        <references count="1">
          <reference field="3" count="1">
            <x v="295"/>
          </reference>
        </references>
      </pivotArea>
    </format>
    <format dxfId="9389">
      <pivotArea collapsedLevelsAreSubtotals="1" fieldPosition="0">
        <references count="1">
          <reference field="3" count="1">
            <x v="296"/>
          </reference>
        </references>
      </pivotArea>
    </format>
    <format dxfId="9388">
      <pivotArea collapsedLevelsAreSubtotals="1" fieldPosition="0">
        <references count="1">
          <reference field="3" count="1">
            <x v="297"/>
          </reference>
        </references>
      </pivotArea>
    </format>
    <format dxfId="9387">
      <pivotArea collapsedLevelsAreSubtotals="1" fieldPosition="0">
        <references count="1">
          <reference field="3" count="1">
            <x v="298"/>
          </reference>
        </references>
      </pivotArea>
    </format>
    <format dxfId="9386">
      <pivotArea collapsedLevelsAreSubtotals="1" fieldPosition="0">
        <references count="1">
          <reference field="3" count="1">
            <x v="299"/>
          </reference>
        </references>
      </pivotArea>
    </format>
    <format dxfId="9385">
      <pivotArea collapsedLevelsAreSubtotals="1" fieldPosition="0">
        <references count="1">
          <reference field="3" count="1">
            <x v="300"/>
          </reference>
        </references>
      </pivotArea>
    </format>
    <format dxfId="9384">
      <pivotArea collapsedLevelsAreSubtotals="1" fieldPosition="0">
        <references count="1">
          <reference field="3" count="1">
            <x v="301"/>
          </reference>
        </references>
      </pivotArea>
    </format>
    <format dxfId="9383">
      <pivotArea collapsedLevelsAreSubtotals="1" fieldPosition="0">
        <references count="1">
          <reference field="3" count="1">
            <x v="302"/>
          </reference>
        </references>
      </pivotArea>
    </format>
    <format dxfId="9382">
      <pivotArea collapsedLevelsAreSubtotals="1" fieldPosition="0">
        <references count="1">
          <reference field="3" count="1">
            <x v="303"/>
          </reference>
        </references>
      </pivotArea>
    </format>
    <format dxfId="9381">
      <pivotArea collapsedLevelsAreSubtotals="1" fieldPosition="0">
        <references count="1">
          <reference field="3" count="1">
            <x v="304"/>
          </reference>
        </references>
      </pivotArea>
    </format>
    <format dxfId="9380">
      <pivotArea collapsedLevelsAreSubtotals="1" fieldPosition="0">
        <references count="1">
          <reference field="3" count="1">
            <x v="305"/>
          </reference>
        </references>
      </pivotArea>
    </format>
    <format dxfId="9379">
      <pivotArea collapsedLevelsAreSubtotals="1" fieldPosition="0">
        <references count="1">
          <reference field="3" count="1">
            <x v="306"/>
          </reference>
        </references>
      </pivotArea>
    </format>
    <format dxfId="9378">
      <pivotArea collapsedLevelsAreSubtotals="1" fieldPosition="0">
        <references count="1">
          <reference field="3" count="1">
            <x v="307"/>
          </reference>
        </references>
      </pivotArea>
    </format>
    <format dxfId="9377">
      <pivotArea collapsedLevelsAreSubtotals="1" fieldPosition="0">
        <references count="1">
          <reference field="3" count="1">
            <x v="308"/>
          </reference>
        </references>
      </pivotArea>
    </format>
    <format dxfId="9376">
      <pivotArea collapsedLevelsAreSubtotals="1" fieldPosition="0">
        <references count="1">
          <reference field="3" count="1">
            <x v="309"/>
          </reference>
        </references>
      </pivotArea>
    </format>
    <format dxfId="9375">
      <pivotArea collapsedLevelsAreSubtotals="1" fieldPosition="0">
        <references count="1">
          <reference field="3" count="1">
            <x v="310"/>
          </reference>
        </references>
      </pivotArea>
    </format>
    <format dxfId="9374">
      <pivotArea collapsedLevelsAreSubtotals="1" fieldPosition="0">
        <references count="1">
          <reference field="3" count="1">
            <x v="311"/>
          </reference>
        </references>
      </pivotArea>
    </format>
    <format dxfId="9373">
      <pivotArea collapsedLevelsAreSubtotals="1" fieldPosition="0">
        <references count="1">
          <reference field="3" count="1">
            <x v="312"/>
          </reference>
        </references>
      </pivotArea>
    </format>
    <format dxfId="9372">
      <pivotArea collapsedLevelsAreSubtotals="1" fieldPosition="0">
        <references count="1">
          <reference field="3" count="1">
            <x v="313"/>
          </reference>
        </references>
      </pivotArea>
    </format>
    <format dxfId="9371">
      <pivotArea collapsedLevelsAreSubtotals="1" fieldPosition="0">
        <references count="1">
          <reference field="3" count="1">
            <x v="314"/>
          </reference>
        </references>
      </pivotArea>
    </format>
    <format dxfId="9370">
      <pivotArea collapsedLevelsAreSubtotals="1" fieldPosition="0">
        <references count="1">
          <reference field="3" count="1">
            <x v="315"/>
          </reference>
        </references>
      </pivotArea>
    </format>
    <format dxfId="9369">
      <pivotArea collapsedLevelsAreSubtotals="1" fieldPosition="0">
        <references count="1">
          <reference field="3" count="1">
            <x v="316"/>
          </reference>
        </references>
      </pivotArea>
    </format>
    <format dxfId="9368">
      <pivotArea collapsedLevelsAreSubtotals="1" fieldPosition="0">
        <references count="1">
          <reference field="3" count="1">
            <x v="317"/>
          </reference>
        </references>
      </pivotArea>
    </format>
    <format dxfId="9367">
      <pivotArea collapsedLevelsAreSubtotals="1" fieldPosition="0">
        <references count="1">
          <reference field="3" count="1">
            <x v="318"/>
          </reference>
        </references>
      </pivotArea>
    </format>
    <format dxfId="9366">
      <pivotArea collapsedLevelsAreSubtotals="1" fieldPosition="0">
        <references count="1">
          <reference field="3" count="1">
            <x v="319"/>
          </reference>
        </references>
      </pivotArea>
    </format>
    <format dxfId="9365">
      <pivotArea collapsedLevelsAreSubtotals="1" fieldPosition="0">
        <references count="1">
          <reference field="3" count="1">
            <x v="320"/>
          </reference>
        </references>
      </pivotArea>
    </format>
    <format dxfId="9364">
      <pivotArea collapsedLevelsAreSubtotals="1" fieldPosition="0">
        <references count="1">
          <reference field="3" count="1">
            <x v="321"/>
          </reference>
        </references>
      </pivotArea>
    </format>
    <format dxfId="9363">
      <pivotArea collapsedLevelsAreSubtotals="1" fieldPosition="0">
        <references count="1">
          <reference field="3" count="1">
            <x v="322"/>
          </reference>
        </references>
      </pivotArea>
    </format>
    <format dxfId="9362">
      <pivotArea collapsedLevelsAreSubtotals="1" fieldPosition="0">
        <references count="1">
          <reference field="3" count="1">
            <x v="323"/>
          </reference>
        </references>
      </pivotArea>
    </format>
    <format dxfId="9361">
      <pivotArea collapsedLevelsAreSubtotals="1" fieldPosition="0">
        <references count="1">
          <reference field="3" count="1">
            <x v="324"/>
          </reference>
        </references>
      </pivotArea>
    </format>
    <format dxfId="9360">
      <pivotArea collapsedLevelsAreSubtotals="1" fieldPosition="0">
        <references count="1">
          <reference field="3" count="1">
            <x v="325"/>
          </reference>
        </references>
      </pivotArea>
    </format>
    <format dxfId="9359">
      <pivotArea collapsedLevelsAreSubtotals="1" fieldPosition="0">
        <references count="1">
          <reference field="3" count="1">
            <x v="326"/>
          </reference>
        </references>
      </pivotArea>
    </format>
    <format dxfId="9358">
      <pivotArea collapsedLevelsAreSubtotals="1" fieldPosition="0">
        <references count="1">
          <reference field="3" count="1">
            <x v="327"/>
          </reference>
        </references>
      </pivotArea>
    </format>
    <format dxfId="9357">
      <pivotArea collapsedLevelsAreSubtotals="1" fieldPosition="0">
        <references count="1">
          <reference field="3" count="1">
            <x v="328"/>
          </reference>
        </references>
      </pivotArea>
    </format>
    <format dxfId="9356">
      <pivotArea collapsedLevelsAreSubtotals="1" fieldPosition="0">
        <references count="1">
          <reference field="3" count="1">
            <x v="329"/>
          </reference>
        </references>
      </pivotArea>
    </format>
    <format dxfId="9355">
      <pivotArea collapsedLevelsAreSubtotals="1" fieldPosition="0">
        <references count="1">
          <reference field="3" count="1">
            <x v="330"/>
          </reference>
        </references>
      </pivotArea>
    </format>
    <format dxfId="9354">
      <pivotArea collapsedLevelsAreSubtotals="1" fieldPosition="0">
        <references count="1">
          <reference field="3" count="1">
            <x v="331"/>
          </reference>
        </references>
      </pivotArea>
    </format>
    <format dxfId="9353">
      <pivotArea collapsedLevelsAreSubtotals="1" fieldPosition="0">
        <references count="1">
          <reference field="3" count="1">
            <x v="332"/>
          </reference>
        </references>
      </pivotArea>
    </format>
    <format dxfId="9352">
      <pivotArea collapsedLevelsAreSubtotals="1" fieldPosition="0">
        <references count="1">
          <reference field="3" count="1">
            <x v="333"/>
          </reference>
        </references>
      </pivotArea>
    </format>
    <format dxfId="9351">
      <pivotArea collapsedLevelsAreSubtotals="1" fieldPosition="0">
        <references count="1">
          <reference field="3" count="1">
            <x v="334"/>
          </reference>
        </references>
      </pivotArea>
    </format>
    <format dxfId="9350">
      <pivotArea collapsedLevelsAreSubtotals="1" fieldPosition="0">
        <references count="1">
          <reference field="3" count="1">
            <x v="335"/>
          </reference>
        </references>
      </pivotArea>
    </format>
    <format dxfId="9349">
      <pivotArea collapsedLevelsAreSubtotals="1" fieldPosition="0">
        <references count="1">
          <reference field="3" count="1">
            <x v="336"/>
          </reference>
        </references>
      </pivotArea>
    </format>
    <format dxfId="9348">
      <pivotArea collapsedLevelsAreSubtotals="1" fieldPosition="0">
        <references count="1">
          <reference field="3" count="1">
            <x v="337"/>
          </reference>
        </references>
      </pivotArea>
    </format>
    <format dxfId="9347">
      <pivotArea collapsedLevelsAreSubtotals="1" fieldPosition="0">
        <references count="1">
          <reference field="3" count="1">
            <x v="338"/>
          </reference>
        </references>
      </pivotArea>
    </format>
    <format dxfId="9346">
      <pivotArea collapsedLevelsAreSubtotals="1" fieldPosition="0">
        <references count="1">
          <reference field="3" count="1">
            <x v="339"/>
          </reference>
        </references>
      </pivotArea>
    </format>
    <format dxfId="9345">
      <pivotArea collapsedLevelsAreSubtotals="1" fieldPosition="0">
        <references count="1">
          <reference field="3" count="1">
            <x v="340"/>
          </reference>
        </references>
      </pivotArea>
    </format>
    <format dxfId="9344">
      <pivotArea collapsedLevelsAreSubtotals="1" fieldPosition="0">
        <references count="1">
          <reference field="3" count="1">
            <x v="341"/>
          </reference>
        </references>
      </pivotArea>
    </format>
    <format dxfId="9343">
      <pivotArea collapsedLevelsAreSubtotals="1" fieldPosition="0">
        <references count="1">
          <reference field="3" count="1">
            <x v="342"/>
          </reference>
        </references>
      </pivotArea>
    </format>
    <format dxfId="9342">
      <pivotArea collapsedLevelsAreSubtotals="1" fieldPosition="0">
        <references count="1">
          <reference field="3" count="1">
            <x v="343"/>
          </reference>
        </references>
      </pivotArea>
    </format>
    <format dxfId="9341">
      <pivotArea collapsedLevelsAreSubtotals="1" fieldPosition="0">
        <references count="1">
          <reference field="3" count="1">
            <x v="344"/>
          </reference>
        </references>
      </pivotArea>
    </format>
    <format dxfId="9340">
      <pivotArea collapsedLevelsAreSubtotals="1" fieldPosition="0">
        <references count="1">
          <reference field="3" count="1">
            <x v="345"/>
          </reference>
        </references>
      </pivotArea>
    </format>
    <format dxfId="9339">
      <pivotArea collapsedLevelsAreSubtotals="1" fieldPosition="0">
        <references count="1">
          <reference field="3" count="1">
            <x v="346"/>
          </reference>
        </references>
      </pivotArea>
    </format>
    <format dxfId="9338">
      <pivotArea collapsedLevelsAreSubtotals="1" fieldPosition="0">
        <references count="1">
          <reference field="3" count="1">
            <x v="347"/>
          </reference>
        </references>
      </pivotArea>
    </format>
    <format dxfId="9337">
      <pivotArea collapsedLevelsAreSubtotals="1" fieldPosition="0">
        <references count="1">
          <reference field="3" count="1">
            <x v="348"/>
          </reference>
        </references>
      </pivotArea>
    </format>
    <format dxfId="9336">
      <pivotArea collapsedLevelsAreSubtotals="1" fieldPosition="0">
        <references count="1">
          <reference field="3" count="1">
            <x v="349"/>
          </reference>
        </references>
      </pivotArea>
    </format>
    <format dxfId="9335">
      <pivotArea collapsedLevelsAreSubtotals="1" fieldPosition="0">
        <references count="1">
          <reference field="3" count="1">
            <x v="350"/>
          </reference>
        </references>
      </pivotArea>
    </format>
    <format dxfId="9334">
      <pivotArea collapsedLevelsAreSubtotals="1" fieldPosition="0">
        <references count="1">
          <reference field="3" count="1">
            <x v="351"/>
          </reference>
        </references>
      </pivotArea>
    </format>
    <format dxfId="9333">
      <pivotArea collapsedLevelsAreSubtotals="1" fieldPosition="0">
        <references count="1">
          <reference field="3" count="1">
            <x v="352"/>
          </reference>
        </references>
      </pivotArea>
    </format>
    <format dxfId="9332">
      <pivotArea collapsedLevelsAreSubtotals="1" fieldPosition="0">
        <references count="1">
          <reference field="3" count="1">
            <x v="353"/>
          </reference>
        </references>
      </pivotArea>
    </format>
    <format dxfId="9331">
      <pivotArea collapsedLevelsAreSubtotals="1" fieldPosition="0">
        <references count="1">
          <reference field="3" count="1">
            <x v="354"/>
          </reference>
        </references>
      </pivotArea>
    </format>
    <format dxfId="9330">
      <pivotArea collapsedLevelsAreSubtotals="1" fieldPosition="0">
        <references count="1">
          <reference field="3" count="1">
            <x v="355"/>
          </reference>
        </references>
      </pivotArea>
    </format>
    <format dxfId="9329">
      <pivotArea collapsedLevelsAreSubtotals="1" fieldPosition="0">
        <references count="1">
          <reference field="3" count="1">
            <x v="356"/>
          </reference>
        </references>
      </pivotArea>
    </format>
    <format dxfId="9328">
      <pivotArea collapsedLevelsAreSubtotals="1" fieldPosition="0">
        <references count="1">
          <reference field="3" count="1">
            <x v="357"/>
          </reference>
        </references>
      </pivotArea>
    </format>
    <format dxfId="9327">
      <pivotArea collapsedLevelsAreSubtotals="1" fieldPosition="0">
        <references count="1">
          <reference field="3" count="1">
            <x v="358"/>
          </reference>
        </references>
      </pivotArea>
    </format>
    <format dxfId="9326">
      <pivotArea collapsedLevelsAreSubtotals="1" fieldPosition="0">
        <references count="1">
          <reference field="3" count="1">
            <x v="359"/>
          </reference>
        </references>
      </pivotArea>
    </format>
    <format dxfId="9325">
      <pivotArea collapsedLevelsAreSubtotals="1" fieldPosition="0">
        <references count="1">
          <reference field="3" count="1">
            <x v="360"/>
          </reference>
        </references>
      </pivotArea>
    </format>
    <format dxfId="9324">
      <pivotArea collapsedLevelsAreSubtotals="1" fieldPosition="0">
        <references count="1">
          <reference field="3" count="1">
            <x v="361"/>
          </reference>
        </references>
      </pivotArea>
    </format>
    <format dxfId="9323">
      <pivotArea collapsedLevelsAreSubtotals="1" fieldPosition="0">
        <references count="1">
          <reference field="3" count="1">
            <x v="362"/>
          </reference>
        </references>
      </pivotArea>
    </format>
    <format dxfId="9322">
      <pivotArea collapsedLevelsAreSubtotals="1" fieldPosition="0">
        <references count="1">
          <reference field="3" count="1">
            <x v="363"/>
          </reference>
        </references>
      </pivotArea>
    </format>
    <format dxfId="9321">
      <pivotArea collapsedLevelsAreSubtotals="1" fieldPosition="0">
        <references count="1">
          <reference field="3" count="1">
            <x v="364"/>
          </reference>
        </references>
      </pivotArea>
    </format>
    <format dxfId="9320">
      <pivotArea collapsedLevelsAreSubtotals="1" fieldPosition="0">
        <references count="1">
          <reference field="3" count="1">
            <x v="365"/>
          </reference>
        </references>
      </pivotArea>
    </format>
    <format dxfId="9319">
      <pivotArea collapsedLevelsAreSubtotals="1" fieldPosition="0">
        <references count="1">
          <reference field="3" count="1">
            <x v="366"/>
          </reference>
        </references>
      </pivotArea>
    </format>
    <format dxfId="9318">
      <pivotArea collapsedLevelsAreSubtotals="1" fieldPosition="0">
        <references count="1">
          <reference field="3" count="1">
            <x v="367"/>
          </reference>
        </references>
      </pivotArea>
    </format>
    <format dxfId="9317">
      <pivotArea collapsedLevelsAreSubtotals="1" fieldPosition="0">
        <references count="1">
          <reference field="3" count="1">
            <x v="368"/>
          </reference>
        </references>
      </pivotArea>
    </format>
    <format dxfId="9316">
      <pivotArea collapsedLevelsAreSubtotals="1" fieldPosition="0">
        <references count="1">
          <reference field="3" count="1">
            <x v="369"/>
          </reference>
        </references>
      </pivotArea>
    </format>
    <format dxfId="9315">
      <pivotArea collapsedLevelsAreSubtotals="1" fieldPosition="0">
        <references count="1">
          <reference field="3" count="1">
            <x v="370"/>
          </reference>
        </references>
      </pivotArea>
    </format>
    <format dxfId="9314">
      <pivotArea collapsedLevelsAreSubtotals="1" fieldPosition="0">
        <references count="1">
          <reference field="3" count="1">
            <x v="371"/>
          </reference>
        </references>
      </pivotArea>
    </format>
    <format dxfId="9313">
      <pivotArea collapsedLevelsAreSubtotals="1" fieldPosition="0">
        <references count="1">
          <reference field="3" count="1">
            <x v="372"/>
          </reference>
        </references>
      </pivotArea>
    </format>
    <format dxfId="9312">
      <pivotArea collapsedLevelsAreSubtotals="1" fieldPosition="0">
        <references count="1">
          <reference field="3" count="1">
            <x v="373"/>
          </reference>
        </references>
      </pivotArea>
    </format>
    <format dxfId="9311">
      <pivotArea collapsedLevelsAreSubtotals="1" fieldPosition="0">
        <references count="1">
          <reference field="3" count="1">
            <x v="374"/>
          </reference>
        </references>
      </pivotArea>
    </format>
    <format dxfId="9310">
      <pivotArea collapsedLevelsAreSubtotals="1" fieldPosition="0">
        <references count="1">
          <reference field="3" count="1">
            <x v="375"/>
          </reference>
        </references>
      </pivotArea>
    </format>
    <format dxfId="9309">
      <pivotArea collapsedLevelsAreSubtotals="1" fieldPosition="0">
        <references count="1">
          <reference field="3" count="1">
            <x v="376"/>
          </reference>
        </references>
      </pivotArea>
    </format>
    <format dxfId="9308">
      <pivotArea collapsedLevelsAreSubtotals="1" fieldPosition="0">
        <references count="1">
          <reference field="3" count="1">
            <x v="377"/>
          </reference>
        </references>
      </pivotArea>
    </format>
    <format dxfId="9307">
      <pivotArea collapsedLevelsAreSubtotals="1" fieldPosition="0">
        <references count="1">
          <reference field="3" count="1">
            <x v="378"/>
          </reference>
        </references>
      </pivotArea>
    </format>
    <format dxfId="9306">
      <pivotArea collapsedLevelsAreSubtotals="1" fieldPosition="0">
        <references count="1">
          <reference field="3" count="1">
            <x v="379"/>
          </reference>
        </references>
      </pivotArea>
    </format>
    <format dxfId="9305">
      <pivotArea collapsedLevelsAreSubtotals="1" fieldPosition="0">
        <references count="1">
          <reference field="3" count="1">
            <x v="380"/>
          </reference>
        </references>
      </pivotArea>
    </format>
    <format dxfId="9304">
      <pivotArea collapsedLevelsAreSubtotals="1" fieldPosition="0">
        <references count="1">
          <reference field="3" count="1">
            <x v="381"/>
          </reference>
        </references>
      </pivotArea>
    </format>
    <format dxfId="9303">
      <pivotArea collapsedLevelsAreSubtotals="1" fieldPosition="0">
        <references count="1">
          <reference field="3" count="1">
            <x v="382"/>
          </reference>
        </references>
      </pivotArea>
    </format>
    <format dxfId="9302">
      <pivotArea collapsedLevelsAreSubtotals="1" fieldPosition="0">
        <references count="1">
          <reference field="3" count="1">
            <x v="383"/>
          </reference>
        </references>
      </pivotArea>
    </format>
    <format dxfId="9301">
      <pivotArea collapsedLevelsAreSubtotals="1" fieldPosition="0">
        <references count="1">
          <reference field="3" count="1">
            <x v="384"/>
          </reference>
        </references>
      </pivotArea>
    </format>
    <format dxfId="9300">
      <pivotArea collapsedLevelsAreSubtotals="1" fieldPosition="0">
        <references count="1">
          <reference field="3" count="1">
            <x v="385"/>
          </reference>
        </references>
      </pivotArea>
    </format>
    <format dxfId="9299">
      <pivotArea collapsedLevelsAreSubtotals="1" fieldPosition="0">
        <references count="1">
          <reference field="3" count="1">
            <x v="386"/>
          </reference>
        </references>
      </pivotArea>
    </format>
    <format dxfId="9298">
      <pivotArea collapsedLevelsAreSubtotals="1" fieldPosition="0">
        <references count="1">
          <reference field="3" count="1">
            <x v="387"/>
          </reference>
        </references>
      </pivotArea>
    </format>
    <format dxfId="9297">
      <pivotArea collapsedLevelsAreSubtotals="1" fieldPosition="0">
        <references count="1">
          <reference field="3" count="1">
            <x v="388"/>
          </reference>
        </references>
      </pivotArea>
    </format>
    <format dxfId="9296">
      <pivotArea collapsedLevelsAreSubtotals="1" fieldPosition="0">
        <references count="1">
          <reference field="3" count="1">
            <x v="389"/>
          </reference>
        </references>
      </pivotArea>
    </format>
    <format dxfId="9295">
      <pivotArea collapsedLevelsAreSubtotals="1" fieldPosition="0">
        <references count="1">
          <reference field="3" count="1">
            <x v="390"/>
          </reference>
        </references>
      </pivotArea>
    </format>
    <format dxfId="9294">
      <pivotArea collapsedLevelsAreSubtotals="1" fieldPosition="0">
        <references count="1">
          <reference field="3" count="1">
            <x v="391"/>
          </reference>
        </references>
      </pivotArea>
    </format>
    <format dxfId="9293">
      <pivotArea collapsedLevelsAreSubtotals="1" fieldPosition="0">
        <references count="1">
          <reference field="3" count="1">
            <x v="392"/>
          </reference>
        </references>
      </pivotArea>
    </format>
    <format dxfId="9292">
      <pivotArea collapsedLevelsAreSubtotals="1" fieldPosition="0">
        <references count="1">
          <reference field="3" count="1">
            <x v="393"/>
          </reference>
        </references>
      </pivotArea>
    </format>
    <format dxfId="9291">
      <pivotArea collapsedLevelsAreSubtotals="1" fieldPosition="0">
        <references count="1">
          <reference field="3" count="1">
            <x v="394"/>
          </reference>
        </references>
      </pivotArea>
    </format>
    <format dxfId="9290">
      <pivotArea collapsedLevelsAreSubtotals="1" fieldPosition="0">
        <references count="1">
          <reference field="3" count="1">
            <x v="395"/>
          </reference>
        </references>
      </pivotArea>
    </format>
    <format dxfId="9289">
      <pivotArea collapsedLevelsAreSubtotals="1" fieldPosition="0">
        <references count="1">
          <reference field="3" count="1">
            <x v="396"/>
          </reference>
        </references>
      </pivotArea>
    </format>
    <format dxfId="9288">
      <pivotArea collapsedLevelsAreSubtotals="1" fieldPosition="0">
        <references count="1">
          <reference field="3" count="1">
            <x v="397"/>
          </reference>
        </references>
      </pivotArea>
    </format>
    <format dxfId="9287">
      <pivotArea collapsedLevelsAreSubtotals="1" fieldPosition="0">
        <references count="1">
          <reference field="3" count="1">
            <x v="398"/>
          </reference>
        </references>
      </pivotArea>
    </format>
    <format dxfId="9286">
      <pivotArea collapsedLevelsAreSubtotals="1" fieldPosition="0">
        <references count="1">
          <reference field="3" count="1">
            <x v="399"/>
          </reference>
        </references>
      </pivotArea>
    </format>
    <format dxfId="9285">
      <pivotArea collapsedLevelsAreSubtotals="1" fieldPosition="0">
        <references count="1">
          <reference field="3" count="1">
            <x v="400"/>
          </reference>
        </references>
      </pivotArea>
    </format>
    <format dxfId="9284">
      <pivotArea collapsedLevelsAreSubtotals="1" fieldPosition="0">
        <references count="1">
          <reference field="3" count="1">
            <x v="401"/>
          </reference>
        </references>
      </pivotArea>
    </format>
    <format dxfId="9283">
      <pivotArea collapsedLevelsAreSubtotals="1" fieldPosition="0">
        <references count="1">
          <reference field="3" count="1">
            <x v="402"/>
          </reference>
        </references>
      </pivotArea>
    </format>
    <format dxfId="9282">
      <pivotArea collapsedLevelsAreSubtotals="1" fieldPosition="0">
        <references count="1">
          <reference field="3" count="1">
            <x v="403"/>
          </reference>
        </references>
      </pivotArea>
    </format>
    <format dxfId="9281">
      <pivotArea collapsedLevelsAreSubtotals="1" fieldPosition="0">
        <references count="1">
          <reference field="3" count="1">
            <x v="404"/>
          </reference>
        </references>
      </pivotArea>
    </format>
    <format dxfId="9280">
      <pivotArea collapsedLevelsAreSubtotals="1" fieldPosition="0">
        <references count="1">
          <reference field="3" count="1">
            <x v="405"/>
          </reference>
        </references>
      </pivotArea>
    </format>
    <format dxfId="9279">
      <pivotArea collapsedLevelsAreSubtotals="1" fieldPosition="0">
        <references count="1">
          <reference field="3" count="1">
            <x v="406"/>
          </reference>
        </references>
      </pivotArea>
    </format>
    <format dxfId="9278">
      <pivotArea collapsedLevelsAreSubtotals="1" fieldPosition="0">
        <references count="1">
          <reference field="3" count="1">
            <x v="407"/>
          </reference>
        </references>
      </pivotArea>
    </format>
    <format dxfId="9277">
      <pivotArea collapsedLevelsAreSubtotals="1" fieldPosition="0">
        <references count="1">
          <reference field="3" count="1">
            <x v="408"/>
          </reference>
        </references>
      </pivotArea>
    </format>
    <format dxfId="9276">
      <pivotArea collapsedLevelsAreSubtotals="1" fieldPosition="0">
        <references count="1">
          <reference field="3" count="1">
            <x v="409"/>
          </reference>
        </references>
      </pivotArea>
    </format>
    <format dxfId="9275">
      <pivotArea collapsedLevelsAreSubtotals="1" fieldPosition="0">
        <references count="1">
          <reference field="3" count="1">
            <x v="410"/>
          </reference>
        </references>
      </pivotArea>
    </format>
    <format dxfId="9274">
      <pivotArea collapsedLevelsAreSubtotals="1" fieldPosition="0">
        <references count="1">
          <reference field="3" count="1">
            <x v="411"/>
          </reference>
        </references>
      </pivotArea>
    </format>
    <format dxfId="9273">
      <pivotArea collapsedLevelsAreSubtotals="1" fieldPosition="0">
        <references count="1">
          <reference field="3" count="1">
            <x v="412"/>
          </reference>
        </references>
      </pivotArea>
    </format>
    <format dxfId="9272">
      <pivotArea collapsedLevelsAreSubtotals="1" fieldPosition="0">
        <references count="1">
          <reference field="3" count="1">
            <x v="413"/>
          </reference>
        </references>
      </pivotArea>
    </format>
    <format dxfId="9271">
      <pivotArea collapsedLevelsAreSubtotals="1" fieldPosition="0">
        <references count="1">
          <reference field="3" count="1">
            <x v="414"/>
          </reference>
        </references>
      </pivotArea>
    </format>
    <format dxfId="9270">
      <pivotArea collapsedLevelsAreSubtotals="1" fieldPosition="0">
        <references count="1">
          <reference field="3" count="1">
            <x v="415"/>
          </reference>
        </references>
      </pivotArea>
    </format>
    <format dxfId="9269">
      <pivotArea collapsedLevelsAreSubtotals="1" fieldPosition="0">
        <references count="1">
          <reference field="3" count="1">
            <x v="416"/>
          </reference>
        </references>
      </pivotArea>
    </format>
    <format dxfId="9268">
      <pivotArea collapsedLevelsAreSubtotals="1" fieldPosition="0">
        <references count="1">
          <reference field="3" count="1">
            <x v="417"/>
          </reference>
        </references>
      </pivotArea>
    </format>
    <format dxfId="9267">
      <pivotArea collapsedLevelsAreSubtotals="1" fieldPosition="0">
        <references count="1">
          <reference field="3" count="1">
            <x v="418"/>
          </reference>
        </references>
      </pivotArea>
    </format>
    <format dxfId="9266">
      <pivotArea collapsedLevelsAreSubtotals="1" fieldPosition="0">
        <references count="1">
          <reference field="3" count="1">
            <x v="419"/>
          </reference>
        </references>
      </pivotArea>
    </format>
    <format dxfId="9265">
      <pivotArea collapsedLevelsAreSubtotals="1" fieldPosition="0">
        <references count="1">
          <reference field="3" count="1">
            <x v="420"/>
          </reference>
        </references>
      </pivotArea>
    </format>
    <format dxfId="9264">
      <pivotArea collapsedLevelsAreSubtotals="1" fieldPosition="0">
        <references count="1">
          <reference field="3" count="1">
            <x v="421"/>
          </reference>
        </references>
      </pivotArea>
    </format>
    <format dxfId="9263">
      <pivotArea collapsedLevelsAreSubtotals="1" fieldPosition="0">
        <references count="1">
          <reference field="3" count="1">
            <x v="422"/>
          </reference>
        </references>
      </pivotArea>
    </format>
    <format dxfId="9262">
      <pivotArea collapsedLevelsAreSubtotals="1" fieldPosition="0">
        <references count="1">
          <reference field="3" count="1">
            <x v="423"/>
          </reference>
        </references>
      </pivotArea>
    </format>
    <format dxfId="9261">
      <pivotArea collapsedLevelsAreSubtotals="1" fieldPosition="0">
        <references count="1">
          <reference field="3" count="1">
            <x v="424"/>
          </reference>
        </references>
      </pivotArea>
    </format>
    <format dxfId="9260">
      <pivotArea collapsedLevelsAreSubtotals="1" fieldPosition="0">
        <references count="1">
          <reference field="3" count="1">
            <x v="425"/>
          </reference>
        </references>
      </pivotArea>
    </format>
    <format dxfId="9259">
      <pivotArea collapsedLevelsAreSubtotals="1" fieldPosition="0">
        <references count="1">
          <reference field="3" count="1">
            <x v="426"/>
          </reference>
        </references>
      </pivotArea>
    </format>
    <format dxfId="9258">
      <pivotArea collapsedLevelsAreSubtotals="1" fieldPosition="0">
        <references count="1">
          <reference field="3" count="1">
            <x v="427"/>
          </reference>
        </references>
      </pivotArea>
    </format>
    <format dxfId="9257">
      <pivotArea collapsedLevelsAreSubtotals="1" fieldPosition="0">
        <references count="1">
          <reference field="3" count="1">
            <x v="428"/>
          </reference>
        </references>
      </pivotArea>
    </format>
    <format dxfId="9256">
      <pivotArea collapsedLevelsAreSubtotals="1" fieldPosition="0">
        <references count="1">
          <reference field="3" count="1">
            <x v="429"/>
          </reference>
        </references>
      </pivotArea>
    </format>
    <format dxfId="9255">
      <pivotArea collapsedLevelsAreSubtotals="1" fieldPosition="0">
        <references count="1">
          <reference field="3" count="1">
            <x v="430"/>
          </reference>
        </references>
      </pivotArea>
    </format>
    <format dxfId="9254">
      <pivotArea collapsedLevelsAreSubtotals="1" fieldPosition="0">
        <references count="1">
          <reference field="3" count="1">
            <x v="431"/>
          </reference>
        </references>
      </pivotArea>
    </format>
    <format dxfId="9253">
      <pivotArea collapsedLevelsAreSubtotals="1" fieldPosition="0">
        <references count="1">
          <reference field="3" count="1">
            <x v="432"/>
          </reference>
        </references>
      </pivotArea>
    </format>
    <format dxfId="9252">
      <pivotArea collapsedLevelsAreSubtotals="1" fieldPosition="0">
        <references count="1">
          <reference field="3" count="1">
            <x v="433"/>
          </reference>
        </references>
      </pivotArea>
    </format>
    <format dxfId="9251">
      <pivotArea collapsedLevelsAreSubtotals="1" fieldPosition="0">
        <references count="1">
          <reference field="3" count="1">
            <x v="434"/>
          </reference>
        </references>
      </pivotArea>
    </format>
    <format dxfId="9250">
      <pivotArea collapsedLevelsAreSubtotals="1" fieldPosition="0">
        <references count="1">
          <reference field="3" count="1">
            <x v="435"/>
          </reference>
        </references>
      </pivotArea>
    </format>
    <format dxfId="9249">
      <pivotArea collapsedLevelsAreSubtotals="1" fieldPosition="0">
        <references count="1">
          <reference field="3" count="1">
            <x v="436"/>
          </reference>
        </references>
      </pivotArea>
    </format>
    <format dxfId="9248">
      <pivotArea collapsedLevelsAreSubtotals="1" fieldPosition="0">
        <references count="1">
          <reference field="3" count="1">
            <x v="437"/>
          </reference>
        </references>
      </pivotArea>
    </format>
    <format dxfId="9247">
      <pivotArea collapsedLevelsAreSubtotals="1" fieldPosition="0">
        <references count="1">
          <reference field="3" count="1">
            <x v="438"/>
          </reference>
        </references>
      </pivotArea>
    </format>
    <format dxfId="9246">
      <pivotArea collapsedLevelsAreSubtotals="1" fieldPosition="0">
        <references count="1">
          <reference field="3" count="1">
            <x v="439"/>
          </reference>
        </references>
      </pivotArea>
    </format>
    <format dxfId="9245">
      <pivotArea collapsedLevelsAreSubtotals="1" fieldPosition="0">
        <references count="1">
          <reference field="3" count="1">
            <x v="440"/>
          </reference>
        </references>
      </pivotArea>
    </format>
    <format dxfId="9244">
      <pivotArea collapsedLevelsAreSubtotals="1" fieldPosition="0">
        <references count="1">
          <reference field="3" count="1">
            <x v="441"/>
          </reference>
        </references>
      </pivotArea>
    </format>
    <format dxfId="9243">
      <pivotArea collapsedLevelsAreSubtotals="1" fieldPosition="0">
        <references count="1">
          <reference field="3" count="1">
            <x v="442"/>
          </reference>
        </references>
      </pivotArea>
    </format>
    <format dxfId="9242">
      <pivotArea collapsedLevelsAreSubtotals="1" fieldPosition="0">
        <references count="1">
          <reference field="3" count="1">
            <x v="443"/>
          </reference>
        </references>
      </pivotArea>
    </format>
    <format dxfId="9241">
      <pivotArea collapsedLevelsAreSubtotals="1" fieldPosition="0">
        <references count="1">
          <reference field="3" count="1">
            <x v="444"/>
          </reference>
        </references>
      </pivotArea>
    </format>
    <format dxfId="9240">
      <pivotArea collapsedLevelsAreSubtotals="1" fieldPosition="0">
        <references count="1">
          <reference field="3" count="1">
            <x v="445"/>
          </reference>
        </references>
      </pivotArea>
    </format>
    <format dxfId="9239">
      <pivotArea collapsedLevelsAreSubtotals="1" fieldPosition="0">
        <references count="1">
          <reference field="3" count="1">
            <x v="446"/>
          </reference>
        </references>
      </pivotArea>
    </format>
    <format dxfId="9238">
      <pivotArea collapsedLevelsAreSubtotals="1" fieldPosition="0">
        <references count="1">
          <reference field="3" count="1">
            <x v="447"/>
          </reference>
        </references>
      </pivotArea>
    </format>
    <format dxfId="9237">
      <pivotArea collapsedLevelsAreSubtotals="1" fieldPosition="0">
        <references count="1">
          <reference field="3" count="1">
            <x v="448"/>
          </reference>
        </references>
      </pivotArea>
    </format>
    <format dxfId="9236">
      <pivotArea collapsedLevelsAreSubtotals="1" fieldPosition="0">
        <references count="1">
          <reference field="3" count="1">
            <x v="449"/>
          </reference>
        </references>
      </pivotArea>
    </format>
    <format dxfId="9235">
      <pivotArea collapsedLevelsAreSubtotals="1" fieldPosition="0">
        <references count="1">
          <reference field="3" count="1">
            <x v="450"/>
          </reference>
        </references>
      </pivotArea>
    </format>
    <format dxfId="9234">
      <pivotArea collapsedLevelsAreSubtotals="1" fieldPosition="0">
        <references count="1">
          <reference field="3" count="1">
            <x v="451"/>
          </reference>
        </references>
      </pivotArea>
    </format>
    <format dxfId="9233">
      <pivotArea collapsedLevelsAreSubtotals="1" fieldPosition="0">
        <references count="1">
          <reference field="3" count="1">
            <x v="452"/>
          </reference>
        </references>
      </pivotArea>
    </format>
    <format dxfId="9232">
      <pivotArea collapsedLevelsAreSubtotals="1" fieldPosition="0">
        <references count="1">
          <reference field="3" count="1">
            <x v="453"/>
          </reference>
        </references>
      </pivotArea>
    </format>
    <format dxfId="9231">
      <pivotArea collapsedLevelsAreSubtotals="1" fieldPosition="0">
        <references count="1">
          <reference field="3" count="1">
            <x v="454"/>
          </reference>
        </references>
      </pivotArea>
    </format>
    <format dxfId="9230">
      <pivotArea collapsedLevelsAreSubtotals="1" fieldPosition="0">
        <references count="1">
          <reference field="3" count="1">
            <x v="455"/>
          </reference>
        </references>
      </pivotArea>
    </format>
    <format dxfId="9229">
      <pivotArea collapsedLevelsAreSubtotals="1" fieldPosition="0">
        <references count="1">
          <reference field="3" count="1">
            <x v="456"/>
          </reference>
        </references>
      </pivotArea>
    </format>
    <format dxfId="9228">
      <pivotArea collapsedLevelsAreSubtotals="1" fieldPosition="0">
        <references count="1">
          <reference field="3" count="1">
            <x v="457"/>
          </reference>
        </references>
      </pivotArea>
    </format>
    <format dxfId="9227">
      <pivotArea collapsedLevelsAreSubtotals="1" fieldPosition="0">
        <references count="1">
          <reference field="3" count="1">
            <x v="458"/>
          </reference>
        </references>
      </pivotArea>
    </format>
    <format dxfId="9226">
      <pivotArea collapsedLevelsAreSubtotals="1" fieldPosition="0">
        <references count="1">
          <reference field="3" count="1">
            <x v="459"/>
          </reference>
        </references>
      </pivotArea>
    </format>
    <format dxfId="9225">
      <pivotArea collapsedLevelsAreSubtotals="1" fieldPosition="0">
        <references count="1">
          <reference field="3" count="1">
            <x v="460"/>
          </reference>
        </references>
      </pivotArea>
    </format>
    <format dxfId="9224">
      <pivotArea collapsedLevelsAreSubtotals="1" fieldPosition="0">
        <references count="1">
          <reference field="3" count="1">
            <x v="461"/>
          </reference>
        </references>
      </pivotArea>
    </format>
    <format dxfId="9223">
      <pivotArea collapsedLevelsAreSubtotals="1" fieldPosition="0">
        <references count="1">
          <reference field="3" count="1">
            <x v="462"/>
          </reference>
        </references>
      </pivotArea>
    </format>
    <format dxfId="9222">
      <pivotArea collapsedLevelsAreSubtotals="1" fieldPosition="0">
        <references count="1">
          <reference field="3" count="1">
            <x v="463"/>
          </reference>
        </references>
      </pivotArea>
    </format>
    <format dxfId="9221">
      <pivotArea collapsedLevelsAreSubtotals="1" fieldPosition="0">
        <references count="1">
          <reference field="3" count="1">
            <x v="464"/>
          </reference>
        </references>
      </pivotArea>
    </format>
    <format dxfId="9220">
      <pivotArea collapsedLevelsAreSubtotals="1" fieldPosition="0">
        <references count="1">
          <reference field="3" count="1">
            <x v="465"/>
          </reference>
        </references>
      </pivotArea>
    </format>
    <format dxfId="9219">
      <pivotArea collapsedLevelsAreSubtotals="1" fieldPosition="0">
        <references count="1">
          <reference field="3" count="1">
            <x v="466"/>
          </reference>
        </references>
      </pivotArea>
    </format>
    <format dxfId="9218">
      <pivotArea collapsedLevelsAreSubtotals="1" fieldPosition="0">
        <references count="1">
          <reference field="3" count="1">
            <x v="467"/>
          </reference>
        </references>
      </pivotArea>
    </format>
    <format dxfId="9217">
      <pivotArea collapsedLevelsAreSubtotals="1" fieldPosition="0">
        <references count="1">
          <reference field="3" count="1">
            <x v="468"/>
          </reference>
        </references>
      </pivotArea>
    </format>
    <format dxfId="9216">
      <pivotArea collapsedLevelsAreSubtotals="1" fieldPosition="0">
        <references count="1">
          <reference field="3" count="1">
            <x v="469"/>
          </reference>
        </references>
      </pivotArea>
    </format>
    <format dxfId="9215">
      <pivotArea collapsedLevelsAreSubtotals="1" fieldPosition="0">
        <references count="1">
          <reference field="3" count="1">
            <x v="470"/>
          </reference>
        </references>
      </pivotArea>
    </format>
    <format dxfId="9214">
      <pivotArea collapsedLevelsAreSubtotals="1" fieldPosition="0">
        <references count="1">
          <reference field="3" count="1">
            <x v="471"/>
          </reference>
        </references>
      </pivotArea>
    </format>
    <format dxfId="9213">
      <pivotArea collapsedLevelsAreSubtotals="1" fieldPosition="0">
        <references count="1">
          <reference field="3" count="1">
            <x v="472"/>
          </reference>
        </references>
      </pivotArea>
    </format>
    <format dxfId="9212">
      <pivotArea collapsedLevelsAreSubtotals="1" fieldPosition="0">
        <references count="1">
          <reference field="3" count="1">
            <x v="473"/>
          </reference>
        </references>
      </pivotArea>
    </format>
    <format dxfId="9211">
      <pivotArea collapsedLevelsAreSubtotals="1" fieldPosition="0">
        <references count="1">
          <reference field="3" count="1">
            <x v="474"/>
          </reference>
        </references>
      </pivotArea>
    </format>
    <format dxfId="9210">
      <pivotArea collapsedLevelsAreSubtotals="1" fieldPosition="0">
        <references count="1">
          <reference field="3" count="1">
            <x v="475"/>
          </reference>
        </references>
      </pivotArea>
    </format>
    <format dxfId="9209">
      <pivotArea collapsedLevelsAreSubtotals="1" fieldPosition="0">
        <references count="1">
          <reference field="3" count="1">
            <x v="476"/>
          </reference>
        </references>
      </pivotArea>
    </format>
    <format dxfId="9208">
      <pivotArea collapsedLevelsAreSubtotals="1" fieldPosition="0">
        <references count="1">
          <reference field="3" count="1">
            <x v="477"/>
          </reference>
        </references>
      </pivotArea>
    </format>
    <format dxfId="9207">
      <pivotArea collapsedLevelsAreSubtotals="1" fieldPosition="0">
        <references count="1">
          <reference field="3" count="1">
            <x v="478"/>
          </reference>
        </references>
      </pivotArea>
    </format>
    <format dxfId="9206">
      <pivotArea collapsedLevelsAreSubtotals="1" fieldPosition="0">
        <references count="1">
          <reference field="3" count="1">
            <x v="479"/>
          </reference>
        </references>
      </pivotArea>
    </format>
    <format dxfId="9205">
      <pivotArea collapsedLevelsAreSubtotals="1" fieldPosition="0">
        <references count="1">
          <reference field="3" count="1">
            <x v="480"/>
          </reference>
        </references>
      </pivotArea>
    </format>
    <format dxfId="9204">
      <pivotArea collapsedLevelsAreSubtotals="1" fieldPosition="0">
        <references count="1">
          <reference field="3" count="1">
            <x v="481"/>
          </reference>
        </references>
      </pivotArea>
    </format>
    <format dxfId="9203">
      <pivotArea collapsedLevelsAreSubtotals="1" fieldPosition="0">
        <references count="1">
          <reference field="3" count="1">
            <x v="482"/>
          </reference>
        </references>
      </pivotArea>
    </format>
    <format dxfId="9202">
      <pivotArea collapsedLevelsAreSubtotals="1" fieldPosition="0">
        <references count="1">
          <reference field="3" count="1">
            <x v="483"/>
          </reference>
        </references>
      </pivotArea>
    </format>
    <format dxfId="9201">
      <pivotArea collapsedLevelsAreSubtotals="1" fieldPosition="0">
        <references count="1">
          <reference field="3" count="1">
            <x v="484"/>
          </reference>
        </references>
      </pivotArea>
    </format>
    <format dxfId="9200">
      <pivotArea collapsedLevelsAreSubtotals="1" fieldPosition="0">
        <references count="1">
          <reference field="3" count="1">
            <x v="485"/>
          </reference>
        </references>
      </pivotArea>
    </format>
    <format dxfId="9199">
      <pivotArea collapsedLevelsAreSubtotals="1" fieldPosition="0">
        <references count="1">
          <reference field="3" count="1">
            <x v="486"/>
          </reference>
        </references>
      </pivotArea>
    </format>
    <format dxfId="9198">
      <pivotArea collapsedLevelsAreSubtotals="1" fieldPosition="0">
        <references count="1">
          <reference field="3" count="1">
            <x v="487"/>
          </reference>
        </references>
      </pivotArea>
    </format>
    <format dxfId="9197">
      <pivotArea collapsedLevelsAreSubtotals="1" fieldPosition="0">
        <references count="1">
          <reference field="3" count="1">
            <x v="488"/>
          </reference>
        </references>
      </pivotArea>
    </format>
    <format dxfId="9196">
      <pivotArea collapsedLevelsAreSubtotals="1" fieldPosition="0">
        <references count="1">
          <reference field="3" count="1">
            <x v="489"/>
          </reference>
        </references>
      </pivotArea>
    </format>
    <format dxfId="9195">
      <pivotArea collapsedLevelsAreSubtotals="1" fieldPosition="0">
        <references count="1">
          <reference field="3" count="1">
            <x v="490"/>
          </reference>
        </references>
      </pivotArea>
    </format>
    <format dxfId="9194">
      <pivotArea collapsedLevelsAreSubtotals="1" fieldPosition="0">
        <references count="1">
          <reference field="3" count="1">
            <x v="491"/>
          </reference>
        </references>
      </pivotArea>
    </format>
    <format dxfId="9193">
      <pivotArea collapsedLevelsAreSubtotals="1" fieldPosition="0">
        <references count="1">
          <reference field="3" count="1">
            <x v="492"/>
          </reference>
        </references>
      </pivotArea>
    </format>
    <format dxfId="9192">
      <pivotArea collapsedLevelsAreSubtotals="1" fieldPosition="0">
        <references count="1">
          <reference field="3" count="1">
            <x v="493"/>
          </reference>
        </references>
      </pivotArea>
    </format>
    <format dxfId="9191">
      <pivotArea collapsedLevelsAreSubtotals="1" fieldPosition="0">
        <references count="1">
          <reference field="3" count="1">
            <x v="494"/>
          </reference>
        </references>
      </pivotArea>
    </format>
    <format dxfId="9190">
      <pivotArea collapsedLevelsAreSubtotals="1" fieldPosition="0">
        <references count="1">
          <reference field="3" count="1">
            <x v="495"/>
          </reference>
        </references>
      </pivotArea>
    </format>
    <format dxfId="9189">
      <pivotArea collapsedLevelsAreSubtotals="1" fieldPosition="0">
        <references count="1">
          <reference field="3" count="1">
            <x v="496"/>
          </reference>
        </references>
      </pivotArea>
    </format>
    <format dxfId="9188">
      <pivotArea collapsedLevelsAreSubtotals="1" fieldPosition="0">
        <references count="1">
          <reference field="3" count="1">
            <x v="497"/>
          </reference>
        </references>
      </pivotArea>
    </format>
    <format dxfId="9187">
      <pivotArea collapsedLevelsAreSubtotals="1" fieldPosition="0">
        <references count="1">
          <reference field="3" count="1">
            <x v="498"/>
          </reference>
        </references>
      </pivotArea>
    </format>
    <format dxfId="9186">
      <pivotArea collapsedLevelsAreSubtotals="1" fieldPosition="0">
        <references count="1">
          <reference field="3" count="1">
            <x v="499"/>
          </reference>
        </references>
      </pivotArea>
    </format>
    <format dxfId="9185">
      <pivotArea collapsedLevelsAreSubtotals="1" fieldPosition="0">
        <references count="1">
          <reference field="3" count="1">
            <x v="500"/>
          </reference>
        </references>
      </pivotArea>
    </format>
    <format dxfId="9184">
      <pivotArea collapsedLevelsAreSubtotals="1" fieldPosition="0">
        <references count="1">
          <reference field="3" count="1">
            <x v="501"/>
          </reference>
        </references>
      </pivotArea>
    </format>
    <format dxfId="9183">
      <pivotArea collapsedLevelsAreSubtotals="1" fieldPosition="0">
        <references count="1">
          <reference field="3" count="1">
            <x v="502"/>
          </reference>
        </references>
      </pivotArea>
    </format>
    <format dxfId="9182">
      <pivotArea collapsedLevelsAreSubtotals="1" fieldPosition="0">
        <references count="1">
          <reference field="3" count="1">
            <x v="503"/>
          </reference>
        </references>
      </pivotArea>
    </format>
    <format dxfId="9181">
      <pivotArea collapsedLevelsAreSubtotals="1" fieldPosition="0">
        <references count="1">
          <reference field="3" count="1">
            <x v="504"/>
          </reference>
        </references>
      </pivotArea>
    </format>
    <format dxfId="9180">
      <pivotArea collapsedLevelsAreSubtotals="1" fieldPosition="0">
        <references count="1">
          <reference field="3" count="1">
            <x v="505"/>
          </reference>
        </references>
      </pivotArea>
    </format>
    <format dxfId="9179">
      <pivotArea collapsedLevelsAreSubtotals="1" fieldPosition="0">
        <references count="1">
          <reference field="3" count="1">
            <x v="506"/>
          </reference>
        </references>
      </pivotArea>
    </format>
    <format dxfId="9178">
      <pivotArea collapsedLevelsAreSubtotals="1" fieldPosition="0">
        <references count="1">
          <reference field="3" count="1">
            <x v="507"/>
          </reference>
        </references>
      </pivotArea>
    </format>
    <format dxfId="9177">
      <pivotArea collapsedLevelsAreSubtotals="1" fieldPosition="0">
        <references count="1">
          <reference field="3" count="1">
            <x v="508"/>
          </reference>
        </references>
      </pivotArea>
    </format>
    <format dxfId="9176">
      <pivotArea collapsedLevelsAreSubtotals="1" fieldPosition="0">
        <references count="1">
          <reference field="3" count="1">
            <x v="509"/>
          </reference>
        </references>
      </pivotArea>
    </format>
    <format dxfId="9175">
      <pivotArea collapsedLevelsAreSubtotals="1" fieldPosition="0">
        <references count="1">
          <reference field="3" count="1">
            <x v="510"/>
          </reference>
        </references>
      </pivotArea>
    </format>
    <format dxfId="9174">
      <pivotArea collapsedLevelsAreSubtotals="1" fieldPosition="0">
        <references count="1">
          <reference field="3" count="1">
            <x v="511"/>
          </reference>
        </references>
      </pivotArea>
    </format>
    <format dxfId="9173">
      <pivotArea collapsedLevelsAreSubtotals="1" fieldPosition="0">
        <references count="1">
          <reference field="3" count="1">
            <x v="512"/>
          </reference>
        </references>
      </pivotArea>
    </format>
    <format dxfId="9172">
      <pivotArea collapsedLevelsAreSubtotals="1" fieldPosition="0">
        <references count="1">
          <reference field="3" count="1">
            <x v="513"/>
          </reference>
        </references>
      </pivotArea>
    </format>
    <format dxfId="9171">
      <pivotArea collapsedLevelsAreSubtotals="1" fieldPosition="0">
        <references count="1">
          <reference field="3" count="1">
            <x v="514"/>
          </reference>
        </references>
      </pivotArea>
    </format>
    <format dxfId="9170">
      <pivotArea collapsedLevelsAreSubtotals="1" fieldPosition="0">
        <references count="1">
          <reference field="3" count="1">
            <x v="515"/>
          </reference>
        </references>
      </pivotArea>
    </format>
    <format dxfId="9169">
      <pivotArea collapsedLevelsAreSubtotals="1" fieldPosition="0">
        <references count="1">
          <reference field="3" count="1">
            <x v="516"/>
          </reference>
        </references>
      </pivotArea>
    </format>
    <format dxfId="9168">
      <pivotArea collapsedLevelsAreSubtotals="1" fieldPosition="0">
        <references count="1">
          <reference field="3" count="1">
            <x v="517"/>
          </reference>
        </references>
      </pivotArea>
    </format>
    <format dxfId="9167">
      <pivotArea collapsedLevelsAreSubtotals="1" fieldPosition="0">
        <references count="1">
          <reference field="3" count="1">
            <x v="518"/>
          </reference>
        </references>
      </pivotArea>
    </format>
    <format dxfId="9166">
      <pivotArea collapsedLevelsAreSubtotals="1" fieldPosition="0">
        <references count="1">
          <reference field="3" count="1">
            <x v="519"/>
          </reference>
        </references>
      </pivotArea>
    </format>
    <format dxfId="9165">
      <pivotArea collapsedLevelsAreSubtotals="1" fieldPosition="0">
        <references count="1">
          <reference field="3" count="1">
            <x v="520"/>
          </reference>
        </references>
      </pivotArea>
    </format>
    <format dxfId="9164">
      <pivotArea collapsedLevelsAreSubtotals="1" fieldPosition="0">
        <references count="1">
          <reference field="3" count="1">
            <x v="521"/>
          </reference>
        </references>
      </pivotArea>
    </format>
    <format dxfId="9163">
      <pivotArea collapsedLevelsAreSubtotals="1" fieldPosition="0">
        <references count="1">
          <reference field="3" count="1">
            <x v="522"/>
          </reference>
        </references>
      </pivotArea>
    </format>
    <format dxfId="9162">
      <pivotArea collapsedLevelsAreSubtotals="1" fieldPosition="0">
        <references count="1">
          <reference field="3" count="1">
            <x v="523"/>
          </reference>
        </references>
      </pivotArea>
    </format>
    <format dxfId="9161">
      <pivotArea collapsedLevelsAreSubtotals="1" fieldPosition="0">
        <references count="1">
          <reference field="3" count="1">
            <x v="524"/>
          </reference>
        </references>
      </pivotArea>
    </format>
    <format dxfId="9160">
      <pivotArea collapsedLevelsAreSubtotals="1" fieldPosition="0">
        <references count="1">
          <reference field="3" count="1">
            <x v="525"/>
          </reference>
        </references>
      </pivotArea>
    </format>
    <format dxfId="9159">
      <pivotArea collapsedLevelsAreSubtotals="1" fieldPosition="0">
        <references count="1">
          <reference field="3" count="1">
            <x v="526"/>
          </reference>
        </references>
      </pivotArea>
    </format>
    <format dxfId="9158">
      <pivotArea collapsedLevelsAreSubtotals="1" fieldPosition="0">
        <references count="1">
          <reference field="3" count="1">
            <x v="527"/>
          </reference>
        </references>
      </pivotArea>
    </format>
    <format dxfId="9157">
      <pivotArea collapsedLevelsAreSubtotals="1" fieldPosition="0">
        <references count="1">
          <reference field="3" count="1">
            <x v="528"/>
          </reference>
        </references>
      </pivotArea>
    </format>
    <format dxfId="9156">
      <pivotArea collapsedLevelsAreSubtotals="1" fieldPosition="0">
        <references count="1">
          <reference field="3" count="1">
            <x v="529"/>
          </reference>
        </references>
      </pivotArea>
    </format>
    <format dxfId="9155">
      <pivotArea collapsedLevelsAreSubtotals="1" fieldPosition="0">
        <references count="1">
          <reference field="3" count="1">
            <x v="530"/>
          </reference>
        </references>
      </pivotArea>
    </format>
    <format dxfId="9154">
      <pivotArea collapsedLevelsAreSubtotals="1" fieldPosition="0">
        <references count="1">
          <reference field="3" count="1">
            <x v="531"/>
          </reference>
        </references>
      </pivotArea>
    </format>
    <format dxfId="9153">
      <pivotArea collapsedLevelsAreSubtotals="1" fieldPosition="0">
        <references count="1">
          <reference field="3" count="1">
            <x v="532"/>
          </reference>
        </references>
      </pivotArea>
    </format>
    <format dxfId="9152">
      <pivotArea collapsedLevelsAreSubtotals="1" fieldPosition="0">
        <references count="1">
          <reference field="3" count="1">
            <x v="533"/>
          </reference>
        </references>
      </pivotArea>
    </format>
    <format dxfId="9151">
      <pivotArea collapsedLevelsAreSubtotals="1" fieldPosition="0">
        <references count="1">
          <reference field="3" count="1">
            <x v="534"/>
          </reference>
        </references>
      </pivotArea>
    </format>
    <format dxfId="9150">
      <pivotArea collapsedLevelsAreSubtotals="1" fieldPosition="0">
        <references count="1">
          <reference field="3" count="1">
            <x v="535"/>
          </reference>
        </references>
      </pivotArea>
    </format>
    <format dxfId="9149">
      <pivotArea collapsedLevelsAreSubtotals="1" fieldPosition="0">
        <references count="1">
          <reference field="3" count="1">
            <x v="536"/>
          </reference>
        </references>
      </pivotArea>
    </format>
    <format dxfId="8071">
      <pivotArea grandRow="1"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8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and Year">
  <location ref="E10:F15" firstHeaderRow="1" firstDataRow="1" firstDataCol="1"/>
  <pivotFields count="5">
    <pivotField showAll="0"/>
    <pivotField showAll="0"/>
    <pivotField axis="axisRow" showAll="0" sortType="descending">
      <items count="7">
        <item sd="0" x="3"/>
        <item h="1" sd="0" x="0"/>
        <item sd="0" x="1"/>
        <item sd="0" x="2"/>
        <item sd="0" x="4"/>
        <item h="1" sd="0" x="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2"/>
  </rowFields>
  <rowItems count="5">
    <i>
      <x v="2"/>
    </i>
    <i>
      <x v="3"/>
    </i>
    <i>
      <x v="4"/>
    </i>
    <i>
      <x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9148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donors-capital-fund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9"/>
  <sheetViews>
    <sheetView tabSelected="1" zoomScaleNormal="100" workbookViewId="0">
      <selection activeCell="C250" sqref="C250"/>
    </sheetView>
  </sheetViews>
  <sheetFormatPr baseColWidth="10" defaultRowHeight="16" x14ac:dyDescent="0.2"/>
  <cols>
    <col min="1" max="1" width="64.6640625" bestFit="1" customWidth="1"/>
    <col min="2" max="2" width="17.5" bestFit="1" customWidth="1"/>
    <col min="3" max="3" width="67.83203125" customWidth="1"/>
    <col min="4" max="5" width="30.33203125" bestFit="1" customWidth="1"/>
    <col min="6" max="6" width="17.5" bestFit="1" customWidth="1"/>
  </cols>
  <sheetData>
    <row r="1" spans="1:7" ht="34" x14ac:dyDescent="0.4">
      <c r="A1" s="9" t="s">
        <v>709</v>
      </c>
    </row>
    <row r="2" spans="1:7" ht="26" x14ac:dyDescent="0.3">
      <c r="A2" s="5" t="s">
        <v>515</v>
      </c>
    </row>
    <row r="5" spans="1:7" ht="24" x14ac:dyDescent="0.3">
      <c r="A5" s="8" t="s">
        <v>707</v>
      </c>
    </row>
    <row r="6" spans="1:7" x14ac:dyDescent="0.2">
      <c r="A6" s="1" t="s">
        <v>719</v>
      </c>
      <c r="B6" t="s">
        <v>745</v>
      </c>
    </row>
    <row r="7" spans="1:7" ht="24" x14ac:dyDescent="0.3">
      <c r="A7" s="1" t="s">
        <v>711</v>
      </c>
      <c r="B7" t="s">
        <v>745</v>
      </c>
      <c r="E7" s="8" t="s">
        <v>708</v>
      </c>
    </row>
    <row r="8" spans="1:7" x14ac:dyDescent="0.2">
      <c r="A8" s="1" t="s">
        <v>849</v>
      </c>
      <c r="B8" t="s">
        <v>863</v>
      </c>
    </row>
    <row r="9" spans="1:7" x14ac:dyDescent="0.2">
      <c r="A9" s="6" t="s">
        <v>741</v>
      </c>
      <c r="E9" s="6" t="s">
        <v>743</v>
      </c>
    </row>
    <row r="10" spans="1:7" x14ac:dyDescent="0.2">
      <c r="A10" s="1" t="s">
        <v>864</v>
      </c>
      <c r="B10" t="s">
        <v>644</v>
      </c>
      <c r="C10" s="3" t="s">
        <v>712</v>
      </c>
      <c r="E10" s="1" t="s">
        <v>742</v>
      </c>
      <c r="F10" t="s">
        <v>644</v>
      </c>
      <c r="G10" s="3" t="s">
        <v>712</v>
      </c>
    </row>
    <row r="11" spans="1:7" x14ac:dyDescent="0.2">
      <c r="A11" s="2" t="s">
        <v>20</v>
      </c>
      <c r="B11" s="4">
        <v>57799524.689999998</v>
      </c>
      <c r="C11" t="str">
        <f>IFERROR(IF(VLOOKUP(A11,Resources!A:B,2,FALSE)=0,"",VLOOKUP(A11,Resources!A:B,2,FALSE)),"")</f>
        <v>https://www.desmogblog.com/who-donors-trust</v>
      </c>
      <c r="E11" s="2" t="s">
        <v>20</v>
      </c>
      <c r="F11" s="4">
        <v>5586504</v>
      </c>
      <c r="G11" t="str">
        <f>VLOOKUP(E11,Resources!A:B,2,FALSE)</f>
        <v>https://www.desmogblog.com/who-donors-trust</v>
      </c>
    </row>
    <row r="12" spans="1:7" x14ac:dyDescent="0.2">
      <c r="A12" s="2" t="s">
        <v>197</v>
      </c>
      <c r="B12" s="4">
        <v>42500000</v>
      </c>
      <c r="C12" t="str">
        <f>IFERROR(IF(VLOOKUP(A12,Resources!A:B,2,FALSE)=0,"",VLOOKUP(A12,Resources!A:B,2,FALSE)),"")</f>
        <v/>
      </c>
      <c r="E12" s="2" t="s">
        <v>448</v>
      </c>
      <c r="F12" s="4">
        <v>5450000</v>
      </c>
      <c r="G12" t="str">
        <f>VLOOKUP(E12,Resources!A:B,2,FALSE)</f>
        <v>https://www.desmogblog.com/knowledge-and-progress-fund</v>
      </c>
    </row>
    <row r="13" spans="1:7" x14ac:dyDescent="0.2">
      <c r="A13" s="2" t="s">
        <v>731</v>
      </c>
      <c r="B13" s="4">
        <v>33144119</v>
      </c>
      <c r="C13" t="str">
        <f>IFERROR(IF(VLOOKUP(A13,Resources!A:B,2,FALSE)=0,"",VLOOKUP(A13,Resources!A:B,2,FALSE)),"")</f>
        <v>https://www.desmogblog.com/franklin-centre-government-and-public-integrity</v>
      </c>
      <c r="E13" s="2" t="s">
        <v>503</v>
      </c>
      <c r="F13" s="4">
        <v>150000</v>
      </c>
      <c r="G13" t="str">
        <f>VLOOKUP(E13,Resources!A:B,2,FALSE)</f>
        <v>http://www.sourcewatch.org/index.php/Searle_Freedom_Trust</v>
      </c>
    </row>
    <row r="14" spans="1:7" x14ac:dyDescent="0.2">
      <c r="A14" s="2" t="s">
        <v>10</v>
      </c>
      <c r="B14" s="4">
        <v>27154284</v>
      </c>
      <c r="C14" t="str">
        <f>IFERROR(IF(VLOOKUP(A14,Resources!A:B,2,FALSE)=0,"",VLOOKUP(A14,Resources!A:B,2,FALSE)),"")</f>
        <v>http://www.sourcewatch.org/index.php/State_Policy_Network</v>
      </c>
      <c r="E14" s="2" t="s">
        <v>449</v>
      </c>
      <c r="F14" s="4">
        <v>25000</v>
      </c>
      <c r="G14" t="str">
        <f>VLOOKUP(E14,Resources!A:B,2,FALSE)</f>
        <v>http://www.sourcewatch.org/index.php/Seid_Foundation</v>
      </c>
    </row>
    <row r="15" spans="1:7" x14ac:dyDescent="0.2">
      <c r="A15" s="2" t="s">
        <v>17</v>
      </c>
      <c r="B15" s="4">
        <v>26132548.109999999</v>
      </c>
      <c r="C15" t="str">
        <f>IFERROR(IF(VLOOKUP(A15,Resources!A:B,2,FALSE)=0,"",VLOOKUP(A15,Resources!A:B,2,FALSE)),"")</f>
        <v>https://www.desmogblog.com/american-enterprise-institute</v>
      </c>
      <c r="E15" s="2" t="s">
        <v>643</v>
      </c>
      <c r="F15" s="4">
        <v>11211504</v>
      </c>
    </row>
    <row r="16" spans="1:7" x14ac:dyDescent="0.2">
      <c r="A16" s="2" t="s">
        <v>13</v>
      </c>
      <c r="B16" s="4">
        <v>21486044</v>
      </c>
      <c r="C16" t="str">
        <f>IFERROR(IF(VLOOKUP(A16,Resources!A:B,2,FALSE)=0,"",VLOOKUP(A16,Resources!A:B,2,FALSE)),"")</f>
        <v>https://www.desmogblog.com/heartland-institute</v>
      </c>
    </row>
    <row r="17" spans="1:3" x14ac:dyDescent="0.2">
      <c r="A17" s="2" t="s">
        <v>202</v>
      </c>
      <c r="B17" s="4">
        <v>18178600</v>
      </c>
      <c r="C17" t="str">
        <f>IFERROR(IF(VLOOKUP(A17,Resources!A:B,2,FALSE)=0,"",VLOOKUP(A17,Resources!A:B,2,FALSE)),"")</f>
        <v/>
      </c>
    </row>
    <row r="18" spans="1:3" x14ac:dyDescent="0.2">
      <c r="A18" s="2" t="s">
        <v>179</v>
      </c>
      <c r="B18" s="4">
        <v>16550000</v>
      </c>
      <c r="C18" t="str">
        <f>IFERROR(IF(VLOOKUP(A18,Resources!A:B,2,FALSE)=0,"",VLOOKUP(A18,Resources!A:B,2,FALSE)),"")</f>
        <v/>
      </c>
    </row>
    <row r="19" spans="1:3" x14ac:dyDescent="0.2">
      <c r="A19" s="2" t="s">
        <v>15</v>
      </c>
      <c r="B19" s="4">
        <v>14415000</v>
      </c>
      <c r="C19" t="str">
        <f>IFERROR(IF(VLOOKUP(A19,Resources!A:B,2,FALSE)=0,"",VLOOKUP(A19,Resources!A:B,2,FALSE)),"")</f>
        <v>http://www.sourcewatch.org/index.php/Middle_East_Forum</v>
      </c>
    </row>
    <row r="20" spans="1:3" x14ac:dyDescent="0.2">
      <c r="A20" s="2" t="s">
        <v>9</v>
      </c>
      <c r="B20" s="4">
        <v>13894500</v>
      </c>
      <c r="C20" t="str">
        <f>IFERROR(IF(VLOOKUP(A20,Resources!A:B,2,FALSE)=0,"",VLOOKUP(A20,Resources!A:B,2,FALSE)),"")</f>
        <v>http://www.sourcewatch.org/index.php/Lucy_Burns_Institute</v>
      </c>
    </row>
    <row r="21" spans="1:3" x14ac:dyDescent="0.2">
      <c r="A21" s="2" t="s">
        <v>133</v>
      </c>
      <c r="B21" s="4">
        <v>12866368</v>
      </c>
      <c r="C21" t="str">
        <f>IFERROR(IF(VLOOKUP(A21,Resources!A:B,2,FALSE)=0,"",VLOOKUP(A21,Resources!A:B,2,FALSE)),"")</f>
        <v>http://www.sourcewatch.org/index.php/Federalist_Society_for_Law_and_Public_Policy_Studies</v>
      </c>
    </row>
    <row r="22" spans="1:3" x14ac:dyDescent="0.2">
      <c r="A22" s="2" t="s">
        <v>150</v>
      </c>
      <c r="B22" s="4">
        <v>10955000</v>
      </c>
      <c r="C22" t="str">
        <f>IFERROR(IF(VLOOKUP(A22,Resources!A:B,2,FALSE)=0,"",VLOOKUP(A22,Resources!A:B,2,FALSE)),"")</f>
        <v>https://www.desmogblog.com/hudson-institute</v>
      </c>
    </row>
    <row r="23" spans="1:3" x14ac:dyDescent="0.2">
      <c r="A23" s="2" t="s">
        <v>18</v>
      </c>
      <c r="B23" s="4">
        <v>10749750</v>
      </c>
      <c r="C23" t="str">
        <f>IFERROR(IF(VLOOKUP(A23,Resources!A:B,2,FALSE)=0,"",VLOOKUP(A23,Resources!A:B,2,FALSE)),"")</f>
        <v/>
      </c>
    </row>
    <row r="24" spans="1:3" x14ac:dyDescent="0.2">
      <c r="A24" s="2" t="s">
        <v>40</v>
      </c>
      <c r="B24" s="4">
        <v>10354708</v>
      </c>
      <c r="C24" t="str">
        <f>IFERROR(IF(VLOOKUP(A24,Resources!A:B,2,FALSE)=0,"",VLOOKUP(A24,Resources!A:B,2,FALSE)),"")</f>
        <v>https://www.desmogblog.com/koch-and-george-mason-university</v>
      </c>
    </row>
    <row r="25" spans="1:3" x14ac:dyDescent="0.2">
      <c r="A25" s="2" t="s">
        <v>33</v>
      </c>
      <c r="B25" s="4">
        <v>9256000</v>
      </c>
      <c r="C25" t="str">
        <f>IFERROR(IF(VLOOKUP(A25,Resources!A:B,2,FALSE)=0,"",VLOOKUP(A25,Resources!A:B,2,FALSE)),"")</f>
        <v/>
      </c>
    </row>
    <row r="26" spans="1:3" x14ac:dyDescent="0.2">
      <c r="A26" s="2" t="s">
        <v>132</v>
      </c>
      <c r="B26" s="4">
        <v>8935000</v>
      </c>
      <c r="C26" t="str">
        <f>IFERROR(IF(VLOOKUP(A26,Resources!A:B,2,FALSE)=0,"",VLOOKUP(A26,Resources!A:B,2,FALSE)),"")</f>
        <v>http://www.sourcewatch.org/index.php/Americans_for_Limited_Government</v>
      </c>
    </row>
    <row r="27" spans="1:3" x14ac:dyDescent="0.2">
      <c r="A27" s="2" t="s">
        <v>21</v>
      </c>
      <c r="B27" s="4">
        <v>8385900</v>
      </c>
      <c r="C27" t="str">
        <f>IFERROR(IF(VLOOKUP(A27,Resources!A:B,2,FALSE)=0,"",VLOOKUP(A27,Resources!A:B,2,FALSE)),"")</f>
        <v/>
      </c>
    </row>
    <row r="28" spans="1:3" x14ac:dyDescent="0.2">
      <c r="A28" s="2" t="s">
        <v>86</v>
      </c>
      <c r="B28" s="4">
        <v>7300000</v>
      </c>
      <c r="C28" t="str">
        <f>IFERROR(IF(VLOOKUP(A28,Resources!A:B,2,FALSE)=0,"",VLOOKUP(A28,Resources!A:B,2,FALSE)),"")</f>
        <v/>
      </c>
    </row>
    <row r="29" spans="1:3" x14ac:dyDescent="0.2">
      <c r="A29" s="2" t="s">
        <v>294</v>
      </c>
      <c r="B29" s="4">
        <v>7093500</v>
      </c>
      <c r="C29" t="str">
        <f>IFERROR(IF(VLOOKUP(A29,Resources!A:B,2,FALSE)=0,"",VLOOKUP(A29,Resources!A:B,2,FALSE)),"")</f>
        <v>https://www.sourcewatch.org/index.php/Sam_Adams_Alliance</v>
      </c>
    </row>
    <row r="30" spans="1:3" x14ac:dyDescent="0.2">
      <c r="A30" s="2" t="s">
        <v>11</v>
      </c>
      <c r="B30" s="4">
        <v>7014609</v>
      </c>
      <c r="C30" t="str">
        <f>IFERROR(IF(VLOOKUP(A30,Resources!A:B,2,FALSE)=0,"",VLOOKUP(A30,Resources!A:B,2,FALSE)),"")</f>
        <v>https://www.desmogblog.com/acton-institute</v>
      </c>
    </row>
    <row r="31" spans="1:3" x14ac:dyDescent="0.2">
      <c r="A31" s="2" t="s">
        <v>208</v>
      </c>
      <c r="B31" s="4">
        <v>6563500</v>
      </c>
      <c r="C31" t="str">
        <f>IFERROR(IF(VLOOKUP(A31,Resources!A:B,2,FALSE)=0,"",VLOOKUP(A31,Resources!A:B,2,FALSE)),"")</f>
        <v>http://www.sourcewatch.org/index.php/American_Majority</v>
      </c>
    </row>
    <row r="32" spans="1:3" x14ac:dyDescent="0.2">
      <c r="A32" s="2" t="s">
        <v>12</v>
      </c>
      <c r="B32" s="4">
        <v>5878480</v>
      </c>
      <c r="C32" t="str">
        <f>IFERROR(IF(VLOOKUP(A32,Resources!A:B,2,FALSE)=0,"",VLOOKUP(A32,Resources!A:B,2,FALSE)),"")</f>
        <v>http://www.sourcewatch.org/index.php/Center_for_Competitive_Politics</v>
      </c>
    </row>
    <row r="33" spans="1:3" x14ac:dyDescent="0.2">
      <c r="A33" s="2" t="s">
        <v>262</v>
      </c>
      <c r="B33" s="4">
        <v>5560000</v>
      </c>
      <c r="C33" t="str">
        <f>IFERROR(IF(VLOOKUP(A33,Resources!A:B,2,FALSE)=0,"",VLOOKUP(A33,Resources!A:B,2,FALSE)),"")</f>
        <v>https://www.desmogblog.com/george-mason-university</v>
      </c>
    </row>
    <row r="34" spans="1:3" x14ac:dyDescent="0.2">
      <c r="A34" s="2" t="s">
        <v>54</v>
      </c>
      <c r="B34" s="4">
        <v>5322550</v>
      </c>
      <c r="C34" t="str">
        <f>IFERROR(IF(VLOOKUP(A34,Resources!A:B,2,FALSE)=0,"",VLOOKUP(A34,Resources!A:B,2,FALSE)),"")</f>
        <v>https://www.desmogblog.com/mackinac-center-public-policy</v>
      </c>
    </row>
    <row r="35" spans="1:3" x14ac:dyDescent="0.2">
      <c r="A35" s="2" t="s">
        <v>164</v>
      </c>
      <c r="B35" s="4">
        <v>5200000</v>
      </c>
      <c r="C35" t="str">
        <f>IFERROR(IF(VLOOKUP(A35,Resources!A:B,2,FALSE)=0,"",VLOOKUP(A35,Resources!A:B,2,FALSE)),"")</f>
        <v/>
      </c>
    </row>
    <row r="36" spans="1:3" x14ac:dyDescent="0.2">
      <c r="A36" s="2" t="s">
        <v>28</v>
      </c>
      <c r="B36" s="4">
        <v>4860000</v>
      </c>
      <c r="C36" t="str">
        <f>IFERROR(IF(VLOOKUP(A36,Resources!A:B,2,FALSE)=0,"",VLOOKUP(A36,Resources!A:B,2,FALSE)),"")</f>
        <v>https://www.sourcewatch.org/index.php/Judicial_Crisis_Network</v>
      </c>
    </row>
    <row r="37" spans="1:3" x14ac:dyDescent="0.2">
      <c r="A37" s="2" t="s">
        <v>61</v>
      </c>
      <c r="B37" s="4">
        <v>4556000</v>
      </c>
      <c r="C37" t="str">
        <f>IFERROR(IF(VLOOKUP(A37,Resources!A:B,2,FALSE)=0,"",VLOOKUP(A37,Resources!A:B,2,FALSE)),"")</f>
        <v>http://www.sourcewatch.org/index.php/Foundation_for_Individual_Rights_in_Education</v>
      </c>
    </row>
    <row r="38" spans="1:3" x14ac:dyDescent="0.2">
      <c r="A38" s="2" t="s">
        <v>716</v>
      </c>
      <c r="B38" s="4">
        <v>4385230</v>
      </c>
      <c r="C38" t="str">
        <f>IFERROR(IF(VLOOKUP(A38,Resources!A:B,2,FALSE)=0,"",VLOOKUP(A38,Resources!A:B,2,FALSE)),"")</f>
        <v>https://www.desmogblog.com/free-choose-network</v>
      </c>
    </row>
    <row r="39" spans="1:3" x14ac:dyDescent="0.2">
      <c r="A39" s="2" t="s">
        <v>7</v>
      </c>
      <c r="B39" s="4">
        <v>3814100</v>
      </c>
      <c r="C39" t="str">
        <f>IFERROR(IF(VLOOKUP(A39,Resources!A:B,2,FALSE)=0,"",VLOOKUP(A39,Resources!A:B,2,FALSE)),"")</f>
        <v>http://www.sourcewatch.org/index.php/Foundation_for_Government_Accountability</v>
      </c>
    </row>
    <row r="40" spans="1:3" x14ac:dyDescent="0.2">
      <c r="A40" s="2" t="s">
        <v>117</v>
      </c>
      <c r="B40" s="4">
        <v>3679636</v>
      </c>
      <c r="C40" t="str">
        <f>IFERROR(IF(VLOOKUP(A40,Resources!A:B,2,FALSE)=0,"",VLOOKUP(A40,Resources!A:B,2,FALSE)),"")</f>
        <v>https://www.desmogblog.com/institute-humane-studies-george-mason-university</v>
      </c>
    </row>
    <row r="41" spans="1:3" x14ac:dyDescent="0.2">
      <c r="A41" s="2" t="s">
        <v>79</v>
      </c>
      <c r="B41" s="4">
        <v>3530848</v>
      </c>
      <c r="C41" t="str">
        <f>IFERROR(IF(VLOOKUP(A41,Resources!A:B,2,FALSE)=0,"",VLOOKUP(A41,Resources!A:B,2,FALSE)),"")</f>
        <v>https://www.desmogblog.com/texas-public-policy-foundation</v>
      </c>
    </row>
    <row r="42" spans="1:3" x14ac:dyDescent="0.2">
      <c r="A42" s="2" t="s">
        <v>141</v>
      </c>
      <c r="B42" s="4">
        <v>3445000</v>
      </c>
      <c r="C42" t="str">
        <f>IFERROR(IF(VLOOKUP(A42,Resources!A:B,2,FALSE)=0,"",VLOOKUP(A42,Resources!A:B,2,FALSE)),"")</f>
        <v/>
      </c>
    </row>
    <row r="43" spans="1:3" x14ac:dyDescent="0.2">
      <c r="A43" s="2" t="s">
        <v>173</v>
      </c>
      <c r="B43" s="4">
        <v>3264700</v>
      </c>
      <c r="C43" t="str">
        <f>IFERROR(IF(VLOOKUP(A43,Resources!A:B,2,FALSE)=0,"",VLOOKUP(A43,Resources!A:B,2,FALSE)),"")</f>
        <v>http://www.sourcewatch.org/index.php/South_Carolina_Policy_Council</v>
      </c>
    </row>
    <row r="44" spans="1:3" x14ac:dyDescent="0.2">
      <c r="A44" s="2" t="s">
        <v>8</v>
      </c>
      <c r="B44" s="4">
        <v>2915750</v>
      </c>
      <c r="C44" t="str">
        <f>IFERROR(IF(VLOOKUP(A44,Resources!A:B,2,FALSE)=0,"",VLOOKUP(A44,Resources!A:B,2,FALSE)),"")</f>
        <v/>
      </c>
    </row>
    <row r="45" spans="1:3" x14ac:dyDescent="0.2">
      <c r="A45" s="2" t="s">
        <v>41</v>
      </c>
      <c r="B45" s="4">
        <v>2854640</v>
      </c>
      <c r="C45" t="str">
        <f>IFERROR(IF(VLOOKUP(A45,Resources!A:B,2,FALSE)=0,"",VLOOKUP(A45,Resources!A:B,2,FALSE)),"")</f>
        <v>http://www.sourcewatch.org/index.php/Philanthropy_Roundtable</v>
      </c>
    </row>
    <row r="46" spans="1:3" x14ac:dyDescent="0.2">
      <c r="A46" s="2" t="s">
        <v>82</v>
      </c>
      <c r="B46" s="4">
        <v>2773000</v>
      </c>
      <c r="C46" t="str">
        <f>IFERROR(IF(VLOOKUP(A46,Resources!A:B,2,FALSE)=0,"",VLOOKUP(A46,Resources!A:B,2,FALSE)),"")</f>
        <v>http://www.sourcewatch.org/index.php/Institute_on_Religion_and_Democracy</v>
      </c>
    </row>
    <row r="47" spans="1:3" x14ac:dyDescent="0.2">
      <c r="A47" s="2" t="s">
        <v>723</v>
      </c>
      <c r="B47" s="4">
        <v>2500000</v>
      </c>
      <c r="C47" t="str">
        <f>IFERROR(IF(VLOOKUP(A47,Resources!A:B,2,FALSE)=0,"",VLOOKUP(A47,Resources!A:B,2,FALSE)),"")</f>
        <v/>
      </c>
    </row>
    <row r="48" spans="1:3" x14ac:dyDescent="0.2">
      <c r="A48" s="2" t="s">
        <v>212</v>
      </c>
      <c r="B48" s="4">
        <v>2325000</v>
      </c>
      <c r="C48" t="str">
        <f>IFERROR(IF(VLOOKUP(A48,Resources!A:B,2,FALSE)=0,"",VLOOKUP(A48,Resources!A:B,2,FALSE)),"")</f>
        <v>https://www.desmogblog.com/george-mason-university</v>
      </c>
    </row>
    <row r="49" spans="1:3" x14ac:dyDescent="0.2">
      <c r="A49" s="2" t="s">
        <v>50</v>
      </c>
      <c r="B49" s="4">
        <v>2310000</v>
      </c>
      <c r="C49" t="str">
        <f>IFERROR(IF(VLOOKUP(A49,Resources!A:B,2,FALSE)=0,"",VLOOKUP(A49,Resources!A:B,2,FALSE)),"")</f>
        <v>http://www.sourcewatch.org/index.php/Human_Rights_Foundation</v>
      </c>
    </row>
    <row r="50" spans="1:3" x14ac:dyDescent="0.2">
      <c r="A50" s="2" t="s">
        <v>346</v>
      </c>
      <c r="B50" s="4">
        <v>2292289</v>
      </c>
      <c r="C50" t="str">
        <f>IFERROR(IF(VLOOKUP(A50,Resources!A:B,2,FALSE)=0,"",VLOOKUP(A50,Resources!A:B,2,FALSE)),"")</f>
        <v>https://www.sourcewatch.org/index.php/Free_to_Choose_Network</v>
      </c>
    </row>
    <row r="51" spans="1:3" x14ac:dyDescent="0.2">
      <c r="A51" s="2" t="s">
        <v>46</v>
      </c>
      <c r="B51" s="4">
        <v>2236955</v>
      </c>
      <c r="C51" t="str">
        <f>IFERROR(IF(VLOOKUP(A51,Resources!A:B,2,FALSE)=0,"",VLOOKUP(A51,Resources!A:B,2,FALSE)),"")</f>
        <v>http://www.sourcewatch.org/index.php/The_Buckeye_Institute</v>
      </c>
    </row>
    <row r="52" spans="1:3" x14ac:dyDescent="0.2">
      <c r="A52" s="2" t="s">
        <v>72</v>
      </c>
      <c r="B52" s="4">
        <v>2178962</v>
      </c>
      <c r="C52" t="str">
        <f>IFERROR(IF(VLOOKUP(A52,Resources!A:B,2,FALSE)=0,"",VLOOKUP(A52,Resources!A:B,2,FALSE)),"")</f>
        <v>http://www.sourcewatch.org/index.php/Goldwater_Institute</v>
      </c>
    </row>
    <row r="53" spans="1:3" x14ac:dyDescent="0.2">
      <c r="A53" s="2" t="s">
        <v>84</v>
      </c>
      <c r="B53" s="4">
        <v>2120000</v>
      </c>
      <c r="C53" t="str">
        <f>IFERROR(IF(VLOOKUP(A53,Resources!A:B,2,FALSE)=0,"",VLOOKUP(A53,Resources!A:B,2,FALSE)),"")</f>
        <v/>
      </c>
    </row>
    <row r="54" spans="1:3" x14ac:dyDescent="0.2">
      <c r="A54" s="2" t="s">
        <v>75</v>
      </c>
      <c r="B54" s="4">
        <v>2082481</v>
      </c>
      <c r="C54" t="str">
        <f>IFERROR(IF(VLOOKUP(A54,Resources!A:B,2,FALSE)=0,"",VLOOKUP(A54,Resources!A:B,2,FALSE)),"")</f>
        <v>http://www.sourcewatch.org/index.php/Maine_Heritage_Policy_Center</v>
      </c>
    </row>
    <row r="55" spans="1:3" x14ac:dyDescent="0.2">
      <c r="A55" s="2" t="s">
        <v>37</v>
      </c>
      <c r="B55" s="4">
        <v>2026520</v>
      </c>
      <c r="C55" t="str">
        <f>IFERROR(IF(VLOOKUP(A55,Resources!A:B,2,FALSE)=0,"",VLOOKUP(A55,Resources!A:B,2,FALSE)),"")</f>
        <v>http://www.sourcewatch.org/index.php/Spark_Freedom</v>
      </c>
    </row>
    <row r="56" spans="1:3" x14ac:dyDescent="0.2">
      <c r="A56" s="2" t="s">
        <v>52</v>
      </c>
      <c r="B56" s="4">
        <v>2011100</v>
      </c>
      <c r="C56" t="str">
        <f>IFERROR(IF(VLOOKUP(A56,Resources!A:B,2,FALSE)=0,"",VLOOKUP(A56,Resources!A:B,2,FALSE)),"")</f>
        <v>https://www.desmogblog.com/illinois-policy-institute</v>
      </c>
    </row>
    <row r="57" spans="1:3" x14ac:dyDescent="0.2">
      <c r="A57" s="2" t="s">
        <v>735</v>
      </c>
      <c r="B57" s="4">
        <v>2004000</v>
      </c>
      <c r="C57" t="str">
        <f>IFERROR(IF(VLOOKUP(A57,Resources!A:B,2,FALSE)=0,"",VLOOKUP(A57,Resources!A:B,2,FALSE)),"")</f>
        <v>http://www.sourcewatch.org/index.php/Citizens_in_Charge</v>
      </c>
    </row>
    <row r="58" spans="1:3" x14ac:dyDescent="0.2">
      <c r="A58" s="2" t="s">
        <v>324</v>
      </c>
      <c r="B58" s="4">
        <v>2000000</v>
      </c>
      <c r="C58" t="str">
        <f>IFERROR(IF(VLOOKUP(A58,Resources!A:B,2,FALSE)=0,"",VLOOKUP(A58,Resources!A:B,2,FALSE)),"")</f>
        <v>http://www.sourcewatch.org/index.php/Citizens_Against_Government_Waste</v>
      </c>
    </row>
    <row r="59" spans="1:3" x14ac:dyDescent="0.2">
      <c r="A59" s="2" t="s">
        <v>22</v>
      </c>
      <c r="B59" s="4">
        <v>1975000</v>
      </c>
      <c r="C59" t="str">
        <f>IFERROR(IF(VLOOKUP(A59,Resources!A:B,2,FALSE)=0,"",VLOOKUP(A59,Resources!A:B,2,FALSE)),"")</f>
        <v/>
      </c>
    </row>
    <row r="60" spans="1:3" x14ac:dyDescent="0.2">
      <c r="A60" s="2" t="s">
        <v>63</v>
      </c>
      <c r="B60" s="4">
        <v>1912000</v>
      </c>
      <c r="C60" t="str">
        <f>IFERROR(IF(VLOOKUP(A60,Resources!A:B,2,FALSE)=0,"",VLOOKUP(A60,Resources!A:B,2,FALSE)),"")</f>
        <v>http://www.sourcewatch.org/index.php/Institute_for_Justice</v>
      </c>
    </row>
    <row r="61" spans="1:3" x14ac:dyDescent="0.2">
      <c r="A61" s="2" t="s">
        <v>145</v>
      </c>
      <c r="B61" s="4">
        <v>1908190</v>
      </c>
      <c r="C61" t="str">
        <f>IFERROR(IF(VLOOKUP(A61,Resources!A:B,2,FALSE)=0,"",VLOOKUP(A61,Resources!A:B,2,FALSE)),"")</f>
        <v>http://www.sourcewatch.org/index.php/Yankee_Institute_for_Public_Policy</v>
      </c>
    </row>
    <row r="62" spans="1:3" x14ac:dyDescent="0.2">
      <c r="A62" s="2" t="s">
        <v>142</v>
      </c>
      <c r="B62" s="4">
        <v>1890000</v>
      </c>
      <c r="C62" t="str">
        <f>IFERROR(IF(VLOOKUP(A62,Resources!A:B,2,FALSE)=0,"",VLOOKUP(A62,Resources!A:B,2,FALSE)),"")</f>
        <v/>
      </c>
    </row>
    <row r="63" spans="1:3" x14ac:dyDescent="0.2">
      <c r="A63" s="2" t="s">
        <v>131</v>
      </c>
      <c r="B63" s="4">
        <v>1880000</v>
      </c>
      <c r="C63" t="str">
        <f>IFERROR(IF(VLOOKUP(A63,Resources!A:B,2,FALSE)=0,"",VLOOKUP(A63,Resources!A:B,2,FALSE)),"")</f>
        <v>http://www.sourcewatch.org/index.php/Center_for_Security_Policy</v>
      </c>
    </row>
    <row r="64" spans="1:3" x14ac:dyDescent="0.2">
      <c r="A64" s="2" t="s">
        <v>57</v>
      </c>
      <c r="B64" s="4">
        <v>1855384</v>
      </c>
      <c r="C64" t="str">
        <f>IFERROR(IF(VLOOKUP(A64,Resources!A:B,2,FALSE)=0,"",VLOOKUP(A64,Resources!A:B,2,FALSE)),"")</f>
        <v>https://www.desmogblog.com/cato-institute</v>
      </c>
    </row>
    <row r="65" spans="1:3" x14ac:dyDescent="0.2">
      <c r="A65" s="2" t="s">
        <v>239</v>
      </c>
      <c r="B65" s="4">
        <v>1812302</v>
      </c>
      <c r="C65" t="str">
        <f>IFERROR(IF(VLOOKUP(A65,Resources!A:B,2,FALSE)=0,"",VLOOKUP(A65,Resources!A:B,2,FALSE)),"")</f>
        <v>http://www.sourcewatch.org/index.php/Freedom_Foundation</v>
      </c>
    </row>
    <row r="66" spans="1:3" x14ac:dyDescent="0.2">
      <c r="A66" s="2" t="s">
        <v>53</v>
      </c>
      <c r="B66" s="4">
        <v>1781400</v>
      </c>
      <c r="C66" t="str">
        <f>IFERROR(IF(VLOOKUP(A66,Resources!A:B,2,FALSE)=0,"",VLOOKUP(A66,Resources!A:B,2,FALSE)),"")</f>
        <v>http://www.sourcewatch.org/index.php/Independence_Institute</v>
      </c>
    </row>
    <row r="67" spans="1:3" x14ac:dyDescent="0.2">
      <c r="A67" s="2" t="s">
        <v>90</v>
      </c>
      <c r="B67" s="4">
        <v>1753000</v>
      </c>
      <c r="C67" t="str">
        <f>IFERROR(IF(VLOOKUP(A67,Resources!A:B,2,FALSE)=0,"",VLOOKUP(A67,Resources!A:B,2,FALSE)),"")</f>
        <v>https://www.desmogblog.com/mercatus-center</v>
      </c>
    </row>
    <row r="68" spans="1:3" x14ac:dyDescent="0.2">
      <c r="A68" s="2" t="s">
        <v>47</v>
      </c>
      <c r="B68" s="4">
        <v>1682700</v>
      </c>
      <c r="C68" t="str">
        <f>IFERROR(IF(VLOOKUP(A68,Resources!A:B,2,FALSE)=0,"",VLOOKUP(A68,Resources!A:B,2,FALSE)),"")</f>
        <v>http://www.sourcewatch.org/index.php/Commonwealth_Foundation</v>
      </c>
    </row>
    <row r="69" spans="1:3" x14ac:dyDescent="0.2">
      <c r="A69" s="2" t="s">
        <v>219</v>
      </c>
      <c r="B69" s="4">
        <v>1665000</v>
      </c>
      <c r="C69" t="str">
        <f>IFERROR(IF(VLOOKUP(A69,Resources!A:B,2,FALSE)=0,"",VLOOKUP(A69,Resources!A:B,2,FALSE)),"")</f>
        <v>https://www.desmogblog.com/independent-women-s-forum</v>
      </c>
    </row>
    <row r="70" spans="1:3" x14ac:dyDescent="0.2">
      <c r="A70" s="2" t="s">
        <v>58</v>
      </c>
      <c r="B70" s="4">
        <v>1600000</v>
      </c>
      <c r="C70" t="str">
        <f>IFERROR(IF(VLOOKUP(A70,Resources!A:B,2,FALSE)=0,"",VLOOKUP(A70,Resources!A:B,2,FALSE)),"")</f>
        <v/>
      </c>
    </row>
    <row r="71" spans="1:3" x14ac:dyDescent="0.2">
      <c r="A71" s="2" t="s">
        <v>224</v>
      </c>
      <c r="B71" s="4">
        <v>1500000</v>
      </c>
      <c r="C71" t="str">
        <f>IFERROR(IF(VLOOKUP(A71,Resources!A:B,2,FALSE)=0,"",VLOOKUP(A71,Resources!A:B,2,FALSE)),"")</f>
        <v/>
      </c>
    </row>
    <row r="72" spans="1:3" x14ac:dyDescent="0.2">
      <c r="A72" s="2" t="s">
        <v>232</v>
      </c>
      <c r="B72" s="4">
        <v>1456250</v>
      </c>
      <c r="C72" t="str">
        <f>IFERROR(IF(VLOOKUP(A72,Resources!A:B,2,FALSE)=0,"",VLOOKUP(A72,Resources!A:B,2,FALSE)),"")</f>
        <v/>
      </c>
    </row>
    <row r="73" spans="1:3" x14ac:dyDescent="0.2">
      <c r="A73" s="2" t="s">
        <v>91</v>
      </c>
      <c r="B73" s="4">
        <v>1453432</v>
      </c>
      <c r="C73" t="str">
        <f>IFERROR(IF(VLOOKUP(A73,Resources!A:B,2,FALSE)=0,"",VLOOKUP(A73,Resources!A:B,2,FALSE)),"")</f>
        <v>https://www.desmogblog.com/nevada-policy-research-institute</v>
      </c>
    </row>
    <row r="74" spans="1:3" x14ac:dyDescent="0.2">
      <c r="A74" s="2" t="s">
        <v>73</v>
      </c>
      <c r="B74" s="4">
        <v>1452200</v>
      </c>
      <c r="C74" t="str">
        <f>IFERROR(IF(VLOOKUP(A74,Resources!A:B,2,FALSE)=0,"",VLOOKUP(A74,Resources!A:B,2,FALSE)),"")</f>
        <v>https://www.desmogblog.com/james-madison-institute</v>
      </c>
    </row>
    <row r="75" spans="1:3" x14ac:dyDescent="0.2">
      <c r="A75" s="2" t="s">
        <v>206</v>
      </c>
      <c r="B75" s="4">
        <v>1423000</v>
      </c>
      <c r="C75" t="str">
        <f>IFERROR(IF(VLOOKUP(A75,Resources!A:B,2,FALSE)=0,"",VLOOKUP(A75,Resources!A:B,2,FALSE)),"")</f>
        <v>https://www.desmogblog.com/americans-for-prosperity</v>
      </c>
    </row>
    <row r="76" spans="1:3" x14ac:dyDescent="0.2">
      <c r="A76" s="2" t="s">
        <v>44</v>
      </c>
      <c r="B76" s="4">
        <v>1382279</v>
      </c>
      <c r="C76" t="str">
        <f>IFERROR(IF(VLOOKUP(A76,Resources!A:B,2,FALSE)=0,"",VLOOKUP(A76,Resources!A:B,2,FALSE)),"")</f>
        <v>https://www.desmogblog.com/competitive-enterprise-institute</v>
      </c>
    </row>
    <row r="77" spans="1:3" x14ac:dyDescent="0.2">
      <c r="A77" s="2" t="s">
        <v>243</v>
      </c>
      <c r="B77" s="4">
        <v>1378000</v>
      </c>
      <c r="C77" t="str">
        <f>IFERROR(IF(VLOOKUP(A77,Resources!A:B,2,FALSE)=0,"",VLOOKUP(A77,Resources!A:B,2,FALSE)),"")</f>
        <v/>
      </c>
    </row>
    <row r="78" spans="1:3" s="11" customFormat="1" x14ac:dyDescent="0.2">
      <c r="A78" s="2" t="s">
        <v>226</v>
      </c>
      <c r="B78" s="4">
        <v>1348829</v>
      </c>
      <c r="C78" t="str">
        <f>IFERROR(IF(VLOOKUP(A78,Resources!A:B,2,FALSE)=0,"",VLOOKUP(A78,Resources!A:B,2,FALSE)),"")</f>
        <v>http://www.sourcewatch.org/index.php/Montana_Policy_Institute</v>
      </c>
    </row>
    <row r="79" spans="1:3" x14ac:dyDescent="0.2">
      <c r="A79" s="2" t="s">
        <v>113</v>
      </c>
      <c r="B79" s="4">
        <v>1342500</v>
      </c>
      <c r="C79" t="str">
        <f>IFERROR(IF(VLOOKUP(A79,Resources!A:B,2,FALSE)=0,"",VLOOKUP(A79,Resources!A:B,2,FALSE)),"")</f>
        <v>http://www.sourcewatch.org/index.php/Young_America%27s_Foundation</v>
      </c>
    </row>
    <row r="80" spans="1:3" x14ac:dyDescent="0.2">
      <c r="A80" s="2" t="s">
        <v>65</v>
      </c>
      <c r="B80" s="4">
        <v>1330099</v>
      </c>
      <c r="C80" t="str">
        <f>IFERROR(IF(VLOOKUP(A80,Resources!A:B,2,FALSE)=0,"",VLOOKUP(A80,Resources!A:B,2,FALSE)),"")</f>
        <v>http://www.greenpeace.org/usa/global-warming/climate-deniers/front-groups/students-for-liberty/</v>
      </c>
    </row>
    <row r="81" spans="1:3" x14ac:dyDescent="0.2">
      <c r="A81" s="2" t="s">
        <v>153</v>
      </c>
      <c r="B81" s="4">
        <v>1303600</v>
      </c>
      <c r="C81" t="str">
        <f>IFERROR(IF(VLOOKUP(A81,Resources!A:B,2,FALSE)=0,"",VLOOKUP(A81,Resources!A:B,2,FALSE)),"")</f>
        <v>https://www.desmogblog.com/cascade-policy-institute</v>
      </c>
    </row>
    <row r="82" spans="1:3" x14ac:dyDescent="0.2">
      <c r="A82" s="2" t="s">
        <v>722</v>
      </c>
      <c r="B82" s="4">
        <v>1300000</v>
      </c>
      <c r="C82" t="str">
        <f>IFERROR(IF(VLOOKUP(A82,Resources!A:B,2,FALSE)=0,"",VLOOKUP(A82,Resources!A:B,2,FALSE)),"")</f>
        <v/>
      </c>
    </row>
    <row r="83" spans="1:3" x14ac:dyDescent="0.2">
      <c r="A83" s="2" t="s">
        <v>64</v>
      </c>
      <c r="B83" s="4">
        <v>1272000</v>
      </c>
      <c r="C83" t="str">
        <f>IFERROR(IF(VLOOKUP(A83,Resources!A:B,2,FALSE)=0,"",VLOOKUP(A83,Resources!A:B,2,FALSE)),"")</f>
        <v/>
      </c>
    </row>
    <row r="84" spans="1:3" x14ac:dyDescent="0.2">
      <c r="A84" s="2" t="s">
        <v>126</v>
      </c>
      <c r="B84" s="4">
        <v>1250000</v>
      </c>
      <c r="C84" t="str">
        <f>IFERROR(IF(VLOOKUP(A84,Resources!A:B,2,FALSE)=0,"",VLOOKUP(A84,Resources!A:B,2,FALSE)),"")</f>
        <v/>
      </c>
    </row>
    <row r="85" spans="1:3" x14ac:dyDescent="0.2">
      <c r="A85" s="2" t="s">
        <v>724</v>
      </c>
      <c r="B85" s="4">
        <v>1250000</v>
      </c>
      <c r="C85" t="str">
        <f>IFERROR(IF(VLOOKUP(A85,Resources!A:B,2,FALSE)=0,"",VLOOKUP(A85,Resources!A:B,2,FALSE)),"")</f>
        <v/>
      </c>
    </row>
    <row r="86" spans="1:3" x14ac:dyDescent="0.2">
      <c r="A86" s="2" t="s">
        <v>77</v>
      </c>
      <c r="B86" s="4">
        <v>1228267</v>
      </c>
      <c r="C86" t="str">
        <f>IFERROR(IF(VLOOKUP(A86,Resources!A:B,2,FALSE)=0,"",VLOOKUP(A86,Resources!A:B,2,FALSE)),"")</f>
        <v>http://www.sourcewatch.org/index.php/Oklahoma_Council_of_Public_Affairs</v>
      </c>
    </row>
    <row r="87" spans="1:3" x14ac:dyDescent="0.2">
      <c r="A87" s="2" t="s">
        <v>230</v>
      </c>
      <c r="B87" s="4">
        <v>1210001</v>
      </c>
      <c r="C87" t="str">
        <f>IFERROR(IF(VLOOKUP(A87,Resources!A:B,2,FALSE)=0,"",VLOOKUP(A87,Resources!A:B,2,FALSE)),"")</f>
        <v>https://www.desmogblog.com/pacific-research-institute</v>
      </c>
    </row>
    <row r="88" spans="1:3" x14ac:dyDescent="0.2">
      <c r="A88" s="2" t="s">
        <v>241</v>
      </c>
      <c r="B88" s="4">
        <v>1200000</v>
      </c>
      <c r="C88" t="str">
        <f>IFERROR(IF(VLOOKUP(A88,Resources!A:B,2,FALSE)=0,"",VLOOKUP(A88,Resources!A:B,2,FALSE)),"")</f>
        <v/>
      </c>
    </row>
    <row r="89" spans="1:3" x14ac:dyDescent="0.2">
      <c r="A89" s="2" t="s">
        <v>83</v>
      </c>
      <c r="B89" s="4">
        <v>1194850</v>
      </c>
      <c r="C89" t="str">
        <f>IFERROR(IF(VLOOKUP(A89,Resources!A:B,2,FALSE)=0,"",VLOOKUP(A89,Resources!A:B,2,FALSE)),"")</f>
        <v>https://www.desmogblog.com/international-policy-network</v>
      </c>
    </row>
    <row r="90" spans="1:3" x14ac:dyDescent="0.2">
      <c r="A90" s="2" t="s">
        <v>67</v>
      </c>
      <c r="B90" s="4">
        <v>1172900</v>
      </c>
      <c r="C90" t="str">
        <f>IFERROR(IF(VLOOKUP(A90,Resources!A:B,2,FALSE)=0,"",VLOOKUP(A90,Resources!A:B,2,FALSE)),"")</f>
        <v>http://www.sourcewatch.org/index.php/Alabama_Policy_Institute</v>
      </c>
    </row>
    <row r="91" spans="1:3" x14ac:dyDescent="0.2">
      <c r="A91" s="2" t="s">
        <v>26</v>
      </c>
      <c r="B91" s="4">
        <v>1122347</v>
      </c>
      <c r="C91" t="str">
        <f>IFERROR(IF(VLOOKUP(A91,Resources!A:B,2,FALSE)=0,"",VLOOKUP(A91,Resources!A:B,2,FALSE)),"")</f>
        <v/>
      </c>
    </row>
    <row r="92" spans="1:3" x14ac:dyDescent="0.2">
      <c r="A92" s="2" t="s">
        <v>295</v>
      </c>
      <c r="B92" s="4">
        <v>1100000</v>
      </c>
      <c r="C92" t="str">
        <f>IFERROR(IF(VLOOKUP(A92,Resources!A:B,2,FALSE)=0,"",VLOOKUP(A92,Resources!A:B,2,FALSE)),"")</f>
        <v/>
      </c>
    </row>
    <row r="93" spans="1:3" x14ac:dyDescent="0.2">
      <c r="A93" s="2" t="s">
        <v>66</v>
      </c>
      <c r="B93" s="4">
        <v>1073500.3299999998</v>
      </c>
      <c r="C93" t="str">
        <f>IFERROR(IF(VLOOKUP(A93,Resources!A:B,2,FALSE)=0,"",VLOOKUP(A93,Resources!A:B,2,FALSE)),"")</f>
        <v/>
      </c>
    </row>
    <row r="94" spans="1:3" x14ac:dyDescent="0.2">
      <c r="A94" s="2" t="s">
        <v>69</v>
      </c>
      <c r="B94" s="4">
        <v>1058650</v>
      </c>
      <c r="C94" t="str">
        <f>IFERROR(IF(VLOOKUP(A94,Resources!A:B,2,FALSE)=0,"",VLOOKUP(A94,Resources!A:B,2,FALSE)),"")</f>
        <v>http://www.sourcewatch.org/index.php/Beacon_Center_of_Tennessee</v>
      </c>
    </row>
    <row r="95" spans="1:3" x14ac:dyDescent="0.2">
      <c r="A95" s="2" t="s">
        <v>308</v>
      </c>
      <c r="B95" s="4">
        <v>1054000</v>
      </c>
      <c r="C95" t="str">
        <f>IFERROR(IF(VLOOKUP(A95,Resources!A:B,2,FALSE)=0,"",VLOOKUP(A95,Resources!A:B,2,FALSE)),"")</f>
        <v/>
      </c>
    </row>
    <row r="96" spans="1:3" x14ac:dyDescent="0.2">
      <c r="A96" s="2" t="s">
        <v>127</v>
      </c>
      <c r="B96" s="4">
        <v>1040000</v>
      </c>
      <c r="C96" t="str">
        <f>IFERROR(IF(VLOOKUP(A96,Resources!A:B,2,FALSE)=0,"",VLOOKUP(A96,Resources!A:B,2,FALSE)),"")</f>
        <v/>
      </c>
    </row>
    <row r="97" spans="1:3" x14ac:dyDescent="0.2">
      <c r="A97" s="2" t="s">
        <v>147</v>
      </c>
      <c r="B97" s="4">
        <v>1025000</v>
      </c>
      <c r="C97" t="str">
        <f>IFERROR(IF(VLOOKUP(A97,Resources!A:B,2,FALSE)=0,"",VLOOKUP(A97,Resources!A:B,2,FALSE)),"")</f>
        <v/>
      </c>
    </row>
    <row r="98" spans="1:3" x14ac:dyDescent="0.2">
      <c r="A98" s="2" t="s">
        <v>326</v>
      </c>
      <c r="B98" s="4">
        <v>1013400</v>
      </c>
      <c r="C98" t="str">
        <f>IFERROR(IF(VLOOKUP(A98,Resources!A:B,2,FALSE)=0,"",VLOOKUP(A98,Resources!A:B,2,FALSE)),"")</f>
        <v>http://www.sourcewatch.org/index.php/Campus_Crusade_for_Christ</v>
      </c>
    </row>
    <row r="99" spans="1:3" x14ac:dyDescent="0.2">
      <c r="A99" s="2" t="s">
        <v>387</v>
      </c>
      <c r="B99" s="4">
        <v>1010000</v>
      </c>
      <c r="C99" t="str">
        <f>IFERROR(IF(VLOOKUP(A99,Resources!A:B,2,FALSE)=0,"",VLOOKUP(A99,Resources!A:B,2,FALSE)),"")</f>
        <v/>
      </c>
    </row>
    <row r="100" spans="1:3" x14ac:dyDescent="0.2">
      <c r="A100" s="2" t="s">
        <v>116</v>
      </c>
      <c r="B100" s="4">
        <v>1000000</v>
      </c>
      <c r="C100" t="str">
        <f>IFERROR(IF(VLOOKUP(A100,Resources!A:B,2,FALSE)=0,"",VLOOKUP(A100,Resources!A:B,2,FALSE)),"")</f>
        <v/>
      </c>
    </row>
    <row r="101" spans="1:3" x14ac:dyDescent="0.2">
      <c r="A101" s="2" t="s">
        <v>85</v>
      </c>
      <c r="B101" s="4">
        <v>1000000</v>
      </c>
      <c r="C101" t="str">
        <f>IFERROR(IF(VLOOKUP(A101,Resources!A:B,2,FALSE)=0,"",VLOOKUP(A101,Resources!A:B,2,FALSE)),"")</f>
        <v/>
      </c>
    </row>
    <row r="102" spans="1:3" x14ac:dyDescent="0.2">
      <c r="A102" s="2" t="s">
        <v>431</v>
      </c>
      <c r="B102" s="4">
        <v>1000000</v>
      </c>
      <c r="C102" t="str">
        <f>IFERROR(IF(VLOOKUP(A102,Resources!A:B,2,FALSE)=0,"",VLOOKUP(A102,Resources!A:B,2,FALSE)),"")</f>
        <v>http://www.sourcewatch.org/index.php/Responsible_Resources</v>
      </c>
    </row>
    <row r="103" spans="1:3" x14ac:dyDescent="0.2">
      <c r="A103" s="2" t="s">
        <v>401</v>
      </c>
      <c r="B103" s="4">
        <v>1000000</v>
      </c>
      <c r="C103" t="str">
        <f>IFERROR(IF(VLOOKUP(A103,Resources!A:B,2,FALSE)=0,"",VLOOKUP(A103,Resources!A:B,2,FALSE)),"")</f>
        <v/>
      </c>
    </row>
    <row r="104" spans="1:3" x14ac:dyDescent="0.2">
      <c r="A104" s="2" t="s">
        <v>114</v>
      </c>
      <c r="B104" s="4">
        <v>1000000</v>
      </c>
      <c r="C104" t="str">
        <f>IFERROR(IF(VLOOKUP(A104,Resources!A:B,2,FALSE)=0,"",VLOOKUP(A104,Resources!A:B,2,FALSE)),"")</f>
        <v/>
      </c>
    </row>
    <row r="105" spans="1:3" x14ac:dyDescent="0.2">
      <c r="A105" s="2" t="s">
        <v>440</v>
      </c>
      <c r="B105" s="4">
        <v>1000000</v>
      </c>
      <c r="C105" t="str">
        <f>IFERROR(IF(VLOOKUP(A105,Resources!A:B,2,FALSE)=0,"",VLOOKUP(A105,Resources!A:B,2,FALSE)),"")</f>
        <v/>
      </c>
    </row>
    <row r="106" spans="1:3" x14ac:dyDescent="0.2">
      <c r="A106" s="2" t="s">
        <v>728</v>
      </c>
      <c r="B106" s="4">
        <v>1000000</v>
      </c>
      <c r="C106" t="str">
        <f>IFERROR(IF(VLOOKUP(A106,Resources!A:B,2,FALSE)=0,"",VLOOKUP(A106,Resources!A:B,2,FALSE)),"")</f>
        <v/>
      </c>
    </row>
    <row r="107" spans="1:3" x14ac:dyDescent="0.2">
      <c r="A107" s="2" t="s">
        <v>410</v>
      </c>
      <c r="B107" s="4">
        <v>1000000</v>
      </c>
      <c r="C107" t="str">
        <f>IFERROR(IF(VLOOKUP(A107,Resources!A:B,2,FALSE)=0,"",VLOOKUP(A107,Resources!A:B,2,FALSE)),"")</f>
        <v/>
      </c>
    </row>
    <row r="108" spans="1:3" x14ac:dyDescent="0.2">
      <c r="A108" s="2" t="s">
        <v>48</v>
      </c>
      <c r="B108" s="4">
        <v>967950</v>
      </c>
      <c r="C108" t="str">
        <f>IFERROR(IF(VLOOKUP(A108,Resources!A:B,2,FALSE)=0,"",VLOOKUP(A108,Resources!A:B,2,FALSE)),"")</f>
        <v>https://www.desmogblog.com/freedom-foundation-minnesota</v>
      </c>
    </row>
    <row r="109" spans="1:3" x14ac:dyDescent="0.2">
      <c r="A109" s="2" t="s">
        <v>68</v>
      </c>
      <c r="B109" s="4">
        <v>966500</v>
      </c>
      <c r="C109" t="str">
        <f>IFERROR(IF(VLOOKUP(A109,Resources!A:B,2,FALSE)=0,"",VLOOKUP(A109,Resources!A:B,2,FALSE)),"")</f>
        <v>https://www.desmogblog.com/american-legislative-exchange-council</v>
      </c>
    </row>
    <row r="110" spans="1:3" x14ac:dyDescent="0.2">
      <c r="A110" s="2" t="s">
        <v>844</v>
      </c>
      <c r="B110" s="4">
        <v>950392.95</v>
      </c>
      <c r="C110" t="str">
        <f>IFERROR(IF(VLOOKUP(A110,Resources!A:B,2,FALSE)=0,"",VLOOKUP(A110,Resources!A:B,2,FALSE)),"")</f>
        <v/>
      </c>
    </row>
    <row r="111" spans="1:3" x14ac:dyDescent="0.2">
      <c r="A111" s="2" t="s">
        <v>60</v>
      </c>
      <c r="B111" s="4">
        <v>950000</v>
      </c>
      <c r="C111" t="str">
        <f>IFERROR(IF(VLOOKUP(A111,Resources!A:B,2,FALSE)=0,"",VLOOKUP(A111,Resources!A:B,2,FALSE)),"")</f>
        <v>https://www.desmogblog.com/foundation-economic-education</v>
      </c>
    </row>
    <row r="112" spans="1:3" x14ac:dyDescent="0.2">
      <c r="A112" s="2" t="s">
        <v>156</v>
      </c>
      <c r="B112" s="4">
        <v>946500</v>
      </c>
      <c r="C112" t="str">
        <f>IFERROR(IF(VLOOKUP(A112,Resources!A:B,2,FALSE)=0,"",VLOOKUP(A112,Resources!A:B,2,FALSE)),"")</f>
        <v>http://www.sourcewatch.org/index.php/Rio_Grande_Foundation</v>
      </c>
    </row>
    <row r="113" spans="1:3" x14ac:dyDescent="0.2">
      <c r="A113" s="2" t="s">
        <v>157</v>
      </c>
      <c r="B113" s="4">
        <v>938000</v>
      </c>
      <c r="C113" t="str">
        <f>IFERROR(IF(VLOOKUP(A113,Resources!A:B,2,FALSE)=0,"",VLOOKUP(A113,Resources!A:B,2,FALSE)),"")</f>
        <v>http://www.sourcewatch.org/index.php/America%27s_Future_Foundation</v>
      </c>
    </row>
    <row r="114" spans="1:3" x14ac:dyDescent="0.2">
      <c r="A114" s="2" t="s">
        <v>55</v>
      </c>
      <c r="B114" s="4">
        <v>904701</v>
      </c>
      <c r="C114" t="str">
        <f>IFERROR(IF(VLOOKUP(A114,Resources!A:B,2,FALSE)=0,"",VLOOKUP(A114,Resources!A:B,2,FALSE)),"")</f>
        <v>http://www.sourcewatch.org/index.php/Platte_Institute_for_Economic_Research</v>
      </c>
    </row>
    <row r="115" spans="1:3" x14ac:dyDescent="0.2">
      <c r="A115" s="2" t="s">
        <v>458</v>
      </c>
      <c r="B115" s="4">
        <v>900000</v>
      </c>
      <c r="C115" t="str">
        <f>IFERROR(IF(VLOOKUP(A115,Resources!A:B,2,FALSE)=0,"",VLOOKUP(A115,Resources!A:B,2,FALSE)),"")</f>
        <v/>
      </c>
    </row>
    <row r="116" spans="1:3" x14ac:dyDescent="0.2">
      <c r="A116" s="2" t="s">
        <v>45</v>
      </c>
      <c r="B116" s="4">
        <v>893700</v>
      </c>
      <c r="C116" t="str">
        <f>IFERROR(IF(VLOOKUP(A116,Resources!A:B,2,FALSE)=0,"",VLOOKUP(A116,Resources!A:B,2,FALSE)),"")</f>
        <v>http://www.sourcewatch.org/index.php/Sutherland_Institute</v>
      </c>
    </row>
    <row r="117" spans="1:3" x14ac:dyDescent="0.2">
      <c r="A117" s="2" t="s">
        <v>253</v>
      </c>
      <c r="B117" s="4">
        <v>887000</v>
      </c>
      <c r="C117" t="str">
        <f>IFERROR(IF(VLOOKUP(A117,Resources!A:B,2,FALSE)=0,"",VLOOKUP(A117,Resources!A:B,2,FALSE)),"")</f>
        <v>http://www.sourcewatch.org/index.php/Sunshine_Review</v>
      </c>
    </row>
    <row r="118" spans="1:3" x14ac:dyDescent="0.2">
      <c r="A118" s="2" t="s">
        <v>135</v>
      </c>
      <c r="B118" s="4">
        <v>864200</v>
      </c>
      <c r="C118" t="str">
        <f>IFERROR(IF(VLOOKUP(A118,Resources!A:B,2,FALSE)=0,"",VLOOKUP(A118,Resources!A:B,2,FALSE)),"")</f>
        <v>https://www.desmogblog.com/john-locke-foundation</v>
      </c>
    </row>
    <row r="119" spans="1:3" x14ac:dyDescent="0.2">
      <c r="A119" s="2" t="s">
        <v>171</v>
      </c>
      <c r="B119" s="4">
        <v>841770</v>
      </c>
      <c r="C119" t="str">
        <f>IFERROR(IF(VLOOKUP(A119,Resources!A:B,2,FALSE)=0,"",VLOOKUP(A119,Resources!A:B,2,FALSE)),"")</f>
        <v>https://www.desmogblog.com/manhattan-institute-policy-research</v>
      </c>
    </row>
    <row r="120" spans="1:3" x14ac:dyDescent="0.2">
      <c r="A120" s="2" t="s">
        <v>42</v>
      </c>
      <c r="B120" s="4">
        <v>832559</v>
      </c>
      <c r="C120" t="str">
        <f>IFERROR(IF(VLOOKUP(A120,Resources!A:B,2,FALSE)=0,"",VLOOKUP(A120,Resources!A:B,2,FALSE)),"")</f>
        <v>https://www.desmogblog.com/reason-foundation</v>
      </c>
    </row>
    <row r="121" spans="1:3" x14ac:dyDescent="0.2">
      <c r="A121" s="2" t="s">
        <v>43</v>
      </c>
      <c r="B121" s="4">
        <v>831200</v>
      </c>
      <c r="C121" t="str">
        <f>IFERROR(IF(VLOOKUP(A121,Resources!A:B,2,FALSE)=0,"",VLOOKUP(A121,Resources!A:B,2,FALSE)),"")</f>
        <v/>
      </c>
    </row>
    <row r="122" spans="1:3" x14ac:dyDescent="0.2">
      <c r="A122" s="2" t="s">
        <v>76</v>
      </c>
      <c r="B122" s="4">
        <v>830050</v>
      </c>
      <c r="C122" t="str">
        <f>IFERROR(IF(VLOOKUP(A122,Resources!A:B,2,FALSE)=0,"",VLOOKUP(A122,Resources!A:B,2,FALSE)),"")</f>
        <v>http://www.sourcewatch.org/index.php/Mississippi_Center_for_Public_Policy</v>
      </c>
    </row>
    <row r="123" spans="1:3" x14ac:dyDescent="0.2">
      <c r="A123" s="2" t="s">
        <v>152</v>
      </c>
      <c r="B123" s="4">
        <v>826500</v>
      </c>
      <c r="C123" t="str">
        <f>IFERROR(IF(VLOOKUP(A123,Resources!A:B,2,FALSE)=0,"",VLOOKUP(A123,Resources!A:B,2,FALSE)),"")</f>
        <v>http://www.sourcewatch.org/index.php/Bluegrass_Institute_for_Public_Policy_Solutions</v>
      </c>
    </row>
    <row r="124" spans="1:3" x14ac:dyDescent="0.2">
      <c r="A124" s="2" t="s">
        <v>154</v>
      </c>
      <c r="B124" s="4">
        <v>820000</v>
      </c>
      <c r="C124" t="str">
        <f>IFERROR(IF(VLOOKUP(A124,Resources!A:B,2,FALSE)=0,"",VLOOKUP(A124,Resources!A:B,2,FALSE)),"")</f>
        <v>http://www.sourcewatch.org/index.php/Maryland_Public_Policy_Institute</v>
      </c>
    </row>
    <row r="125" spans="1:3" x14ac:dyDescent="0.2">
      <c r="A125" s="2" t="s">
        <v>93</v>
      </c>
      <c r="B125" s="4">
        <v>815000</v>
      </c>
      <c r="C125" t="str">
        <f>IFERROR(IF(VLOOKUP(A125,Resources!A:B,2,FALSE)=0,"",VLOOKUP(A125,Resources!A:B,2,FALSE)),"")</f>
        <v/>
      </c>
    </row>
    <row r="126" spans="1:3" x14ac:dyDescent="0.2">
      <c r="A126" s="2" t="s">
        <v>349</v>
      </c>
      <c r="B126" s="4">
        <v>800000</v>
      </c>
      <c r="C126" t="str">
        <f>IFERROR(IF(VLOOKUP(A126,Resources!A:B,2,FALSE)=0,"",VLOOKUP(A126,Resources!A:B,2,FALSE)),"")</f>
        <v>http://www.sourcewatch.org/index.php/National_Tax_Limitation_Committee</v>
      </c>
    </row>
    <row r="127" spans="1:3" x14ac:dyDescent="0.2">
      <c r="A127" s="2" t="s">
        <v>80</v>
      </c>
      <c r="B127" s="4">
        <v>795975</v>
      </c>
      <c r="C127" t="str">
        <f>IFERROR(IF(VLOOKUP(A127,Resources!A:B,2,FALSE)=0,"",VLOOKUP(A127,Resources!A:B,2,FALSE)),"")</f>
        <v>https://www.desmogblog.com/washington-policy-center-background-and-history</v>
      </c>
    </row>
    <row r="128" spans="1:3" x14ac:dyDescent="0.2">
      <c r="A128" s="2" t="s">
        <v>170</v>
      </c>
      <c r="B128" s="4">
        <v>784500</v>
      </c>
      <c r="C128" t="str">
        <f>IFERROR(IF(VLOOKUP(A128,Resources!A:B,2,FALSE)=0,"",VLOOKUP(A128,Resources!A:B,2,FALSE)),"")</f>
        <v>http://www.sourcewatch.org/index.php/National_Right_to_Work_Legal_Defense_Foundation</v>
      </c>
    </row>
    <row r="129" spans="1:3" x14ac:dyDescent="0.2">
      <c r="A129" s="2" t="s">
        <v>339</v>
      </c>
      <c r="B129" s="4">
        <v>780000</v>
      </c>
      <c r="C129" t="str">
        <f>IFERROR(IF(VLOOKUP(A129,Resources!A:B,2,FALSE)=0,"",VLOOKUP(A129,Resources!A:B,2,FALSE)),"")</f>
        <v/>
      </c>
    </row>
    <row r="130" spans="1:3" x14ac:dyDescent="0.2">
      <c r="A130" s="2" t="s">
        <v>312</v>
      </c>
      <c r="B130" s="4">
        <v>777500</v>
      </c>
      <c r="C130" t="str">
        <f>IFERROR(IF(VLOOKUP(A130,Resources!A:B,2,FALSE)=0,"",VLOOKUP(A130,Resources!A:B,2,FALSE)),"")</f>
        <v>http://www.sourcewatch.org/index.php/Grassroot_Institute_of_Hawaii</v>
      </c>
    </row>
    <row r="131" spans="1:3" x14ac:dyDescent="0.2">
      <c r="A131" s="2" t="s">
        <v>71</v>
      </c>
      <c r="B131" s="4">
        <v>764500</v>
      </c>
      <c r="C131" t="str">
        <f>IFERROR(IF(VLOOKUP(A131,Resources!A:B,2,FALSE)=0,"",VLOOKUP(A131,Resources!A:B,2,FALSE)),"")</f>
        <v/>
      </c>
    </row>
    <row r="132" spans="1:3" x14ac:dyDescent="0.2">
      <c r="A132" s="2" t="s">
        <v>231</v>
      </c>
      <c r="B132" s="4">
        <v>757100</v>
      </c>
      <c r="C132" t="str">
        <f>IFERROR(IF(VLOOKUP(A132,Resources!A:B,2,FALSE)=0,"",VLOOKUP(A132,Resources!A:B,2,FALSE)),"")</f>
        <v>http://www.sourcewatch.org/index.php/Pelican_Institute</v>
      </c>
    </row>
    <row r="133" spans="1:3" x14ac:dyDescent="0.2">
      <c r="A133" s="2" t="s">
        <v>282</v>
      </c>
      <c r="B133" s="4">
        <v>753240</v>
      </c>
      <c r="C133" t="str">
        <f>IFERROR(IF(VLOOKUP(A133,Resources!A:B,2,FALSE)=0,"",VLOOKUP(A133,Resources!A:B,2,FALSE)),"")</f>
        <v/>
      </c>
    </row>
    <row r="134" spans="1:3" x14ac:dyDescent="0.2">
      <c r="A134" s="2" t="s">
        <v>100</v>
      </c>
      <c r="B134" s="4">
        <v>750500</v>
      </c>
      <c r="C134" t="str">
        <f>IFERROR(IF(VLOOKUP(A134,Resources!A:B,2,FALSE)=0,"",VLOOKUP(A134,Resources!A:B,2,FALSE)),"")</f>
        <v>http://www.sourcewatch.org/index.php/Center_for_Individual_Rights</v>
      </c>
    </row>
    <row r="135" spans="1:3" x14ac:dyDescent="0.2">
      <c r="A135" s="2" t="s">
        <v>271</v>
      </c>
      <c r="B135" s="4">
        <v>750000</v>
      </c>
      <c r="C135" t="str">
        <f>IFERROR(IF(VLOOKUP(A135,Resources!A:B,2,FALSE)=0,"",VLOOKUP(A135,Resources!A:B,2,FALSE)),"")</f>
        <v>https://www.sourcewatch.org/index.php/CAMERA</v>
      </c>
    </row>
    <row r="136" spans="1:3" x14ac:dyDescent="0.2">
      <c r="A136" s="2" t="s">
        <v>115</v>
      </c>
      <c r="B136" s="4">
        <v>744241</v>
      </c>
      <c r="C136" t="str">
        <f>IFERROR(IF(VLOOKUP(A136,Resources!A:B,2,FALSE)=0,"",VLOOKUP(A136,Resources!A:B,2,FALSE)),"")</f>
        <v>http://www.sourcewatch.org/index.php/Show-Me_Institute</v>
      </c>
    </row>
    <row r="137" spans="1:3" x14ac:dyDescent="0.2">
      <c r="A137" s="2" t="s">
        <v>138</v>
      </c>
      <c r="B137" s="4">
        <v>725250</v>
      </c>
      <c r="C137" t="str">
        <f>IFERROR(IF(VLOOKUP(A137,Resources!A:B,2,FALSE)=0,"",VLOOKUP(A137,Resources!A:B,2,FALSE)),"")</f>
        <v/>
      </c>
    </row>
    <row r="138" spans="1:3" x14ac:dyDescent="0.2">
      <c r="A138" s="2" t="s">
        <v>303</v>
      </c>
      <c r="B138" s="4">
        <v>715500</v>
      </c>
      <c r="C138" t="str">
        <f>IFERROR(IF(VLOOKUP(A138,Resources!A:B,2,FALSE)=0,"",VLOOKUP(A138,Resources!A:B,2,FALSE)),"")</f>
        <v>http://www.sourcewatch.org/index.php/National_Taxpayers_Union</v>
      </c>
    </row>
    <row r="139" spans="1:3" x14ac:dyDescent="0.2">
      <c r="A139" s="2" t="s">
        <v>384</v>
      </c>
      <c r="B139" s="4">
        <v>700000</v>
      </c>
      <c r="C139" t="str">
        <f>IFERROR(IF(VLOOKUP(A139,Resources!A:B,2,FALSE)=0,"",VLOOKUP(A139,Resources!A:B,2,FALSE)),"")</f>
        <v>http://www.sourcewatch.org/index.php/Parents_in_Charge_Foundation</v>
      </c>
    </row>
    <row r="140" spans="1:3" x14ac:dyDescent="0.2">
      <c r="A140" s="2" t="s">
        <v>51</v>
      </c>
      <c r="B140" s="4">
        <v>694600</v>
      </c>
      <c r="C140" t="str">
        <f>IFERROR(IF(VLOOKUP(A140,Resources!A:B,2,FALSE)=0,"",VLOOKUP(A140,Resources!A:B,2,FALSE)),"")</f>
        <v>http://www.sourcewatch.org/index.php/Idaho_Freedom_Foundation</v>
      </c>
    </row>
    <row r="141" spans="1:3" x14ac:dyDescent="0.2">
      <c r="A141" s="2" t="s">
        <v>237</v>
      </c>
      <c r="B141" s="4">
        <v>676500</v>
      </c>
      <c r="C141" t="str">
        <f>IFERROR(IF(VLOOKUP(A141,Resources!A:B,2,FALSE)=0,"",VLOOKUP(A141,Resources!A:B,2,FALSE)),"")</f>
        <v>http://www.sourcewatch.org/index.php/Texas_Watchdog</v>
      </c>
    </row>
    <row r="142" spans="1:3" x14ac:dyDescent="0.2">
      <c r="A142" s="2" t="s">
        <v>210</v>
      </c>
      <c r="B142" s="4">
        <v>667000</v>
      </c>
      <c r="C142" t="str">
        <f>IFERROR(IF(VLOOKUP(A142,Resources!A:B,2,FALSE)=0,"",VLOOKUP(A142,Resources!A:B,2,FALSE)),"")</f>
        <v>https://www.desmogblog.com/freedomworks</v>
      </c>
    </row>
    <row r="143" spans="1:3" x14ac:dyDescent="0.2">
      <c r="A143" s="2" t="s">
        <v>123</v>
      </c>
      <c r="B143" s="4">
        <v>656000</v>
      </c>
      <c r="C143" t="str">
        <f>IFERROR(IF(VLOOKUP(A143,Resources!A:B,2,FALSE)=0,"",VLOOKUP(A143,Resources!A:B,2,FALSE)),"")</f>
        <v>http://www.sourcewatch.org/index.php/Kansas_Policy_Institute</v>
      </c>
    </row>
    <row r="144" spans="1:3" x14ac:dyDescent="0.2">
      <c r="A144" s="2" t="s">
        <v>220</v>
      </c>
      <c r="B144" s="4">
        <v>655364</v>
      </c>
      <c r="C144" t="str">
        <f>IFERROR(IF(VLOOKUP(A144,Resources!A:B,2,FALSE)=0,"",VLOOKUP(A144,Resources!A:B,2,FALSE)),"")</f>
        <v>http://www.sourcewatch.org/index.php/Josiah_Bartlett_Center_for_Public_Policy</v>
      </c>
    </row>
    <row r="145" spans="1:3" x14ac:dyDescent="0.2">
      <c r="A145" s="2" t="s">
        <v>16</v>
      </c>
      <c r="B145" s="4">
        <v>630950</v>
      </c>
      <c r="C145" t="str">
        <f>IFERROR(IF(VLOOKUP(A145,Resources!A:B,2,FALSE)=0,"",VLOOKUP(A145,Resources!A:B,2,FALSE)),"")</f>
        <v/>
      </c>
    </row>
    <row r="146" spans="1:3" x14ac:dyDescent="0.2">
      <c r="A146" s="2" t="s">
        <v>105</v>
      </c>
      <c r="B146" s="4">
        <v>630500</v>
      </c>
      <c r="C146" t="str">
        <f>IFERROR(IF(VLOOKUP(A146,Resources!A:B,2,FALSE)=0,"",VLOOKUP(A146,Resources!A:B,2,FALSE)),"")</f>
        <v>https://www.desmogblog.com/leadership-institute</v>
      </c>
    </row>
    <row r="147" spans="1:3" x14ac:dyDescent="0.2">
      <c r="A147" s="2" t="s">
        <v>118</v>
      </c>
      <c r="B147" s="4">
        <v>601000</v>
      </c>
      <c r="C147" t="str">
        <f>IFERROR(IF(VLOOKUP(A147,Resources!A:B,2,FALSE)=0,"",VLOOKUP(A147,Resources!A:B,2,FALSE)),"")</f>
        <v>https://www.desmogblog.com/ayn-rand-institute</v>
      </c>
    </row>
    <row r="148" spans="1:3" x14ac:dyDescent="0.2">
      <c r="A148" s="2" t="s">
        <v>32</v>
      </c>
      <c r="B148" s="4">
        <v>598050</v>
      </c>
      <c r="C148" t="str">
        <f>IFERROR(IF(VLOOKUP(A148,Resources!A:B,2,FALSE)=0,"",VLOOKUP(A148,Resources!A:B,2,FALSE)),"")</f>
        <v>http://www.sourcewatch.org/index.php/Young_Life</v>
      </c>
    </row>
    <row r="149" spans="1:3" x14ac:dyDescent="0.2">
      <c r="A149" s="2" t="s">
        <v>163</v>
      </c>
      <c r="B149" s="4">
        <v>566000</v>
      </c>
      <c r="C149" t="str">
        <f>IFERROR(IF(VLOOKUP(A149,Resources!A:B,2,FALSE)=0,"",VLOOKUP(A149,Resources!A:B,2,FALSE)),"")</f>
        <v>http://www.sourcewatch.org/index.php/David_Horowitz_Freedom_Center</v>
      </c>
    </row>
    <row r="150" spans="1:3" x14ac:dyDescent="0.2">
      <c r="A150" s="2" t="s">
        <v>35</v>
      </c>
      <c r="B150" s="4">
        <v>558000</v>
      </c>
      <c r="C150" t="str">
        <f>IFERROR(IF(VLOOKUP(A150,Resources!A:B,2,FALSE)=0,"",VLOOKUP(A150,Resources!A:B,2,FALSE)),"")</f>
        <v>http://www.sourcewatch.org/index.php/Moving_Picture_Institute</v>
      </c>
    </row>
    <row r="151" spans="1:3" x14ac:dyDescent="0.2">
      <c r="A151" s="2" t="s">
        <v>391</v>
      </c>
      <c r="B151" s="4">
        <v>550000</v>
      </c>
      <c r="C151" t="str">
        <f>IFERROR(IF(VLOOKUP(A151,Resources!A:B,2,FALSE)=0,"",VLOOKUP(A151,Resources!A:B,2,FALSE)),"")</f>
        <v>http://www.sourcewatch.org/index.php/Middle_East_Media_Research_Institute</v>
      </c>
    </row>
    <row r="152" spans="1:3" x14ac:dyDescent="0.2">
      <c r="A152" s="2" t="s">
        <v>146</v>
      </c>
      <c r="B152" s="4">
        <v>550000</v>
      </c>
      <c r="C152" t="str">
        <f>IFERROR(IF(VLOOKUP(A152,Resources!A:B,2,FALSE)=0,"",VLOOKUP(A152,Resources!A:B,2,FALSE)),"")</f>
        <v/>
      </c>
    </row>
    <row r="153" spans="1:3" x14ac:dyDescent="0.2">
      <c r="A153" s="2" t="s">
        <v>214</v>
      </c>
      <c r="B153" s="4">
        <v>548500</v>
      </c>
      <c r="C153" t="str">
        <f>IFERROR(IF(VLOOKUP(A153,Resources!A:B,2,FALSE)=0,"",VLOOKUP(A153,Resources!A:B,2,FALSE)),"")</f>
        <v>http://www.sourcewatch.org/index.php/Georgia_Public_Policy_Foundation</v>
      </c>
    </row>
    <row r="154" spans="1:3" x14ac:dyDescent="0.2">
      <c r="A154" s="2" t="s">
        <v>140</v>
      </c>
      <c r="B154" s="4">
        <v>543892</v>
      </c>
      <c r="C154" t="str">
        <f>IFERROR(IF(VLOOKUP(A154,Resources!A:B,2,FALSE)=0,"",VLOOKUP(A154,Resources!A:B,2,FALSE)),"")</f>
        <v/>
      </c>
    </row>
    <row r="155" spans="1:3" x14ac:dyDescent="0.2">
      <c r="A155" s="2" t="s">
        <v>222</v>
      </c>
      <c r="B155" s="4">
        <v>540000</v>
      </c>
      <c r="C155" t="str">
        <f>IFERROR(IF(VLOOKUP(A155,Resources!A:B,2,FALSE)=0,"",VLOOKUP(A155,Resources!A:B,2,FALSE)),"")</f>
        <v>http://www.sourcewatch.org/index.php/MacIver_Institute</v>
      </c>
    </row>
    <row r="156" spans="1:3" x14ac:dyDescent="0.2">
      <c r="A156" s="2" t="s">
        <v>169</v>
      </c>
      <c r="B156" s="4">
        <v>540000</v>
      </c>
      <c r="C156" t="str">
        <f>IFERROR(IF(VLOOKUP(A156,Resources!A:B,2,FALSE)=0,"",VLOOKUP(A156,Resources!A:B,2,FALSE)),"")</f>
        <v/>
      </c>
    </row>
    <row r="157" spans="1:3" x14ac:dyDescent="0.2">
      <c r="A157" s="2" t="s">
        <v>372</v>
      </c>
      <c r="B157" s="4">
        <v>531000</v>
      </c>
      <c r="C157" t="str">
        <f>IFERROR(IF(VLOOKUP(A157,Resources!A:B,2,FALSE)=0,"",VLOOKUP(A157,Resources!A:B,2,FALSE)),"")</f>
        <v/>
      </c>
    </row>
    <row r="158" spans="1:3" x14ac:dyDescent="0.2">
      <c r="A158" s="2" t="s">
        <v>96</v>
      </c>
      <c r="B158" s="4">
        <v>529000</v>
      </c>
      <c r="C158" t="str">
        <f>IFERROR(IF(VLOOKUP(A158,Resources!A:B,2,FALSE)=0,"",VLOOKUP(A158,Resources!A:B,2,FALSE)),"")</f>
        <v>https://www.desmogblog.com/atlas-economic-research-foundation</v>
      </c>
    </row>
    <row r="159" spans="1:3" x14ac:dyDescent="0.2">
      <c r="A159" s="2" t="s">
        <v>227</v>
      </c>
      <c r="B159" s="4">
        <v>500000</v>
      </c>
      <c r="C159" t="str">
        <f>IFERROR(IF(VLOOKUP(A159,Resources!A:B,2,FALSE)=0,"",VLOOKUP(A159,Resources!A:B,2,FALSE)),"")</f>
        <v>https://www.desmogblog.com/national-center-policy-analysis</v>
      </c>
    </row>
    <row r="160" spans="1:3" x14ac:dyDescent="0.2">
      <c r="A160" s="2" t="s">
        <v>137</v>
      </c>
      <c r="B160" s="4">
        <v>500000</v>
      </c>
      <c r="C160" t="str">
        <f>IFERROR(IF(VLOOKUP(A160,Resources!A:B,2,FALSE)=0,"",VLOOKUP(A160,Resources!A:B,2,FALSE)),"")</f>
        <v/>
      </c>
    </row>
    <row r="161" spans="1:3" x14ac:dyDescent="0.2">
      <c r="A161" s="2" t="s">
        <v>443</v>
      </c>
      <c r="B161" s="4">
        <v>500000</v>
      </c>
      <c r="C161" t="str">
        <f>IFERROR(IF(VLOOKUP(A161,Resources!A:B,2,FALSE)=0,"",VLOOKUP(A161,Resources!A:B,2,FALSE)),"")</f>
        <v/>
      </c>
    </row>
    <row r="162" spans="1:3" x14ac:dyDescent="0.2">
      <c r="A162" s="2" t="s">
        <v>763</v>
      </c>
      <c r="B162" s="4">
        <v>500000</v>
      </c>
      <c r="C162" t="str">
        <f>IFERROR(IF(VLOOKUP(A162,Resources!A:B,2,FALSE)=0,"",VLOOKUP(A162,Resources!A:B,2,FALSE)),"")</f>
        <v/>
      </c>
    </row>
    <row r="163" spans="1:3" x14ac:dyDescent="0.2">
      <c r="A163" s="2" t="s">
        <v>302</v>
      </c>
      <c r="B163" s="4">
        <v>496000</v>
      </c>
      <c r="C163" t="str">
        <f>IFERROR(IF(VLOOKUP(A163,Resources!A:B,2,FALSE)=0,"",VLOOKUP(A163,Resources!A:B,2,FALSE)),"")</f>
        <v/>
      </c>
    </row>
    <row r="164" spans="1:3" x14ac:dyDescent="0.2">
      <c r="A164" s="2" t="s">
        <v>89</v>
      </c>
      <c r="B164" s="4">
        <v>495000</v>
      </c>
      <c r="C164" t="str">
        <f>IFERROR(IF(VLOOKUP(A164,Resources!A:B,2,FALSE)=0,"",VLOOKUP(A164,Resources!A:B,2,FALSE)),"")</f>
        <v>http://www.sourcewatch.org/index.php/Ethics_and_Public_Policy_Center</v>
      </c>
    </row>
    <row r="165" spans="1:3" x14ac:dyDescent="0.2">
      <c r="A165" s="2" t="s">
        <v>234</v>
      </c>
      <c r="B165" s="4">
        <v>494500</v>
      </c>
      <c r="C165" t="str">
        <f>IFERROR(IF(VLOOKUP(A165,Resources!A:B,2,FALSE)=0,"",VLOOKUP(A165,Resources!A:B,2,FALSE)),"")</f>
        <v/>
      </c>
    </row>
    <row r="166" spans="1:3" x14ac:dyDescent="0.2">
      <c r="A166" s="2" t="s">
        <v>70</v>
      </c>
      <c r="B166" s="4">
        <v>490000</v>
      </c>
      <c r="C166" t="str">
        <f>IFERROR(IF(VLOOKUP(A166,Resources!A:B,2,FALSE)=0,"",VLOOKUP(A166,Resources!A:B,2,FALSE)),"")</f>
        <v/>
      </c>
    </row>
    <row r="167" spans="1:3" x14ac:dyDescent="0.2">
      <c r="A167" s="2" t="s">
        <v>36</v>
      </c>
      <c r="B167" s="4">
        <v>490000</v>
      </c>
      <c r="C167" t="str">
        <f>IFERROR(IF(VLOOKUP(A167,Resources!A:B,2,FALSE)=0,"",VLOOKUP(A167,Resources!A:B,2,FALSE)),"")</f>
        <v/>
      </c>
    </row>
    <row r="168" spans="1:3" x14ac:dyDescent="0.2">
      <c r="A168" s="2" t="s">
        <v>246</v>
      </c>
      <c r="B168" s="4">
        <v>485000</v>
      </c>
      <c r="C168" t="str">
        <f>IFERROR(IF(VLOOKUP(A168,Resources!A:B,2,FALSE)=0,"",VLOOKUP(A168,Resources!A:B,2,FALSE)),"")</f>
        <v>http://www.sourcewatch.org/index.php/Wyoming_Liberty_Group</v>
      </c>
    </row>
    <row r="169" spans="1:3" x14ac:dyDescent="0.2">
      <c r="A169" s="2" t="s">
        <v>155</v>
      </c>
      <c r="B169" s="4">
        <v>471200</v>
      </c>
      <c r="C169" t="str">
        <f>IFERROR(IF(VLOOKUP(A169,Resources!A:B,2,FALSE)=0,"",VLOOKUP(A169,Resources!A:B,2,FALSE)),"")</f>
        <v>http://www.sourcewatch.org/index.php/Pioneer_Institute_for_Public_Policy_Research</v>
      </c>
    </row>
    <row r="170" spans="1:3" x14ac:dyDescent="0.2">
      <c r="A170" s="2" t="s">
        <v>454</v>
      </c>
      <c r="B170" s="4">
        <v>470000</v>
      </c>
      <c r="C170" t="str">
        <f>IFERROR(IF(VLOOKUP(A170,Resources!A:B,2,FALSE)=0,"",VLOOKUP(A170,Resources!A:B,2,FALSE)),"")</f>
        <v>http://www.sourcewatch.org/index.php/National_Review_Institute</v>
      </c>
    </row>
    <row r="171" spans="1:3" x14ac:dyDescent="0.2">
      <c r="A171" s="2" t="s">
        <v>192</v>
      </c>
      <c r="B171" s="4">
        <v>456520</v>
      </c>
      <c r="C171" t="str">
        <f>IFERROR(IF(VLOOKUP(A171,Resources!A:B,2,FALSE)=0,"",VLOOKUP(A171,Resources!A:B,2,FALSE)),"")</f>
        <v>https://www.desmogblog.com/media-research-center</v>
      </c>
    </row>
    <row r="172" spans="1:3" x14ac:dyDescent="0.2">
      <c r="A172" s="2" t="s">
        <v>414</v>
      </c>
      <c r="B172" s="4">
        <v>442000</v>
      </c>
      <c r="C172" t="str">
        <f>IFERROR(IF(VLOOKUP(A172,Resources!A:B,2,FALSE)=0,"",VLOOKUP(A172,Resources!A:B,2,FALSE)),"")</f>
        <v>http://www.rightwingwatch.org/organizations/christians-united-for-israel/</v>
      </c>
    </row>
    <row r="173" spans="1:3" x14ac:dyDescent="0.2">
      <c r="A173" s="2" t="s">
        <v>281</v>
      </c>
      <c r="B173" s="4">
        <v>434500</v>
      </c>
      <c r="C173" t="str">
        <f>IFERROR(IF(VLOOKUP(A173,Resources!A:B,2,FALSE)=0,"",VLOOKUP(A173,Resources!A:B,2,FALSE)),"")</f>
        <v>https://www.desmogblog.com/virginia-institute-public-policy</v>
      </c>
    </row>
    <row r="174" spans="1:3" x14ac:dyDescent="0.2">
      <c r="A174" s="2" t="s">
        <v>130</v>
      </c>
      <c r="B174" s="4">
        <v>419375</v>
      </c>
      <c r="C174" t="str">
        <f>IFERROR(IF(VLOOKUP(A174,Resources!A:B,2,FALSE)=0,"",VLOOKUP(A174,Resources!A:B,2,FALSE)),"")</f>
        <v>http://www.sourcewatch.org/index.php/Rhode_Island_Center_for_Freedom_and_Prosperity</v>
      </c>
    </row>
    <row r="175" spans="1:3" x14ac:dyDescent="0.2">
      <c r="A175" s="2" t="s">
        <v>108</v>
      </c>
      <c r="B175" s="4">
        <v>406500</v>
      </c>
      <c r="C175" t="str">
        <f>IFERROR(IF(VLOOKUP(A175,Resources!A:B,2,FALSE)=0,"",VLOOKUP(A175,Resources!A:B,2,FALSE)),"")</f>
        <v>http://www.sourcewatch.org/index.php/National_Legal_and_Policy_Center</v>
      </c>
    </row>
    <row r="176" spans="1:3" x14ac:dyDescent="0.2">
      <c r="A176" s="2" t="s">
        <v>49</v>
      </c>
      <c r="B176" s="4">
        <v>403850</v>
      </c>
      <c r="C176" t="str">
        <f>IFERROR(IF(VLOOKUP(A176,Resources!A:B,2,FALSE)=0,"",VLOOKUP(A176,Resources!A:B,2,FALSE)),"")</f>
        <v>http://www.sourcewatch.org/index.php/Georgia_Center_for_Opportunity</v>
      </c>
    </row>
    <row r="177" spans="1:3" x14ac:dyDescent="0.2">
      <c r="A177" s="2" t="s">
        <v>348</v>
      </c>
      <c r="B177" s="4">
        <v>400000</v>
      </c>
      <c r="C177" t="str">
        <f>IFERROR(IF(VLOOKUP(A177,Resources!A:B,2,FALSE)=0,"",VLOOKUP(A177,Resources!A:B,2,FALSE)),"")</f>
        <v/>
      </c>
    </row>
    <row r="178" spans="1:3" x14ac:dyDescent="0.2">
      <c r="A178" s="2" t="s">
        <v>398</v>
      </c>
      <c r="B178" s="4">
        <v>400000</v>
      </c>
      <c r="C178" t="str">
        <f>IFERROR(IF(VLOOKUP(A178,Resources!A:B,2,FALSE)=0,"",VLOOKUP(A178,Resources!A:B,2,FALSE)),"")</f>
        <v>http://www.sourcewatch.org/index.php/Investigative_Project_on_Terrorism</v>
      </c>
    </row>
    <row r="179" spans="1:3" x14ac:dyDescent="0.2">
      <c r="A179" s="2" t="s">
        <v>134</v>
      </c>
      <c r="B179" s="4">
        <v>400000</v>
      </c>
      <c r="C179" t="str">
        <f>IFERROR(IF(VLOOKUP(A179,Resources!A:B,2,FALSE)=0,"",VLOOKUP(A179,Resources!A:B,2,FALSE)),"")</f>
        <v/>
      </c>
    </row>
    <row r="180" spans="1:3" x14ac:dyDescent="0.2">
      <c r="A180" s="2" t="s">
        <v>162</v>
      </c>
      <c r="B180" s="4">
        <v>395000</v>
      </c>
      <c r="C180" t="str">
        <f>IFERROR(IF(VLOOKUP(A180,Resources!A:B,2,FALSE)=0,"",VLOOKUP(A180,Resources!A:B,2,FALSE)),"")</f>
        <v>https://www.desmogblog.com/committee-constructive-tomorrow</v>
      </c>
    </row>
    <row r="181" spans="1:3" x14ac:dyDescent="0.2">
      <c r="A181" s="2" t="s">
        <v>229</v>
      </c>
      <c r="B181" s="4">
        <v>390000</v>
      </c>
      <c r="C181" t="str">
        <f>IFERROR(IF(VLOOKUP(A181,Resources!A:B,2,FALSE)=0,"",VLOOKUP(A181,Resources!A:B,2,FALSE)),"")</f>
        <v>http://www.sourcewatch.org/index.php/North_Dakota_Policy_Council</v>
      </c>
    </row>
    <row r="182" spans="1:3" x14ac:dyDescent="0.2">
      <c r="A182" s="2" t="s">
        <v>106</v>
      </c>
      <c r="B182" s="4">
        <v>383500</v>
      </c>
      <c r="C182" t="str">
        <f>IFERROR(IF(VLOOKUP(A182,Resources!A:B,2,FALSE)=0,"",VLOOKUP(A182,Resources!A:B,2,FALSE)),"")</f>
        <v>http://www.sourcewatch.org/index.php/Mountain_States_Legal_Foundation</v>
      </c>
    </row>
    <row r="183" spans="1:3" x14ac:dyDescent="0.2">
      <c r="A183" s="2" t="s">
        <v>109</v>
      </c>
      <c r="B183" s="4">
        <v>378000</v>
      </c>
      <c r="C183" t="str">
        <f>IFERROR(IF(VLOOKUP(A183,Resources!A:B,2,FALSE)=0,"",VLOOKUP(A183,Resources!A:B,2,FALSE)),"")</f>
        <v>http://www.sourcewatch.org/index.php/Pacific_Legal_Foundation</v>
      </c>
    </row>
    <row r="184" spans="1:3" x14ac:dyDescent="0.2">
      <c r="A184" s="2" t="s">
        <v>136</v>
      </c>
      <c r="B184" s="4">
        <v>367150</v>
      </c>
      <c r="C184" t="str">
        <f>IFERROR(IF(VLOOKUP(A184,Resources!A:B,2,FALSE)=0,"",VLOOKUP(A184,Resources!A:B,2,FALSE)),"")</f>
        <v>http://www.sourcewatch.org/index.php/Palmetto_Promise_Institute</v>
      </c>
    </row>
    <row r="185" spans="1:3" x14ac:dyDescent="0.2">
      <c r="A185" s="2" t="s">
        <v>327</v>
      </c>
      <c r="B185" s="4">
        <v>352500</v>
      </c>
      <c r="C185" t="str">
        <f>IFERROR(IF(VLOOKUP(A185,Resources!A:B,2,FALSE)=0,"",VLOOKUP(A185,Resources!A:B,2,FALSE)),"")</f>
        <v>http://www.sourcewatch.org/index.php/Caesar_Rodney_Institute</v>
      </c>
    </row>
    <row r="186" spans="1:3" x14ac:dyDescent="0.2">
      <c r="A186" s="2" t="s">
        <v>725</v>
      </c>
      <c r="B186" s="4">
        <v>350000</v>
      </c>
      <c r="C186" t="str">
        <f>IFERROR(IF(VLOOKUP(A186,Resources!A:B,2,FALSE)=0,"",VLOOKUP(A186,Resources!A:B,2,FALSE)),"")</f>
        <v/>
      </c>
    </row>
    <row r="187" spans="1:3" x14ac:dyDescent="0.2">
      <c r="A187" s="2" t="s">
        <v>184</v>
      </c>
      <c r="B187" s="4">
        <v>350000</v>
      </c>
      <c r="C187" t="str">
        <f>IFERROR(IF(VLOOKUP(A187,Resources!A:B,2,FALSE)=0,"",VLOOKUP(A187,Resources!A:B,2,FALSE)),"")</f>
        <v>http://www.sourcewatch.org/index.php/Consumers%27_Research</v>
      </c>
    </row>
    <row r="188" spans="1:3" x14ac:dyDescent="0.2">
      <c r="A188" s="2" t="s">
        <v>442</v>
      </c>
      <c r="B188" s="4">
        <v>344000</v>
      </c>
      <c r="C188" t="str">
        <f>IFERROR(IF(VLOOKUP(A188,Resources!A:B,2,FALSE)=0,"",VLOOKUP(A188,Resources!A:B,2,FALSE)),"")</f>
        <v>http://www.sourcewatch.org/index.php/Hanover_Institute</v>
      </c>
    </row>
    <row r="189" spans="1:3" x14ac:dyDescent="0.2">
      <c r="A189" s="2" t="s">
        <v>417</v>
      </c>
      <c r="B189" s="4">
        <v>340000</v>
      </c>
      <c r="C189" t="str">
        <f>IFERROR(IF(VLOOKUP(A189,Resources!A:B,2,FALSE)=0,"",VLOOKUP(A189,Resources!A:B,2,FALSE)),"")</f>
        <v/>
      </c>
    </row>
    <row r="190" spans="1:3" x14ac:dyDescent="0.2">
      <c r="A190" s="2" t="s">
        <v>5</v>
      </c>
      <c r="B190" s="4">
        <v>338000</v>
      </c>
      <c r="C190" t="str">
        <f>IFERROR(IF(VLOOKUP(A190,Resources!A:B,2,FALSE)=0,"",VLOOKUP(A190,Resources!A:B,2,FALSE)),"")</f>
        <v>http://www.sourcewatch.org/index.php/Advance_Arkansas_Institute</v>
      </c>
    </row>
    <row r="191" spans="1:3" x14ac:dyDescent="0.2">
      <c r="A191" s="2" t="s">
        <v>98</v>
      </c>
      <c r="B191" s="4">
        <v>332500</v>
      </c>
      <c r="C191" t="str">
        <f>IFERROR(IF(VLOOKUP(A191,Resources!A:B,2,FALSE)=0,"",VLOOKUP(A191,Resources!A:B,2,FALSE)),"")</f>
        <v>https://www.desmogblog.com/capital-research-center</v>
      </c>
    </row>
    <row r="192" spans="1:3" x14ac:dyDescent="0.2">
      <c r="A192" s="2" t="s">
        <v>374</v>
      </c>
      <c r="B192" s="4">
        <v>332500</v>
      </c>
      <c r="C192" t="str">
        <f>IFERROR(IF(VLOOKUP(A192,Resources!A:B,2,FALSE)=0,"",VLOOKUP(A192,Resources!A:B,2,FALSE)),"")</f>
        <v/>
      </c>
    </row>
    <row r="193" spans="1:3" x14ac:dyDescent="0.2">
      <c r="A193" s="2" t="s">
        <v>81</v>
      </c>
      <c r="B193" s="4">
        <v>328732</v>
      </c>
      <c r="C193" t="str">
        <f>IFERROR(IF(VLOOKUP(A193,Resources!A:B,2,FALSE)=0,"",VLOOKUP(A193,Resources!A:B,2,FALSE)),"")</f>
        <v>http://www.sourcewatch.org/index.php/Empire_Center_for_Public_Policy</v>
      </c>
    </row>
    <row r="194" spans="1:3" x14ac:dyDescent="0.2">
      <c r="A194" s="2" t="s">
        <v>172</v>
      </c>
      <c r="B194" s="4">
        <v>318000</v>
      </c>
      <c r="C194" t="str">
        <f>IFERROR(IF(VLOOKUP(A194,Resources!A:B,2,FALSE)=0,"",VLOOKUP(A194,Resources!A:B,2,FALSE)),"")</f>
        <v/>
      </c>
    </row>
    <row r="195" spans="1:3" x14ac:dyDescent="0.2">
      <c r="A195" s="2" t="s">
        <v>201</v>
      </c>
      <c r="B195" s="4">
        <v>311500</v>
      </c>
      <c r="C195" t="str">
        <f>IFERROR(IF(VLOOKUP(A195,Resources!A:B,2,FALSE)=0,"",VLOOKUP(A195,Resources!A:B,2,FALSE)),"")</f>
        <v>http://www.sourcewatch.org/index.php/Common_Sense_Institute</v>
      </c>
    </row>
    <row r="196" spans="1:3" x14ac:dyDescent="0.2">
      <c r="A196" s="2" t="s">
        <v>101</v>
      </c>
      <c r="B196" s="4">
        <v>308500</v>
      </c>
      <c r="C196" t="str">
        <f>IFERROR(IF(VLOOKUP(A196,Resources!A:B,2,FALSE)=0,"",VLOOKUP(A196,Resources!A:B,2,FALSE)),"")</f>
        <v/>
      </c>
    </row>
    <row r="197" spans="1:3" x14ac:dyDescent="0.2">
      <c r="A197" s="2" t="s">
        <v>363</v>
      </c>
      <c r="B197" s="4">
        <v>306000</v>
      </c>
      <c r="C197" t="str">
        <f>IFERROR(IF(VLOOKUP(A197,Resources!A:B,2,FALSE)=0,"",VLOOKUP(A197,Resources!A:B,2,FALSE)),"")</f>
        <v/>
      </c>
    </row>
    <row r="198" spans="1:3" x14ac:dyDescent="0.2">
      <c r="A198" s="2" t="s">
        <v>211</v>
      </c>
      <c r="B198" s="4">
        <v>305854</v>
      </c>
      <c r="C198" t="str">
        <f>IFERROR(IF(VLOOKUP(A198,Resources!A:B,2,FALSE)=0,"",VLOOKUP(A198,Resources!A:B,2,FALSE)),"")</f>
        <v>http://www.sourcewatch.org/index.php/Fund_for_American_Studies</v>
      </c>
    </row>
    <row r="199" spans="1:3" x14ac:dyDescent="0.2">
      <c r="A199" s="2" t="s">
        <v>254</v>
      </c>
      <c r="B199" s="4">
        <v>300000</v>
      </c>
      <c r="C199" t="str">
        <f>IFERROR(IF(VLOOKUP(A199,Resources!A:B,2,FALSE)=0,"",VLOOKUP(A199,Resources!A:B,2,FALSE)),"")</f>
        <v/>
      </c>
    </row>
    <row r="200" spans="1:3" x14ac:dyDescent="0.2">
      <c r="A200" s="2" t="s">
        <v>390</v>
      </c>
      <c r="B200" s="4">
        <v>300000</v>
      </c>
      <c r="C200" t="str">
        <f>IFERROR(IF(VLOOKUP(A200,Resources!A:B,2,FALSE)=0,"",VLOOKUP(A200,Resources!A:B,2,FALSE)),"")</f>
        <v>http://www.sourcewatch.org/index.php/National_Rifle_Association</v>
      </c>
    </row>
    <row r="201" spans="1:3" x14ac:dyDescent="0.2">
      <c r="A201" s="2" t="s">
        <v>320</v>
      </c>
      <c r="B201" s="4">
        <v>298500</v>
      </c>
      <c r="C201" t="str">
        <f>IFERROR(IF(VLOOKUP(A201,Resources!A:B,2,FALSE)=0,"",VLOOKUP(A201,Resources!A:B,2,FALSE)),"")</f>
        <v>http://www.sourcewatch.org/index.php/Ethan_Allen_Institute</v>
      </c>
    </row>
    <row r="202" spans="1:3" x14ac:dyDescent="0.2">
      <c r="A202" s="2" t="s">
        <v>319</v>
      </c>
      <c r="B202" s="4">
        <v>296000</v>
      </c>
      <c r="C202" t="str">
        <f>IFERROR(IF(VLOOKUP(A202,Resources!A:B,2,FALSE)=0,"",VLOOKUP(A202,Resources!A:B,2,FALSE)),"")</f>
        <v>http://www.sourcewatch.org/index.php/Family_Research_Council</v>
      </c>
    </row>
    <row r="203" spans="1:3" x14ac:dyDescent="0.2">
      <c r="A203" s="2" t="s">
        <v>168</v>
      </c>
      <c r="B203" s="4">
        <v>289524</v>
      </c>
      <c r="C203" t="str">
        <f>IFERROR(IF(VLOOKUP(A203,Resources!A:B,2,FALSE)=0,"",VLOOKUP(A203,Resources!A:B,2,FALSE)),"")</f>
        <v>http://www.sourcewatch.org/index.php/American_Civil_Rights_Coalition</v>
      </c>
    </row>
    <row r="204" spans="1:3" x14ac:dyDescent="0.2">
      <c r="A204" s="2" t="s">
        <v>151</v>
      </c>
      <c r="B204" s="4">
        <v>285000</v>
      </c>
      <c r="C204" t="str">
        <f>IFERROR(IF(VLOOKUP(A204,Resources!A:B,2,FALSE)=0,"",VLOOKUP(A204,Resources!A:B,2,FALSE)),"")</f>
        <v/>
      </c>
    </row>
    <row r="205" spans="1:3" x14ac:dyDescent="0.2">
      <c r="A205" s="2" t="s">
        <v>369</v>
      </c>
      <c r="B205" s="4">
        <v>283800</v>
      </c>
      <c r="C205" t="str">
        <f>IFERROR(IF(VLOOKUP(A205,Resources!A:B,2,FALSE)=0,"",VLOOKUP(A205,Resources!A:B,2,FALSE)),"")</f>
        <v>https://www.desmogblog.com/center-study-carbon-dioxide-and-global-change</v>
      </c>
    </row>
    <row r="206" spans="1:3" x14ac:dyDescent="0.2">
      <c r="A206" s="2" t="s">
        <v>112</v>
      </c>
      <c r="B206" s="4">
        <v>281000</v>
      </c>
      <c r="C206" t="str">
        <f>IFERROR(IF(VLOOKUP(A206,Resources!A:B,2,FALSE)=0,"",VLOOKUP(A206,Resources!A:B,2,FALSE)),"")</f>
        <v>https://www.desmogblog.com/washington-legal-foundation</v>
      </c>
    </row>
    <row r="207" spans="1:3" x14ac:dyDescent="0.2">
      <c r="A207" s="2" t="s">
        <v>38</v>
      </c>
      <c r="B207" s="4">
        <v>273930</v>
      </c>
      <c r="C207" t="str">
        <f>IFERROR(IF(VLOOKUP(A207,Resources!A:B,2,FALSE)=0,"",VLOOKUP(A207,Resources!A:B,2,FALSE)),"")</f>
        <v>http://www.sourcewatch.org/index.php/Claremont_Institute_for_the_Study_of_Statesmanship_and_Political_Philosophy</v>
      </c>
    </row>
    <row r="208" spans="1:3" x14ac:dyDescent="0.2">
      <c r="A208" s="2" t="s">
        <v>385</v>
      </c>
      <c r="B208" s="4">
        <v>265000</v>
      </c>
      <c r="C208" t="str">
        <f>IFERROR(IF(VLOOKUP(A208,Resources!A:B,2,FALSE)=0,"",VLOOKUP(A208,Resources!A:B,2,FALSE)),"")</f>
        <v/>
      </c>
    </row>
    <row r="209" spans="1:3" x14ac:dyDescent="0.2">
      <c r="A209" s="2" t="s">
        <v>225</v>
      </c>
      <c r="B209" s="4">
        <v>265000</v>
      </c>
      <c r="C209" t="str">
        <f>IFERROR(IF(VLOOKUP(A209,Resources!A:B,2,FALSE)=0,"",VLOOKUP(A209,Resources!A:B,2,FALSE)),"")</f>
        <v>http://www.sourcewatch.org/index.php/Missouri_News_Horizon</v>
      </c>
    </row>
    <row r="210" spans="1:3" x14ac:dyDescent="0.2">
      <c r="A210" s="2" t="s">
        <v>166</v>
      </c>
      <c r="B210" s="4">
        <v>263800</v>
      </c>
      <c r="C210" t="str">
        <f>IFERROR(IF(VLOOKUP(A210,Resources!A:B,2,FALSE)=0,"",VLOOKUP(A210,Resources!A:B,2,FALSE)),"")</f>
        <v>http://www.sourcewatch.org/index.php/Public_Policy_Foundation_of_West_Virginia</v>
      </c>
    </row>
    <row r="211" spans="1:3" x14ac:dyDescent="0.2">
      <c r="A211" s="2" t="s">
        <v>107</v>
      </c>
      <c r="B211" s="4">
        <v>261000</v>
      </c>
      <c r="C211" t="str">
        <f>IFERROR(IF(VLOOKUP(A211,Resources!A:B,2,FALSE)=0,"",VLOOKUP(A211,Resources!A:B,2,FALSE)),"")</f>
        <v>https://www.desmogblog.com/national-center-public-policy-research</v>
      </c>
    </row>
    <row r="212" spans="1:3" x14ac:dyDescent="0.2">
      <c r="A212" s="2" t="s">
        <v>87</v>
      </c>
      <c r="B212" s="4">
        <v>259750</v>
      </c>
      <c r="C212" t="str">
        <f>IFERROR(IF(VLOOKUP(A212,Resources!A:B,2,FALSE)=0,"",VLOOKUP(A212,Resources!A:B,2,FALSE)),"")</f>
        <v>http://www.sourcewatch.org/index.php/California_Policy_Center</v>
      </c>
    </row>
    <row r="213" spans="1:3" x14ac:dyDescent="0.2">
      <c r="A213" s="2" t="s">
        <v>423</v>
      </c>
      <c r="B213" s="4">
        <v>255000</v>
      </c>
      <c r="C213" t="str">
        <f>IFERROR(IF(VLOOKUP(A213,Resources!A:B,2,FALSE)=0,"",VLOOKUP(A213,Resources!A:B,2,FALSE)),"")</f>
        <v>http://www.sourcewatch.org/index.php/American_Values</v>
      </c>
    </row>
    <row r="214" spans="1:3" x14ac:dyDescent="0.2">
      <c r="A214" s="2" t="s">
        <v>177</v>
      </c>
      <c r="B214" s="4">
        <v>253000</v>
      </c>
      <c r="C214" t="str">
        <f>IFERROR(IF(VLOOKUP(A214,Resources!A:B,2,FALSE)=0,"",VLOOKUP(A214,Resources!A:B,2,FALSE)),"")</f>
        <v/>
      </c>
    </row>
    <row r="215" spans="1:3" x14ac:dyDescent="0.2">
      <c r="A215" s="2" t="s">
        <v>182</v>
      </c>
      <c r="B215" s="4">
        <v>250000</v>
      </c>
      <c r="C215" t="str">
        <f>IFERROR(IF(VLOOKUP(A215,Resources!A:B,2,FALSE)=0,"",VLOOKUP(A215,Resources!A:B,2,FALSE)),"")</f>
        <v>http://www.sourcewatch.org/index.php/Bradley_Impact_Fund</v>
      </c>
    </row>
    <row r="216" spans="1:3" x14ac:dyDescent="0.2">
      <c r="A216" s="2" t="s">
        <v>261</v>
      </c>
      <c r="B216" s="4">
        <v>250000</v>
      </c>
      <c r="C216" t="str">
        <f>IFERROR(IF(VLOOKUP(A216,Resources!A:B,2,FALSE)=0,"",VLOOKUP(A216,Resources!A:B,2,FALSE)),"")</f>
        <v/>
      </c>
    </row>
    <row r="217" spans="1:3" x14ac:dyDescent="0.2">
      <c r="A217" s="2" t="s">
        <v>174</v>
      </c>
      <c r="B217" s="4">
        <v>250000</v>
      </c>
      <c r="C217" t="str">
        <f>IFERROR(IF(VLOOKUP(A217,Resources!A:B,2,FALSE)=0,"",VLOOKUP(A217,Resources!A:B,2,FALSE)),"")</f>
        <v>https://www.desmogblog.com/americans-tax-reform</v>
      </c>
    </row>
    <row r="218" spans="1:3" x14ac:dyDescent="0.2">
      <c r="A218" s="2" t="s">
        <v>479</v>
      </c>
      <c r="B218" s="4">
        <v>248000</v>
      </c>
      <c r="C218" t="str">
        <f>IFERROR(IF(VLOOKUP(A218,Resources!A:B,2,FALSE)=0,"",VLOOKUP(A218,Resources!A:B,2,FALSE)),"")</f>
        <v>http://www.sourcewatch.org/index.php/Northwestern_University</v>
      </c>
    </row>
    <row r="219" spans="1:3" x14ac:dyDescent="0.2">
      <c r="A219" s="2" t="s">
        <v>287</v>
      </c>
      <c r="B219" s="4">
        <v>248000</v>
      </c>
      <c r="C219" t="str">
        <f>IFERROR(IF(VLOOKUP(A219,Resources!A:B,2,FALSE)=0,"",VLOOKUP(A219,Resources!A:B,2,FALSE)),"")</f>
        <v/>
      </c>
    </row>
    <row r="220" spans="1:3" x14ac:dyDescent="0.2">
      <c r="A220" s="2" t="s">
        <v>360</v>
      </c>
      <c r="B220" s="4">
        <v>240000</v>
      </c>
      <c r="C220" t="str">
        <f>IFERROR(IF(VLOOKUP(A220,Resources!A:B,2,FALSE)=0,"",VLOOKUP(A220,Resources!A:B,2,FALSE)),"")</f>
        <v>http://www.sourcewatch.org/index.php/Galen_Institute</v>
      </c>
    </row>
    <row r="221" spans="1:3" x14ac:dyDescent="0.2">
      <c r="A221" s="2" t="s">
        <v>78</v>
      </c>
      <c r="B221" s="4">
        <v>235000</v>
      </c>
      <c r="C221" t="str">
        <f>IFERROR(IF(VLOOKUP(A221,Resources!A:B,2,FALSE)=0,"",VLOOKUP(A221,Resources!A:B,2,FALSE)),"")</f>
        <v/>
      </c>
    </row>
    <row r="222" spans="1:3" x14ac:dyDescent="0.2">
      <c r="A222" s="2" t="s">
        <v>56</v>
      </c>
      <c r="B222" s="4">
        <v>235000</v>
      </c>
      <c r="C222" t="str">
        <f>IFERROR(IF(VLOOKUP(A222,Resources!A:B,2,FALSE)=0,"",VLOOKUP(A222,Resources!A:B,2,FALSE)),"")</f>
        <v>http://www.sourcewatch.org/index.php/American_Islamic_Congress</v>
      </c>
    </row>
    <row r="223" spans="1:3" x14ac:dyDescent="0.2">
      <c r="A223" s="2" t="s">
        <v>200</v>
      </c>
      <c r="B223" s="4">
        <v>224750</v>
      </c>
      <c r="C223" t="str">
        <f>IFERROR(IF(VLOOKUP(A223,Resources!A:B,2,FALSE)=0,"",VLOOKUP(A223,Resources!A:B,2,FALSE)),"")</f>
        <v>https://www.sourcewatch.org/index.php/Education_Action_Group</v>
      </c>
    </row>
    <row r="224" spans="1:3" x14ac:dyDescent="0.2">
      <c r="A224" s="2" t="s">
        <v>284</v>
      </c>
      <c r="B224" s="4">
        <v>214450</v>
      </c>
      <c r="C224" t="str">
        <f>IFERROR(IF(VLOOKUP(A224,Resources!A:B,2,FALSE)=0,"",VLOOKUP(A224,Resources!A:B,2,FALSE)),"")</f>
        <v>https://www.desmogblog.com/thomas-jefferson-institute-public-policy</v>
      </c>
    </row>
    <row r="225" spans="1:3" x14ac:dyDescent="0.2">
      <c r="A225" s="2" t="s">
        <v>223</v>
      </c>
      <c r="B225" s="4">
        <v>205000</v>
      </c>
      <c r="C225" t="str">
        <f>IFERROR(IF(VLOOKUP(A225,Resources!A:B,2,FALSE)=0,"",VLOOKUP(A225,Resources!A:B,2,FALSE)),"")</f>
        <v/>
      </c>
    </row>
    <row r="226" spans="1:3" x14ac:dyDescent="0.2">
      <c r="A226" s="2" t="s">
        <v>19</v>
      </c>
      <c r="B226" s="4">
        <v>200000</v>
      </c>
      <c r="C226" t="str">
        <f>IFERROR(IF(VLOOKUP(A226,Resources!A:B,2,FALSE)=0,"",VLOOKUP(A226,Resources!A:B,2,FALSE)),"")</f>
        <v>http://www.sourcewatch.org/index.php/U.S._English</v>
      </c>
    </row>
    <row r="227" spans="1:3" x14ac:dyDescent="0.2">
      <c r="A227" s="2" t="s">
        <v>104</v>
      </c>
      <c r="B227" s="4">
        <v>200000</v>
      </c>
      <c r="C227" t="str">
        <f>IFERROR(IF(VLOOKUP(A227,Resources!A:B,2,FALSE)=0,"",VLOOKUP(A227,Resources!A:B,2,FALSE)),"")</f>
        <v>https://www.desmogblog.com/heritage-foundation</v>
      </c>
    </row>
    <row r="228" spans="1:3" x14ac:dyDescent="0.2">
      <c r="A228" s="2" t="s">
        <v>413</v>
      </c>
      <c r="B228" s="4">
        <v>200000</v>
      </c>
      <c r="C228" t="str">
        <f>IFERROR(IF(VLOOKUP(A228,Resources!A:B,2,FALSE)=0,"",VLOOKUP(A228,Resources!A:B,2,FALSE)),"")</f>
        <v>http://www.sourcewatch.org/index.php/Citizens_United_Foundation</v>
      </c>
    </row>
    <row r="229" spans="1:3" x14ac:dyDescent="0.2">
      <c r="A229" s="2" t="s">
        <v>313</v>
      </c>
      <c r="B229" s="4">
        <v>198000</v>
      </c>
      <c r="C229" t="str">
        <f>IFERROR(IF(VLOOKUP(A229,Resources!A:B,2,FALSE)=0,"",VLOOKUP(A229,Resources!A:B,2,FALSE)),"")</f>
        <v>https://www.au.org/blogs/wall-of-separation/gotham-gambit-right-wing-legal-group-seeks-church-run-charter-schools-in</v>
      </c>
    </row>
    <row r="230" spans="1:3" x14ac:dyDescent="0.2">
      <c r="A230" s="2" t="s">
        <v>755</v>
      </c>
      <c r="B230" s="4">
        <v>195000</v>
      </c>
      <c r="C230" t="str">
        <f>IFERROR(IF(VLOOKUP(A230,Resources!A:B,2,FALSE)=0,"",VLOOKUP(A230,Resources!A:B,2,FALSE)),"")</f>
        <v/>
      </c>
    </row>
    <row r="231" spans="1:3" x14ac:dyDescent="0.2">
      <c r="A231" s="2" t="s">
        <v>298</v>
      </c>
      <c r="B231" s="4">
        <v>193459</v>
      </c>
      <c r="C231" t="str">
        <f>IFERROR(IF(VLOOKUP(A231,Resources!A:B,2,FALSE)=0,"",VLOOKUP(A231,Resources!A:B,2,FALSE)),"")</f>
        <v>http://www.sourcewatch.org/index.php/Public_Interest_Institute</v>
      </c>
    </row>
    <row r="232" spans="1:3" x14ac:dyDescent="0.2">
      <c r="A232" s="2" t="s">
        <v>334</v>
      </c>
      <c r="B232" s="4">
        <v>192000</v>
      </c>
      <c r="C232" t="str">
        <f>IFERROR(IF(VLOOKUP(A232,Resources!A:B,2,FALSE)=0,"",VLOOKUP(A232,Resources!A:B,2,FALSE)),"")</f>
        <v>http://www.sourcewatch.org/index.php/Alaska_Policy_Forum</v>
      </c>
    </row>
    <row r="233" spans="1:3" x14ac:dyDescent="0.2">
      <c r="A233" s="2" t="s">
        <v>238</v>
      </c>
      <c r="B233" s="4">
        <v>191354</v>
      </c>
      <c r="C233" t="str">
        <f>IFERROR(IF(VLOOKUP(A233,Resources!A:B,2,FALSE)=0,"",VLOOKUP(A233,Resources!A:B,2,FALSE)),"")</f>
        <v>http://www.sourcewatch.org/index.php/Claremont_Institute_for_the_Study_of_Statesmanship_and_Political_Philosophy</v>
      </c>
    </row>
    <row r="234" spans="1:3" x14ac:dyDescent="0.2">
      <c r="A234" s="2" t="s">
        <v>221</v>
      </c>
      <c r="B234" s="4">
        <v>190000</v>
      </c>
      <c r="C234" t="str">
        <f>IFERROR(IF(VLOOKUP(A234,Resources!A:B,2,FALSE)=0,"",VLOOKUP(A234,Resources!A:B,2,FALSE)),"")</f>
        <v/>
      </c>
    </row>
    <row r="235" spans="1:3" x14ac:dyDescent="0.2">
      <c r="A235" s="2" t="s">
        <v>110</v>
      </c>
      <c r="B235" s="4">
        <v>186000</v>
      </c>
      <c r="C235" t="str">
        <f>IFERROR(IF(VLOOKUP(A235,Resources!A:B,2,FALSE)=0,"",VLOOKUP(A235,Resources!A:B,2,FALSE)),"")</f>
        <v/>
      </c>
    </row>
    <row r="236" spans="1:3" x14ac:dyDescent="0.2">
      <c r="A236" s="2" t="s">
        <v>754</v>
      </c>
      <c r="B236" s="4">
        <v>185000</v>
      </c>
      <c r="C236" t="str">
        <f>IFERROR(IF(VLOOKUP(A236,Resources!A:B,2,FALSE)=0,"",VLOOKUP(A236,Resources!A:B,2,FALSE)),"")</f>
        <v/>
      </c>
    </row>
    <row r="237" spans="1:3" x14ac:dyDescent="0.2">
      <c r="A237" s="2" t="s">
        <v>416</v>
      </c>
      <c r="B237" s="4">
        <v>182000</v>
      </c>
      <c r="C237" t="str">
        <f>IFERROR(IF(VLOOKUP(A237,Resources!A:B,2,FALSE)=0,"",VLOOKUP(A237,Resources!A:B,2,FALSE)),"")</f>
        <v>http://www.sourcewatch.org/index.php/Center_of_the_American_Experiment</v>
      </c>
    </row>
    <row r="238" spans="1:3" x14ac:dyDescent="0.2">
      <c r="A238" s="2" t="s">
        <v>124</v>
      </c>
      <c r="B238" s="4">
        <v>180000</v>
      </c>
      <c r="C238" t="str">
        <f>IFERROR(IF(VLOOKUP(A238,Resources!A:B,2,FALSE)=0,"",VLOOKUP(A238,Resources!A:B,2,FALSE)),"")</f>
        <v>http://www.sourcewatch.org/index.php/Project_Veritas</v>
      </c>
    </row>
    <row r="239" spans="1:3" x14ac:dyDescent="0.2">
      <c r="A239" s="2" t="s">
        <v>403</v>
      </c>
      <c r="B239" s="4">
        <v>180000</v>
      </c>
      <c r="C239" t="str">
        <f>IFERROR(IF(VLOOKUP(A239,Resources!A:B,2,FALSE)=0,"",VLOOKUP(A239,Resources!A:B,2,FALSE)),"")</f>
        <v>http://www.sourcewatch.org/index.php/Free_Enterprise_Education_Institute</v>
      </c>
    </row>
    <row r="240" spans="1:3" x14ac:dyDescent="0.2">
      <c r="A240" s="2" t="s">
        <v>247</v>
      </c>
      <c r="B240" s="4">
        <v>175000</v>
      </c>
      <c r="C240" t="str">
        <f>IFERROR(IF(VLOOKUP(A240,Resources!A:B,2,FALSE)=0,"",VLOOKUP(A240,Resources!A:B,2,FALSE)),"")</f>
        <v/>
      </c>
    </row>
    <row r="241" spans="1:3" x14ac:dyDescent="0.2">
      <c r="A241" s="2" t="s">
        <v>249</v>
      </c>
      <c r="B241" s="4">
        <v>175000</v>
      </c>
      <c r="C241" t="str">
        <f>IFERROR(IF(VLOOKUP(A241,Resources!A:B,2,FALSE)=0,"",VLOOKUP(A241,Resources!A:B,2,FALSE)),"")</f>
        <v/>
      </c>
    </row>
    <row r="242" spans="1:3" x14ac:dyDescent="0.2">
      <c r="A242" s="2" t="s">
        <v>180</v>
      </c>
      <c r="B242" s="4">
        <v>175000</v>
      </c>
      <c r="C242" t="str">
        <f>IFERROR(IF(VLOOKUP(A242,Resources!A:B,2,FALSE)=0,"",VLOOKUP(A242,Resources!A:B,2,FALSE)),"")</f>
        <v>http://www.sourcewatch.org/index.php/National_Strategy_Information_Center</v>
      </c>
    </row>
    <row r="243" spans="1:3" x14ac:dyDescent="0.2">
      <c r="A243" s="2" t="s">
        <v>350</v>
      </c>
      <c r="B243" s="4">
        <v>175000</v>
      </c>
      <c r="C243" t="str">
        <f>IFERROR(IF(VLOOKUP(A243,Resources!A:B,2,FALSE)=0,"",VLOOKUP(A243,Resources!A:B,2,FALSE)),"")</f>
        <v/>
      </c>
    </row>
    <row r="244" spans="1:3" x14ac:dyDescent="0.2">
      <c r="A244" s="2" t="s">
        <v>266</v>
      </c>
      <c r="B244" s="4">
        <v>175000</v>
      </c>
      <c r="C244" t="str">
        <f>IFERROR(IF(VLOOKUP(A244,Resources!A:B,2,FALSE)=0,"",VLOOKUP(A244,Resources!A:B,2,FALSE)),"")</f>
        <v/>
      </c>
    </row>
    <row r="245" spans="1:3" x14ac:dyDescent="0.2">
      <c r="A245" s="2" t="s">
        <v>213</v>
      </c>
      <c r="B245" s="4">
        <v>175000</v>
      </c>
      <c r="C245" t="str">
        <f>IFERROR(IF(VLOOKUP(A245,Resources!A:B,2,FALSE)=0,"",VLOOKUP(A245,Resources!A:B,2,FALSE)),"")</f>
        <v/>
      </c>
    </row>
    <row r="246" spans="1:3" x14ac:dyDescent="0.2">
      <c r="A246" s="2" t="s">
        <v>730</v>
      </c>
      <c r="B246" s="4">
        <v>175000</v>
      </c>
      <c r="C246" t="str">
        <f>IFERROR(IF(VLOOKUP(A246,Resources!A:B,2,FALSE)=0,"",VLOOKUP(A246,Resources!A:B,2,FALSE)),"")</f>
        <v>https://www.desmogblog.com/energy-environment-legal-institute</v>
      </c>
    </row>
    <row r="247" spans="1:3" x14ac:dyDescent="0.2">
      <c r="A247" s="2" t="s">
        <v>717</v>
      </c>
      <c r="B247" s="4">
        <v>167400</v>
      </c>
      <c r="C247" t="str">
        <f>IFERROR(IF(VLOOKUP(A247,Resources!A:B,2,FALSE)=0,"",VLOOKUP(A247,Resources!A:B,2,FALSE)),"")</f>
        <v>https://www.sourcewatch.org/index.php/Cardinal_Institute</v>
      </c>
    </row>
    <row r="248" spans="1:3" x14ac:dyDescent="0.2">
      <c r="A248" s="2" t="s">
        <v>265</v>
      </c>
      <c r="B248" s="4">
        <v>155000</v>
      </c>
      <c r="C248" t="str">
        <f>IFERROR(IF(VLOOKUP(A248,Resources!A:B,2,FALSE)=0,"",VLOOKUP(A248,Resources!A:B,2,FALSE)),"")</f>
        <v/>
      </c>
    </row>
    <row r="249" spans="1:3" x14ac:dyDescent="0.2">
      <c r="A249" s="2" t="s">
        <v>236</v>
      </c>
      <c r="B249" s="4">
        <v>150000</v>
      </c>
      <c r="C249" t="str">
        <f>IFERROR(IF(VLOOKUP(A249,Resources!A:B,2,FALSE)=0,"",VLOOKUP(A249,Resources!A:B,2,FALSE)),"")</f>
        <v/>
      </c>
    </row>
    <row r="250" spans="1:3" x14ac:dyDescent="0.2">
      <c r="A250" s="2" t="s">
        <v>167</v>
      </c>
      <c r="B250" s="4">
        <v>150000</v>
      </c>
      <c r="C250" t="str">
        <f>IFERROR(IF(VLOOKUP(A250,Resources!A:B,2,FALSE)=0,"",VLOOKUP(A250,Resources!A:B,2,FALSE)),"")</f>
        <v/>
      </c>
    </row>
    <row r="251" spans="1:3" x14ac:dyDescent="0.2">
      <c r="A251" s="2" t="s">
        <v>34</v>
      </c>
      <c r="B251" s="4">
        <v>150000</v>
      </c>
      <c r="C251" t="str">
        <f>IFERROR(IF(VLOOKUP(A251,Resources!A:B,2,FALSE)=0,"",VLOOKUP(A251,Resources!A:B,2,FALSE)),"")</f>
        <v/>
      </c>
    </row>
    <row r="252" spans="1:3" x14ac:dyDescent="0.2">
      <c r="A252" s="2" t="s">
        <v>341</v>
      </c>
      <c r="B252" s="4">
        <v>150000</v>
      </c>
      <c r="C252" t="str">
        <f>IFERROR(IF(VLOOKUP(A252,Resources!A:B,2,FALSE)=0,"",VLOOKUP(A252,Resources!A:B,2,FALSE)),"")</f>
        <v/>
      </c>
    </row>
    <row r="253" spans="1:3" x14ac:dyDescent="0.2">
      <c r="A253" s="2" t="s">
        <v>429</v>
      </c>
      <c r="B253" s="4">
        <v>150000</v>
      </c>
      <c r="C253" t="str">
        <f>IFERROR(IF(VLOOKUP(A253,Resources!A:B,2,FALSE)=0,"",VLOOKUP(A253,Resources!A:B,2,FALSE)),"")</f>
        <v>http://www.sourcewatch.org/index.php/Tax_Foundation</v>
      </c>
    </row>
    <row r="254" spans="1:3" x14ac:dyDescent="0.2">
      <c r="A254" s="2" t="s">
        <v>250</v>
      </c>
      <c r="B254" s="4">
        <v>150000</v>
      </c>
      <c r="C254" t="str">
        <f>IFERROR(IF(VLOOKUP(A254,Resources!A:B,2,FALSE)=0,"",VLOOKUP(A254,Resources!A:B,2,FALSE)),"")</f>
        <v/>
      </c>
    </row>
    <row r="255" spans="1:3" x14ac:dyDescent="0.2">
      <c r="A255" s="2" t="s">
        <v>373</v>
      </c>
      <c r="B255" s="4">
        <v>150000</v>
      </c>
      <c r="C255" t="str">
        <f>IFERROR(IF(VLOOKUP(A255,Resources!A:B,2,FALSE)=0,"",VLOOKUP(A255,Resources!A:B,2,FALSE)),"")</f>
        <v/>
      </c>
    </row>
    <row r="256" spans="1:3" x14ac:dyDescent="0.2">
      <c r="A256" s="2" t="s">
        <v>718</v>
      </c>
      <c r="B256" s="4">
        <v>150000</v>
      </c>
      <c r="C256" t="str">
        <f>IFERROR(IF(VLOOKUP(A256,Resources!A:B,2,FALSE)=0,"",VLOOKUP(A256,Resources!A:B,2,FALSE)),"")</f>
        <v/>
      </c>
    </row>
    <row r="257" spans="1:3" x14ac:dyDescent="0.2">
      <c r="A257" s="2" t="s">
        <v>94</v>
      </c>
      <c r="B257" s="4">
        <v>150000</v>
      </c>
      <c r="C257" t="str">
        <f>IFERROR(IF(VLOOKUP(A257,Resources!A:B,2,FALSE)=0,"",VLOOKUP(A257,Resources!A:B,2,FALSE)),"")</f>
        <v/>
      </c>
    </row>
    <row r="258" spans="1:3" x14ac:dyDescent="0.2">
      <c r="A258" s="2" t="s">
        <v>143</v>
      </c>
      <c r="B258" s="4">
        <v>145000</v>
      </c>
      <c r="C258" t="str">
        <f>IFERROR(IF(VLOOKUP(A258,Resources!A:B,2,FALSE)=0,"",VLOOKUP(A258,Resources!A:B,2,FALSE)),"")</f>
        <v>http://www.sourcewatch.org/index.php/Institute_for_Policy_Innovation</v>
      </c>
    </row>
    <row r="259" spans="1:3" x14ac:dyDescent="0.2">
      <c r="A259" s="2" t="s">
        <v>99</v>
      </c>
      <c r="B259" s="4">
        <v>143000</v>
      </c>
      <c r="C259" t="str">
        <f>IFERROR(IF(VLOOKUP(A259,Resources!A:B,2,FALSE)=0,"",VLOOKUP(A259,Resources!A:B,2,FALSE)),"")</f>
        <v>http://www.sourcewatch.org/index.php/Center_for_Education_Reform</v>
      </c>
    </row>
    <row r="260" spans="1:3" x14ac:dyDescent="0.2">
      <c r="A260" s="2" t="s">
        <v>62</v>
      </c>
      <c r="B260" s="4">
        <v>142700</v>
      </c>
      <c r="C260" t="str">
        <f>IFERROR(IF(VLOOKUP(A260,Resources!A:B,2,FALSE)=0,"",VLOOKUP(A260,Resources!A:B,2,FALSE)),"")</f>
        <v>http://www.sourcewatch.org/index.php/Freedom_Foundation</v>
      </c>
    </row>
    <row r="261" spans="1:3" x14ac:dyDescent="0.2">
      <c r="A261" s="2" t="s">
        <v>450</v>
      </c>
      <c r="B261" s="4">
        <v>142000</v>
      </c>
      <c r="C261" t="str">
        <f>IFERROR(IF(VLOOKUP(A261,Resources!A:B,2,FALSE)=0,"",VLOOKUP(A261,Resources!A:B,2,FALSE)),"")</f>
        <v/>
      </c>
    </row>
    <row r="262" spans="1:3" x14ac:dyDescent="0.2">
      <c r="A262" s="2" t="s">
        <v>97</v>
      </c>
      <c r="B262" s="4">
        <v>140500</v>
      </c>
      <c r="C262" t="str">
        <f>IFERROR(IF(VLOOKUP(A262,Resources!A:B,2,FALSE)=0,"",VLOOKUP(A262,Resources!A:B,2,FALSE)),"")</f>
        <v>http://www.sourcewatch.org/index.php/Bill_of_Rights_Institute</v>
      </c>
    </row>
    <row r="263" spans="1:3" x14ac:dyDescent="0.2">
      <c r="A263" s="2" t="s">
        <v>370</v>
      </c>
      <c r="B263" s="4">
        <v>140000</v>
      </c>
      <c r="C263" t="str">
        <f>IFERROR(IF(VLOOKUP(A263,Resources!A:B,2,FALSE)=0,"",VLOOKUP(A263,Resources!A:B,2,FALSE)),"")</f>
        <v>https://www.desmogblog.com/beacon-hill-institute</v>
      </c>
    </row>
    <row r="264" spans="1:3" x14ac:dyDescent="0.2">
      <c r="A264" s="2" t="s">
        <v>335</v>
      </c>
      <c r="B264" s="4">
        <v>135000</v>
      </c>
      <c r="C264" t="str">
        <f>IFERROR(IF(VLOOKUP(A264,Resources!A:B,2,FALSE)=0,"",VLOOKUP(A264,Resources!A:B,2,FALSE)),"")</f>
        <v>http://www.sourcewatch.org/index.php/1851_Center_for_Constitutional_Law</v>
      </c>
    </row>
    <row r="265" spans="1:3" x14ac:dyDescent="0.2">
      <c r="A265" s="2" t="s">
        <v>411</v>
      </c>
      <c r="B265" s="4">
        <v>130000</v>
      </c>
      <c r="C265" t="str">
        <f>IFERROR(IF(VLOOKUP(A265,Resources!A:B,2,FALSE)=0,"",VLOOKUP(A265,Resources!A:B,2,FALSE)),"")</f>
        <v/>
      </c>
    </row>
    <row r="266" spans="1:3" x14ac:dyDescent="0.2">
      <c r="A266" s="2" t="s">
        <v>203</v>
      </c>
      <c r="B266" s="4">
        <v>129120</v>
      </c>
      <c r="C266" t="str">
        <f>IFERROR(IF(VLOOKUP(A266,Resources!A:B,2,FALSE)=0,"",VLOOKUP(A266,Resources!A:B,2,FALSE)),"")</f>
        <v>http://www.sourcewatch.org/index.php/Civitas_Institute</v>
      </c>
    </row>
    <row r="267" spans="1:3" x14ac:dyDescent="0.2">
      <c r="A267" s="2" t="s">
        <v>181</v>
      </c>
      <c r="B267" s="4">
        <v>126000</v>
      </c>
      <c r="C267" t="str">
        <f>IFERROR(IF(VLOOKUP(A267,Resources!A:B,2,FALSE)=0,"",VLOOKUP(A267,Resources!A:B,2,FALSE)),"")</f>
        <v>http://www.sourcewatch.org/index.php/World_Journalism_Institute</v>
      </c>
    </row>
    <row r="268" spans="1:3" x14ac:dyDescent="0.2">
      <c r="A268" s="2" t="s">
        <v>228</v>
      </c>
      <c r="B268" s="4">
        <v>125000</v>
      </c>
      <c r="C268" t="str">
        <f>IFERROR(IF(VLOOKUP(A268,Resources!A:B,2,FALSE)=0,"",VLOOKUP(A268,Resources!A:B,2,FALSE)),"")</f>
        <v>http://www.sourcewatch.org/index.php/National_Organization_for_Marriage</v>
      </c>
    </row>
    <row r="269" spans="1:3" x14ac:dyDescent="0.2">
      <c r="A269" s="2" t="s">
        <v>354</v>
      </c>
      <c r="B269" s="4">
        <v>125000</v>
      </c>
      <c r="C269" t="str">
        <f>IFERROR(IF(VLOOKUP(A269,Resources!A:B,2,FALSE)=0,"",VLOOKUP(A269,Resources!A:B,2,FALSE)),"")</f>
        <v>https://www.desmogblog.com/liberty-institute</v>
      </c>
    </row>
    <row r="270" spans="1:3" x14ac:dyDescent="0.2">
      <c r="A270" s="2" t="s">
        <v>149</v>
      </c>
      <c r="B270" s="4">
        <v>125000</v>
      </c>
      <c r="C270" t="str">
        <f>IFERROR(IF(VLOOKUP(A270,Resources!A:B,2,FALSE)=0,"",VLOOKUP(A270,Resources!A:B,2,FALSE)),"")</f>
        <v>http://www.sourcewatch.org/index.php/Jack_Miller_Center</v>
      </c>
    </row>
    <row r="271" spans="1:3" x14ac:dyDescent="0.2">
      <c r="A271" s="2" t="s">
        <v>218</v>
      </c>
      <c r="B271" s="4">
        <v>125000</v>
      </c>
      <c r="C271" t="str">
        <f>IFERROR(IF(VLOOKUP(A271,Resources!A:B,2,FALSE)=0,"",VLOOKUP(A271,Resources!A:B,2,FALSE)),"")</f>
        <v/>
      </c>
    </row>
    <row r="272" spans="1:3" x14ac:dyDescent="0.2">
      <c r="A272" s="2" t="s">
        <v>278</v>
      </c>
      <c r="B272" s="4">
        <v>125000</v>
      </c>
      <c r="C272" t="str">
        <f>IFERROR(IF(VLOOKUP(A272,Resources!A:B,2,FALSE)=0,"",VLOOKUP(A272,Resources!A:B,2,FALSE)),"")</f>
        <v/>
      </c>
    </row>
    <row r="273" spans="1:3" x14ac:dyDescent="0.2">
      <c r="A273" s="2" t="s">
        <v>267</v>
      </c>
      <c r="B273" s="4">
        <v>125000</v>
      </c>
      <c r="C273" t="str">
        <f>IFERROR(IF(VLOOKUP(A273,Resources!A:B,2,FALSE)=0,"",VLOOKUP(A273,Resources!A:B,2,FALSE)),"")</f>
        <v>http://www.sourcewatch.org/index.php/Duke_University</v>
      </c>
    </row>
    <row r="274" spans="1:3" x14ac:dyDescent="0.2">
      <c r="A274" s="2" t="s">
        <v>204</v>
      </c>
      <c r="B274" s="4">
        <v>120500</v>
      </c>
      <c r="C274" t="str">
        <f>IFERROR(IF(VLOOKUP(A274,Resources!A:B,2,FALSE)=0,"",VLOOKUP(A274,Resources!A:B,2,FALSE)),"")</f>
        <v>http://www.sourcewatch.org/index.php/Center_for_Union_Facts</v>
      </c>
    </row>
    <row r="275" spans="1:3" x14ac:dyDescent="0.2">
      <c r="A275" s="2" t="s">
        <v>767</v>
      </c>
      <c r="B275" s="4">
        <v>120000</v>
      </c>
      <c r="C275" t="str">
        <f>IFERROR(IF(VLOOKUP(A275,Resources!A:B,2,FALSE)=0,"",VLOOKUP(A275,Resources!A:B,2,FALSE)),"")</f>
        <v/>
      </c>
    </row>
    <row r="276" spans="1:3" x14ac:dyDescent="0.2">
      <c r="A276" s="2" t="s">
        <v>160</v>
      </c>
      <c r="B276" s="4">
        <v>117020</v>
      </c>
      <c r="C276" t="str">
        <f>IFERROR(IF(VLOOKUP(A276,Resources!A:B,2,FALSE)=0,"",VLOOKUP(A276,Resources!A:B,2,FALSE)),"")</f>
        <v/>
      </c>
    </row>
    <row r="277" spans="1:3" x14ac:dyDescent="0.2">
      <c r="A277" s="2" t="s">
        <v>178</v>
      </c>
      <c r="B277" s="4">
        <v>116667</v>
      </c>
      <c r="C277" t="str">
        <f>IFERROR(IF(VLOOKUP(A277,Resources!A:B,2,FALSE)=0,"",VLOOKUP(A277,Resources!A:B,2,FALSE)),"")</f>
        <v/>
      </c>
    </row>
    <row r="278" spans="1:3" x14ac:dyDescent="0.2">
      <c r="A278" s="2" t="s">
        <v>734</v>
      </c>
      <c r="B278" s="4">
        <v>115000</v>
      </c>
      <c r="C278" t="str">
        <f>IFERROR(IF(VLOOKUP(A278,Resources!A:B,2,FALSE)=0,"",VLOOKUP(A278,Resources!A:B,2,FALSE)),"")</f>
        <v/>
      </c>
    </row>
    <row r="279" spans="1:3" x14ac:dyDescent="0.2">
      <c r="A279" s="2" t="s">
        <v>361</v>
      </c>
      <c r="B279" s="4">
        <v>115000</v>
      </c>
      <c r="C279" t="str">
        <f>IFERROR(IF(VLOOKUP(A279,Resources!A:B,2,FALSE)=0,"",VLOOKUP(A279,Resources!A:B,2,FALSE)),"")</f>
        <v>http://www.sourcewatch.org/index.php/Free_State_Foundation</v>
      </c>
    </row>
    <row r="280" spans="1:3" x14ac:dyDescent="0.2">
      <c r="A280" s="2" t="s">
        <v>721</v>
      </c>
      <c r="B280" s="4">
        <v>115000</v>
      </c>
      <c r="C280" t="str">
        <f>IFERROR(IF(VLOOKUP(A280,Resources!A:B,2,FALSE)=0,"",VLOOKUP(A280,Resources!A:B,2,FALSE)),"")</f>
        <v>https://www.sourcewatch.org/index.php/Ethics_and_Public_Policy_Center</v>
      </c>
    </row>
    <row r="281" spans="1:3" x14ac:dyDescent="0.2">
      <c r="A281" s="2" t="s">
        <v>727</v>
      </c>
      <c r="B281" s="4">
        <v>110000</v>
      </c>
      <c r="C281" t="str">
        <f>IFERROR(IF(VLOOKUP(A281,Resources!A:B,2,FALSE)=0,"",VLOOKUP(A281,Resources!A:B,2,FALSE)),"")</f>
        <v/>
      </c>
    </row>
    <row r="282" spans="1:3" x14ac:dyDescent="0.2">
      <c r="A282" s="2" t="s">
        <v>215</v>
      </c>
      <c r="B282" s="4">
        <v>106000</v>
      </c>
      <c r="C282" t="str">
        <f>IFERROR(IF(VLOOKUP(A282,Resources!A:B,2,FALSE)=0,"",VLOOKUP(A282,Resources!A:B,2,FALSE)),"")</f>
        <v/>
      </c>
    </row>
    <row r="283" spans="1:3" x14ac:dyDescent="0.2">
      <c r="A283" s="2" t="s">
        <v>424</v>
      </c>
      <c r="B283" s="4">
        <v>100000</v>
      </c>
      <c r="C283" t="str">
        <f>IFERROR(IF(VLOOKUP(A283,Resources!A:B,2,FALSE)=0,"",VLOOKUP(A283,Resources!A:B,2,FALSE)),"")</f>
        <v/>
      </c>
    </row>
    <row r="284" spans="1:3" x14ac:dyDescent="0.2">
      <c r="A284" s="2" t="s">
        <v>14</v>
      </c>
      <c r="B284" s="4">
        <v>100000</v>
      </c>
      <c r="C284" t="str">
        <f>IFERROR(IF(VLOOKUP(A284,Resources!A:B,2,FALSE)=0,"",VLOOKUP(A284,Resources!A:B,2,FALSE)),"")</f>
        <v/>
      </c>
    </row>
    <row r="285" spans="1:3" x14ac:dyDescent="0.2">
      <c r="A285" s="2" t="s">
        <v>453</v>
      </c>
      <c r="B285" s="4">
        <v>100000</v>
      </c>
      <c r="C285" t="str">
        <f>IFERROR(IF(VLOOKUP(A285,Resources!A:B,2,FALSE)=0,"",VLOOKUP(A285,Resources!A:B,2,FALSE)),"")</f>
        <v/>
      </c>
    </row>
    <row r="286" spans="1:3" x14ac:dyDescent="0.2">
      <c r="A286" s="2" t="s">
        <v>235</v>
      </c>
      <c r="B286" s="4">
        <v>100000</v>
      </c>
      <c r="C286" t="str">
        <f>IFERROR(IF(VLOOKUP(A286,Resources!A:B,2,FALSE)=0,"",VLOOKUP(A286,Resources!A:B,2,FALSE)),"")</f>
        <v/>
      </c>
    </row>
    <row r="287" spans="1:3" x14ac:dyDescent="0.2">
      <c r="A287" s="2" t="s">
        <v>739</v>
      </c>
      <c r="B287" s="4">
        <v>100000</v>
      </c>
      <c r="C287" t="str">
        <f>IFERROR(IF(VLOOKUP(A287,Resources!A:B,2,FALSE)=0,"",VLOOKUP(A287,Resources!A:B,2,FALSE)),"")</f>
        <v>https://www.desmogblog.com/turning-point-usa</v>
      </c>
    </row>
    <row r="288" spans="1:3" x14ac:dyDescent="0.2">
      <c r="A288" s="2" t="s">
        <v>244</v>
      </c>
      <c r="B288" s="4">
        <v>100000</v>
      </c>
      <c r="C288" t="str">
        <f>IFERROR(IF(VLOOKUP(A288,Resources!A:B,2,FALSE)=0,"",VLOOKUP(A288,Resources!A:B,2,FALSE)),"")</f>
        <v/>
      </c>
    </row>
    <row r="289" spans="1:3" x14ac:dyDescent="0.2">
      <c r="A289" s="2" t="s">
        <v>299</v>
      </c>
      <c r="B289" s="4">
        <v>100000</v>
      </c>
      <c r="C289" t="str">
        <f>IFERROR(IF(VLOOKUP(A289,Resources!A:B,2,FALSE)=0,"",VLOOKUP(A289,Resources!A:B,2,FALSE)),"")</f>
        <v/>
      </c>
    </row>
    <row r="290" spans="1:3" x14ac:dyDescent="0.2">
      <c r="A290" s="2" t="s">
        <v>751</v>
      </c>
      <c r="B290" s="4">
        <v>100000</v>
      </c>
      <c r="C290" t="str">
        <f>IFERROR(IF(VLOOKUP(A290,Resources!A:B,2,FALSE)=0,"",VLOOKUP(A290,Resources!A:B,2,FALSE)),"")</f>
        <v/>
      </c>
    </row>
    <row r="291" spans="1:3" x14ac:dyDescent="0.2">
      <c r="A291" s="2" t="s">
        <v>435</v>
      </c>
      <c r="B291" s="4">
        <v>100000</v>
      </c>
      <c r="C291" t="str">
        <f>IFERROR(IF(VLOOKUP(A291,Resources!A:B,2,FALSE)=0,"",VLOOKUP(A291,Resources!A:B,2,FALSE)),"")</f>
        <v>https://en.wikipedia.org/wiki/Liberty_Fund</v>
      </c>
    </row>
    <row r="292" spans="1:3" x14ac:dyDescent="0.2">
      <c r="A292" s="2" t="s">
        <v>756</v>
      </c>
      <c r="B292" s="4">
        <v>100000</v>
      </c>
      <c r="C292" t="str">
        <f>IFERROR(IF(VLOOKUP(A292,Resources!A:B,2,FALSE)=0,"",VLOOKUP(A292,Resources!A:B,2,FALSE)),"")</f>
        <v>https://www.sourcewatch.org/index.php/Cause_of_Action</v>
      </c>
    </row>
    <row r="293" spans="1:3" x14ac:dyDescent="0.2">
      <c r="A293" s="2" t="s">
        <v>402</v>
      </c>
      <c r="B293" s="4">
        <v>100000</v>
      </c>
      <c r="C293" t="str">
        <f>IFERROR(IF(VLOOKUP(A293,Resources!A:B,2,FALSE)=0,"",VLOOKUP(A293,Resources!A:B,2,FALSE)),"")</f>
        <v>http://www.sourcewatch.org/index.php/Great_Plains_Public_Policy_Institute</v>
      </c>
    </row>
    <row r="294" spans="1:3" x14ac:dyDescent="0.2">
      <c r="A294" s="2" t="s">
        <v>205</v>
      </c>
      <c r="B294" s="4">
        <v>100000</v>
      </c>
      <c r="C294" t="str">
        <f>IFERROR(IF(VLOOKUP(A294,Resources!A:B,2,FALSE)=0,"",VLOOKUP(A294,Resources!A:B,2,FALSE)),"")</f>
        <v/>
      </c>
    </row>
    <row r="295" spans="1:3" x14ac:dyDescent="0.2">
      <c r="A295" s="2" t="s">
        <v>323</v>
      </c>
      <c r="B295" s="4">
        <v>100000</v>
      </c>
      <c r="C295" t="str">
        <f>IFERROR(IF(VLOOKUP(A295,Resources!A:B,2,FALSE)=0,"",VLOOKUP(A295,Resources!A:B,2,FALSE)),"")</f>
        <v/>
      </c>
    </row>
    <row r="296" spans="1:3" x14ac:dyDescent="0.2">
      <c r="A296" s="2" t="s">
        <v>122</v>
      </c>
      <c r="B296" s="4">
        <v>100000</v>
      </c>
      <c r="C296" t="str">
        <f>IFERROR(IF(VLOOKUP(A296,Resources!A:B,2,FALSE)=0,"",VLOOKUP(A296,Resources!A:B,2,FALSE)),"")</f>
        <v/>
      </c>
    </row>
    <row r="297" spans="1:3" x14ac:dyDescent="0.2">
      <c r="A297" s="2" t="s">
        <v>274</v>
      </c>
      <c r="B297" s="4">
        <v>100000</v>
      </c>
      <c r="C297" t="str">
        <f>IFERROR(IF(VLOOKUP(A297,Resources!A:B,2,FALSE)=0,"",VLOOKUP(A297,Resources!A:B,2,FALSE)),"")</f>
        <v/>
      </c>
    </row>
    <row r="298" spans="1:3" x14ac:dyDescent="0.2">
      <c r="A298" s="2" t="s">
        <v>144</v>
      </c>
      <c r="B298" s="4">
        <v>100000</v>
      </c>
      <c r="C298" t="str">
        <f>IFERROR(IF(VLOOKUP(A298,Resources!A:B,2,FALSE)=0,"",VLOOKUP(A298,Resources!A:B,2,FALSE)),"")</f>
        <v/>
      </c>
    </row>
    <row r="299" spans="1:3" x14ac:dyDescent="0.2">
      <c r="A299" s="2" t="s">
        <v>240</v>
      </c>
      <c r="B299" s="4">
        <v>96000</v>
      </c>
      <c r="C299" t="str">
        <f>IFERROR(IF(VLOOKUP(A299,Resources!A:B,2,FALSE)=0,"",VLOOKUP(A299,Resources!A:B,2,FALSE)),"")</f>
        <v>https://www.desmogblog.com/heritage-foundation</v>
      </c>
    </row>
    <row r="300" spans="1:3" x14ac:dyDescent="0.2">
      <c r="A300" s="2" t="s">
        <v>31</v>
      </c>
      <c r="B300" s="4">
        <v>93200</v>
      </c>
      <c r="C300" t="str">
        <f>IFERROR(IF(VLOOKUP(A300,Resources!A:B,2,FALSE)=0,"",VLOOKUP(A300,Resources!A:B,2,FALSE)),"")</f>
        <v/>
      </c>
    </row>
    <row r="301" spans="1:3" x14ac:dyDescent="0.2">
      <c r="A301" s="2" t="s">
        <v>248</v>
      </c>
      <c r="B301" s="4">
        <v>90000</v>
      </c>
      <c r="C301" t="str">
        <f>IFERROR(IF(VLOOKUP(A301,Resources!A:B,2,FALSE)=0,"",VLOOKUP(A301,Resources!A:B,2,FALSE)),"")</f>
        <v/>
      </c>
    </row>
    <row r="302" spans="1:3" x14ac:dyDescent="0.2">
      <c r="A302" s="2" t="s">
        <v>306</v>
      </c>
      <c r="B302" s="4">
        <v>90000</v>
      </c>
      <c r="C302" t="str">
        <f>IFERROR(IF(VLOOKUP(A302,Resources!A:B,2,FALSE)=0,"",VLOOKUP(A302,Resources!A:B,2,FALSE)),"")</f>
        <v>http://www.sourcewatch.org/index.php/Intellectual_Takeout</v>
      </c>
    </row>
    <row r="303" spans="1:3" x14ac:dyDescent="0.2">
      <c r="A303" s="2" t="s">
        <v>328</v>
      </c>
      <c r="B303" s="4">
        <v>90000</v>
      </c>
      <c r="C303" t="str">
        <f>IFERROR(IF(VLOOKUP(A303,Resources!A:B,2,FALSE)=0,"",VLOOKUP(A303,Resources!A:B,2,FALSE)),"")</f>
        <v>http://www.sourcewatch.org/index.php/Brown_University</v>
      </c>
    </row>
    <row r="304" spans="1:3" x14ac:dyDescent="0.2">
      <c r="A304" s="2" t="s">
        <v>245</v>
      </c>
      <c r="B304" s="4">
        <v>89500</v>
      </c>
      <c r="C304" t="str">
        <f>IFERROR(IF(VLOOKUP(A304,Resources!A:B,2,FALSE)=0,"",VLOOKUP(A304,Resources!A:B,2,FALSE)),"")</f>
        <v>https://www.desmogblog.com/american-council-science-and-health</v>
      </c>
    </row>
    <row r="305" spans="1:3" x14ac:dyDescent="0.2">
      <c r="A305" s="2" t="s">
        <v>738</v>
      </c>
      <c r="B305" s="4">
        <v>88000</v>
      </c>
      <c r="C305" t="str">
        <f>IFERROR(IF(VLOOKUP(A305,Resources!A:B,2,FALSE)=0,"",VLOOKUP(A305,Resources!A:B,2,FALSE)),"")</f>
        <v>https://www.sourcewatch.org/index.php/Employment_Policies_Institute</v>
      </c>
    </row>
    <row r="306" spans="1:3" x14ac:dyDescent="0.2">
      <c r="A306" s="2" t="s">
        <v>314</v>
      </c>
      <c r="B306" s="4">
        <v>85300</v>
      </c>
      <c r="C306" t="str">
        <f>IFERROR(IF(VLOOKUP(A306,Resources!A:B,2,FALSE)=0,"",VLOOKUP(A306,Resources!A:B,2,FALSE)),"")</f>
        <v/>
      </c>
    </row>
    <row r="307" spans="1:3" x14ac:dyDescent="0.2">
      <c r="A307" s="2" t="s">
        <v>183</v>
      </c>
      <c r="B307" s="4">
        <v>85000</v>
      </c>
      <c r="C307" t="str">
        <f>IFERROR(IF(VLOOKUP(A307,Resources!A:B,2,FALSE)=0,"",VLOOKUP(A307,Resources!A:B,2,FALSE)),"")</f>
        <v/>
      </c>
    </row>
    <row r="308" spans="1:3" x14ac:dyDescent="0.2">
      <c r="A308" s="2" t="s">
        <v>270</v>
      </c>
      <c r="B308" s="4">
        <v>85000</v>
      </c>
      <c r="C308" t="str">
        <f>IFERROR(IF(VLOOKUP(A308,Resources!A:B,2,FALSE)=0,"",VLOOKUP(A308,Resources!A:B,2,FALSE)),"")</f>
        <v>http://www.sourcewatch.org/index.php/Cornell_University</v>
      </c>
    </row>
    <row r="309" spans="1:3" x14ac:dyDescent="0.2">
      <c r="A309" s="2" t="s">
        <v>368</v>
      </c>
      <c r="B309" s="4">
        <v>82500</v>
      </c>
      <c r="C309" t="str">
        <f>IFERROR(IF(VLOOKUP(A309,Resources!A:B,2,FALSE)=0,"",VLOOKUP(A309,Resources!A:B,2,FALSE)),"")</f>
        <v/>
      </c>
    </row>
    <row r="310" spans="1:3" x14ac:dyDescent="0.2">
      <c r="A310" s="2" t="s">
        <v>268</v>
      </c>
      <c r="B310" s="4">
        <v>81500</v>
      </c>
      <c r="C310" t="str">
        <f>IFERROR(IF(VLOOKUP(A310,Resources!A:B,2,FALSE)=0,"",VLOOKUP(A310,Resources!A:B,2,FALSE)),"")</f>
        <v/>
      </c>
    </row>
    <row r="311" spans="1:3" x14ac:dyDescent="0.2">
      <c r="A311" s="2" t="s">
        <v>242</v>
      </c>
      <c r="B311" s="4">
        <v>80000</v>
      </c>
      <c r="C311" t="str">
        <f>IFERROR(IF(VLOOKUP(A311,Resources!A:B,2,FALSE)=0,"",VLOOKUP(A311,Resources!A:B,2,FALSE)),"")</f>
        <v>http://www.sourcewatch.org/index.php/U.S._English</v>
      </c>
    </row>
    <row r="312" spans="1:3" x14ac:dyDescent="0.2">
      <c r="A312" s="2" t="s">
        <v>74</v>
      </c>
      <c r="B312" s="4">
        <v>78250</v>
      </c>
      <c r="C312" t="str">
        <f>IFERROR(IF(VLOOKUP(A312,Resources!A:B,2,FALSE)=0,"",VLOOKUP(A312,Resources!A:B,2,FALSE)),"")</f>
        <v>http://www.sourcewatch.org/index.php/Civitas_Institute</v>
      </c>
    </row>
    <row r="313" spans="1:3" x14ac:dyDescent="0.2">
      <c r="A313" s="2" t="s">
        <v>283</v>
      </c>
      <c r="B313" s="4">
        <v>76000</v>
      </c>
      <c r="C313" t="str">
        <f>IFERROR(IF(VLOOKUP(A313,Resources!A:B,2,FALSE)=0,"",VLOOKUP(A313,Resources!A:B,2,FALSE)),"")</f>
        <v/>
      </c>
    </row>
    <row r="314" spans="1:3" x14ac:dyDescent="0.2">
      <c r="A314" s="2" t="s">
        <v>475</v>
      </c>
      <c r="B314" s="4">
        <v>75000</v>
      </c>
      <c r="C314" t="str">
        <f>IFERROR(IF(VLOOKUP(A314,Resources!A:B,2,FALSE)=0,"",VLOOKUP(A314,Resources!A:B,2,FALSE)),"")</f>
        <v/>
      </c>
    </row>
    <row r="315" spans="1:3" x14ac:dyDescent="0.2">
      <c r="A315" s="2" t="s">
        <v>336</v>
      </c>
      <c r="B315" s="4">
        <v>75000</v>
      </c>
      <c r="C315" t="str">
        <f>IFERROR(IF(VLOOKUP(A315,Resources!A:B,2,FALSE)=0,"",VLOOKUP(A315,Resources!A:B,2,FALSE)),"")</f>
        <v/>
      </c>
    </row>
    <row r="316" spans="1:3" x14ac:dyDescent="0.2">
      <c r="A316" s="2" t="s">
        <v>256</v>
      </c>
      <c r="B316" s="4">
        <v>75000</v>
      </c>
      <c r="C316" t="str">
        <f>IFERROR(IF(VLOOKUP(A316,Resources!A:B,2,FALSE)=0,"",VLOOKUP(A316,Resources!A:B,2,FALSE)),"")</f>
        <v/>
      </c>
    </row>
    <row r="317" spans="1:3" x14ac:dyDescent="0.2">
      <c r="A317" s="2" t="s">
        <v>463</v>
      </c>
      <c r="B317" s="4">
        <v>75000</v>
      </c>
      <c r="C317" t="str">
        <f>IFERROR(IF(VLOOKUP(A317,Resources!A:B,2,FALSE)=0,"",VLOOKUP(A317,Resources!A:B,2,FALSE)),"")</f>
        <v>http://www.sourcewatch.org/index.php/Africa_Fighting_Malaria</v>
      </c>
    </row>
    <row r="318" spans="1:3" x14ac:dyDescent="0.2">
      <c r="A318" s="2" t="s">
        <v>749</v>
      </c>
      <c r="B318" s="4">
        <v>75000</v>
      </c>
      <c r="C318" t="str">
        <f>IFERROR(IF(VLOOKUP(A318,Resources!A:B,2,FALSE)=0,"",VLOOKUP(A318,Resources!A:B,2,FALSE)),"")</f>
        <v/>
      </c>
    </row>
    <row r="319" spans="1:3" x14ac:dyDescent="0.2">
      <c r="A319" s="2" t="s">
        <v>269</v>
      </c>
      <c r="B319" s="4">
        <v>75000</v>
      </c>
      <c r="C319" t="str">
        <f>IFERROR(IF(VLOOKUP(A319,Resources!A:B,2,FALSE)=0,"",VLOOKUP(A319,Resources!A:B,2,FALSE)),"")</f>
        <v>http://www.sourcewatch.org/index.php/Cowboy_State_Free_Press</v>
      </c>
    </row>
    <row r="320" spans="1:3" x14ac:dyDescent="0.2">
      <c r="A320" s="2" t="s">
        <v>362</v>
      </c>
      <c r="B320" s="4">
        <v>75000</v>
      </c>
      <c r="C320" t="str">
        <f>IFERROR(IF(VLOOKUP(A320,Resources!A:B,2,FALSE)=0,"",VLOOKUP(A320,Resources!A:B,2,FALSE)),"")</f>
        <v/>
      </c>
    </row>
    <row r="321" spans="1:3" x14ac:dyDescent="0.2">
      <c r="A321" s="2" t="s">
        <v>359</v>
      </c>
      <c r="B321" s="4">
        <v>75000</v>
      </c>
      <c r="C321" t="str">
        <f>IFERROR(IF(VLOOKUP(A321,Resources!A:B,2,FALSE)=0,"",VLOOKUP(A321,Resources!A:B,2,FALSE)),"")</f>
        <v>http://www.sourcewatch.org/index.php/Harvard_University</v>
      </c>
    </row>
    <row r="322" spans="1:3" x14ac:dyDescent="0.2">
      <c r="A322" s="2" t="s">
        <v>139</v>
      </c>
      <c r="B322" s="4">
        <v>71175</v>
      </c>
      <c r="C322" t="str">
        <f>IFERROR(IF(VLOOKUP(A322,Resources!A:B,2,FALSE)=0,"",VLOOKUP(A322,Resources!A:B,2,FALSE)),"")</f>
        <v/>
      </c>
    </row>
    <row r="323" spans="1:3" x14ac:dyDescent="0.2">
      <c r="A323" s="2" t="s">
        <v>342</v>
      </c>
      <c r="B323" s="4">
        <v>70000</v>
      </c>
      <c r="C323" t="str">
        <f>IFERROR(IF(VLOOKUP(A323,Resources!A:B,2,FALSE)=0,"",VLOOKUP(A323,Resources!A:B,2,FALSE)),"")</f>
        <v/>
      </c>
    </row>
    <row r="324" spans="1:3" x14ac:dyDescent="0.2">
      <c r="A324" s="2" t="s">
        <v>296</v>
      </c>
      <c r="B324" s="4">
        <v>70000</v>
      </c>
      <c r="C324" t="str">
        <f>IFERROR(IF(VLOOKUP(A324,Resources!A:B,2,FALSE)=0,"",VLOOKUP(A324,Resources!A:B,2,FALSE)),"")</f>
        <v/>
      </c>
    </row>
    <row r="325" spans="1:3" x14ac:dyDescent="0.2">
      <c r="A325" s="2" t="s">
        <v>128</v>
      </c>
      <c r="B325" s="4">
        <v>67100</v>
      </c>
      <c r="C325" t="str">
        <f>IFERROR(IF(VLOOKUP(A325,Resources!A:B,2,FALSE)=0,"",VLOOKUP(A325,Resources!A:B,2,FALSE)),"")</f>
        <v>http://www.sourcewatch.org/index.php/Libertas_Institute</v>
      </c>
    </row>
    <row r="326" spans="1:3" x14ac:dyDescent="0.2">
      <c r="A326" s="2" t="s">
        <v>316</v>
      </c>
      <c r="B326" s="4">
        <v>66000</v>
      </c>
      <c r="C326" t="str">
        <f>IFERROR(IF(VLOOKUP(A326,Resources!A:B,2,FALSE)=0,"",VLOOKUP(A326,Resources!A:B,2,FALSE)),"")</f>
        <v/>
      </c>
    </row>
    <row r="327" spans="1:3" x14ac:dyDescent="0.2">
      <c r="A327" s="2" t="s">
        <v>59</v>
      </c>
      <c r="B327" s="4">
        <v>65000</v>
      </c>
      <c r="C327" t="str">
        <f>IFERROR(IF(VLOOKUP(A327,Resources!A:B,2,FALSE)=0,"",VLOOKUP(A327,Resources!A:B,2,FALSE)),"")</f>
        <v/>
      </c>
    </row>
    <row r="328" spans="1:3" x14ac:dyDescent="0.2">
      <c r="A328" s="2" t="s">
        <v>381</v>
      </c>
      <c r="B328" s="4">
        <v>64000</v>
      </c>
      <c r="C328" t="str">
        <f>IFERROR(IF(VLOOKUP(A328,Resources!A:B,2,FALSE)=0,"",VLOOKUP(A328,Resources!A:B,2,FALSE)),"")</f>
        <v/>
      </c>
    </row>
    <row r="329" spans="1:3" x14ac:dyDescent="0.2">
      <c r="A329" s="2" t="s">
        <v>129</v>
      </c>
      <c r="B329" s="4">
        <v>63550</v>
      </c>
      <c r="C329" t="str">
        <f>IFERROR(IF(VLOOKUP(A329,Resources!A:B,2,FALSE)=0,"",VLOOKUP(A329,Resources!A:B,2,FALSE)),"")</f>
        <v>http://www.sourcewatch.org/index.php/Opportunity_Ohio</v>
      </c>
    </row>
    <row r="330" spans="1:3" x14ac:dyDescent="0.2">
      <c r="A330" s="2" t="s">
        <v>111</v>
      </c>
      <c r="B330" s="4">
        <v>63500</v>
      </c>
      <c r="C330" t="str">
        <f>IFERROR(IF(VLOOKUP(A330,Resources!A:B,2,FALSE)=0,"",VLOOKUP(A330,Resources!A:B,2,FALSE)),"")</f>
        <v>http://polluterwatch.com/anti-environmental-archive/stewards-of-the-range</v>
      </c>
    </row>
    <row r="331" spans="1:3" x14ac:dyDescent="0.2">
      <c r="A331" s="2" t="s">
        <v>125</v>
      </c>
      <c r="B331" s="4">
        <v>60000</v>
      </c>
      <c r="C331" t="str">
        <f>IFERROR(IF(VLOOKUP(A331,Resources!A:B,2,FALSE)=0,"",VLOOKUP(A331,Resources!A:B,2,FALSE)),"")</f>
        <v/>
      </c>
    </row>
    <row r="332" spans="1:3" x14ac:dyDescent="0.2">
      <c r="A332" s="2" t="s">
        <v>88</v>
      </c>
      <c r="B332" s="4">
        <v>60000</v>
      </c>
      <c r="C332" t="str">
        <f>IFERROR(IF(VLOOKUP(A332,Resources!A:B,2,FALSE)=0,"",VLOOKUP(A332,Resources!A:B,2,FALSE)),"")</f>
        <v>http://www.sourcewatch.org/index.php/American_Spectator</v>
      </c>
    </row>
    <row r="333" spans="1:3" x14ac:dyDescent="0.2">
      <c r="A333" s="2" t="s">
        <v>263</v>
      </c>
      <c r="B333" s="4">
        <v>60000</v>
      </c>
      <c r="C333" t="str">
        <f>IFERROR(IF(VLOOKUP(A333,Resources!A:B,2,FALSE)=0,"",VLOOKUP(A333,Resources!A:B,2,FALSE)),"")</f>
        <v/>
      </c>
    </row>
    <row r="334" spans="1:3" x14ac:dyDescent="0.2">
      <c r="A334" s="2" t="s">
        <v>273</v>
      </c>
      <c r="B334" s="4">
        <v>55000</v>
      </c>
      <c r="C334" t="str">
        <f>IFERROR(IF(VLOOKUP(A334,Resources!A:B,2,FALSE)=0,"",VLOOKUP(A334,Resources!A:B,2,FALSE)),"")</f>
        <v/>
      </c>
    </row>
    <row r="335" spans="1:3" x14ac:dyDescent="0.2">
      <c r="A335" s="2" t="s">
        <v>148</v>
      </c>
      <c r="B335" s="4">
        <v>52500</v>
      </c>
      <c r="C335" t="str">
        <f>IFERROR(IF(VLOOKUP(A335,Resources!A:B,2,FALSE)=0,"",VLOOKUP(A335,Resources!A:B,2,FALSE)),"")</f>
        <v>http://www.sourcewatch.org/index.php/Empower_Mississippi</v>
      </c>
    </row>
    <row r="336" spans="1:3" x14ac:dyDescent="0.2">
      <c r="A336" s="2" t="s">
        <v>188</v>
      </c>
      <c r="B336" s="4">
        <v>52000</v>
      </c>
      <c r="C336" t="str">
        <f>IFERROR(IF(VLOOKUP(A336,Resources!A:B,2,FALSE)=0,"",VLOOKUP(A336,Resources!A:B,2,FALSE)),"")</f>
        <v/>
      </c>
    </row>
    <row r="337" spans="1:3" x14ac:dyDescent="0.2">
      <c r="A337" s="2" t="s">
        <v>379</v>
      </c>
      <c r="B337" s="4">
        <v>50000</v>
      </c>
      <c r="C337" t="str">
        <f>IFERROR(IF(VLOOKUP(A337,Resources!A:B,2,FALSE)=0,"",VLOOKUP(A337,Resources!A:B,2,FALSE)),"")</f>
        <v/>
      </c>
    </row>
    <row r="338" spans="1:3" x14ac:dyDescent="0.2">
      <c r="A338" s="2" t="s">
        <v>380</v>
      </c>
      <c r="B338" s="4">
        <v>50000</v>
      </c>
      <c r="C338" t="str">
        <f>IFERROR(IF(VLOOKUP(A338,Resources!A:B,2,FALSE)=0,"",VLOOKUP(A338,Resources!A:B,2,FALSE)),"")</f>
        <v/>
      </c>
    </row>
    <row r="339" spans="1:3" x14ac:dyDescent="0.2">
      <c r="A339" s="2" t="s">
        <v>343</v>
      </c>
      <c r="B339" s="4">
        <v>50000</v>
      </c>
      <c r="C339" t="str">
        <f>IFERROR(IF(VLOOKUP(A339,Resources!A:B,2,FALSE)=0,"",VLOOKUP(A339,Resources!A:B,2,FALSE)),"")</f>
        <v/>
      </c>
    </row>
    <row r="340" spans="1:3" x14ac:dyDescent="0.2">
      <c r="A340" s="2" t="s">
        <v>233</v>
      </c>
      <c r="B340" s="4">
        <v>50000</v>
      </c>
      <c r="C340" t="str">
        <f>IFERROR(IF(VLOOKUP(A340,Resources!A:B,2,FALSE)=0,"",VLOOKUP(A340,Resources!A:B,2,FALSE)),"")</f>
        <v/>
      </c>
    </row>
    <row r="341" spans="1:3" x14ac:dyDescent="0.2">
      <c r="A341" s="2" t="s">
        <v>432</v>
      </c>
      <c r="B341" s="4">
        <v>50000</v>
      </c>
      <c r="C341" t="str">
        <f>IFERROR(IF(VLOOKUP(A341,Resources!A:B,2,FALSE)=0,"",VLOOKUP(A341,Resources!A:B,2,FALSE)),"")</f>
        <v/>
      </c>
    </row>
    <row r="342" spans="1:3" x14ac:dyDescent="0.2">
      <c r="A342" s="2" t="s">
        <v>395</v>
      </c>
      <c r="B342" s="4">
        <v>50000</v>
      </c>
      <c r="C342" t="str">
        <f>IFERROR(IF(VLOOKUP(A342,Resources!A:B,2,FALSE)=0,"",VLOOKUP(A342,Resources!A:B,2,FALSE)),"")</f>
        <v/>
      </c>
    </row>
    <row r="343" spans="1:3" x14ac:dyDescent="0.2">
      <c r="A343" s="2" t="s">
        <v>289</v>
      </c>
      <c r="B343" s="4">
        <v>50000</v>
      </c>
      <c r="C343" t="str">
        <f>IFERROR(IF(VLOOKUP(A343,Resources!A:B,2,FALSE)=0,"",VLOOKUP(A343,Resources!A:B,2,FALSE)),"")</f>
        <v/>
      </c>
    </row>
    <row r="344" spans="1:3" x14ac:dyDescent="0.2">
      <c r="A344" s="2" t="s">
        <v>280</v>
      </c>
      <c r="B344" s="4">
        <v>50000</v>
      </c>
      <c r="C344" t="str">
        <f>IFERROR(IF(VLOOKUP(A344,Resources!A:B,2,FALSE)=0,"",VLOOKUP(A344,Resources!A:B,2,FALSE)),"")</f>
        <v/>
      </c>
    </row>
    <row r="345" spans="1:3" x14ac:dyDescent="0.2">
      <c r="A345" s="2" t="s">
        <v>748</v>
      </c>
      <c r="B345" s="4">
        <v>50000</v>
      </c>
      <c r="C345" t="str">
        <f>IFERROR(IF(VLOOKUP(A345,Resources!A:B,2,FALSE)=0,"",VLOOKUP(A345,Resources!A:B,2,FALSE)),"")</f>
        <v/>
      </c>
    </row>
    <row r="346" spans="1:3" x14ac:dyDescent="0.2">
      <c r="A346" s="2" t="s">
        <v>392</v>
      </c>
      <c r="B346" s="4">
        <v>50000</v>
      </c>
      <c r="C346" t="str">
        <f>IFERROR(IF(VLOOKUP(A346,Resources!A:B,2,FALSE)=0,"",VLOOKUP(A346,Resources!A:B,2,FALSE)),"")</f>
        <v/>
      </c>
    </row>
    <row r="347" spans="1:3" x14ac:dyDescent="0.2">
      <c r="A347" s="2" t="s">
        <v>485</v>
      </c>
      <c r="B347" s="4">
        <v>50000</v>
      </c>
      <c r="C347" t="str">
        <f>IFERROR(IF(VLOOKUP(A347,Resources!A:B,2,FALSE)=0,"",VLOOKUP(A347,Resources!A:B,2,FALSE)),"")</f>
        <v/>
      </c>
    </row>
    <row r="348" spans="1:3" x14ac:dyDescent="0.2">
      <c r="A348" s="2" t="s">
        <v>409</v>
      </c>
      <c r="B348" s="4">
        <v>50000</v>
      </c>
      <c r="C348" t="str">
        <f>IFERROR(IF(VLOOKUP(A348,Resources!A:B,2,FALSE)=0,"",VLOOKUP(A348,Resources!A:B,2,FALSE)),"")</f>
        <v/>
      </c>
    </row>
    <row r="349" spans="1:3" x14ac:dyDescent="0.2">
      <c r="A349" s="2" t="s">
        <v>445</v>
      </c>
      <c r="B349" s="4">
        <v>50000</v>
      </c>
      <c r="C349" t="str">
        <f>IFERROR(IF(VLOOKUP(A349,Resources!A:B,2,FALSE)=0,"",VLOOKUP(A349,Resources!A:B,2,FALSE)),"")</f>
        <v/>
      </c>
    </row>
    <row r="350" spans="1:3" x14ac:dyDescent="0.2">
      <c r="A350" s="2" t="s">
        <v>376</v>
      </c>
      <c r="B350" s="4">
        <v>50000</v>
      </c>
      <c r="C350" t="str">
        <f>IFERROR(IF(VLOOKUP(A350,Resources!A:B,2,FALSE)=0,"",VLOOKUP(A350,Resources!A:B,2,FALSE)),"")</f>
        <v/>
      </c>
    </row>
    <row r="351" spans="1:3" x14ac:dyDescent="0.2">
      <c r="A351" s="2" t="s">
        <v>493</v>
      </c>
      <c r="B351" s="4">
        <v>50000</v>
      </c>
      <c r="C351" t="str">
        <f>IFERROR(IF(VLOOKUP(A351,Resources!A:B,2,FALSE)=0,"",VLOOKUP(A351,Resources!A:B,2,FALSE)),"")</f>
        <v/>
      </c>
    </row>
    <row r="352" spans="1:3" x14ac:dyDescent="0.2">
      <c r="A352" s="2" t="s">
        <v>198</v>
      </c>
      <c r="B352" s="4">
        <v>50000</v>
      </c>
      <c r="C352" t="str">
        <f>IFERROR(IF(VLOOKUP(A352,Resources!A:B,2,FALSE)=0,"",VLOOKUP(A352,Resources!A:B,2,FALSE)),"")</f>
        <v/>
      </c>
    </row>
    <row r="353" spans="1:3" x14ac:dyDescent="0.2">
      <c r="A353" s="2" t="s">
        <v>418</v>
      </c>
      <c r="B353" s="4">
        <v>50000</v>
      </c>
      <c r="C353" t="str">
        <f>IFERROR(IF(VLOOKUP(A353,Resources!A:B,2,FALSE)=0,"",VLOOKUP(A353,Resources!A:B,2,FALSE)),"")</f>
        <v/>
      </c>
    </row>
    <row r="354" spans="1:3" x14ac:dyDescent="0.2">
      <c r="A354" s="2" t="s">
        <v>729</v>
      </c>
      <c r="B354" s="4">
        <v>50000</v>
      </c>
      <c r="C354" t="str">
        <f>IFERROR(IF(VLOOKUP(A354,Resources!A:B,2,FALSE)=0,"",VLOOKUP(A354,Resources!A:B,2,FALSE)),"")</f>
        <v>https://www.sourcewatch.org/index.php/Docs_4_Patient_Care_Foundation</v>
      </c>
    </row>
    <row r="355" spans="1:3" x14ac:dyDescent="0.2">
      <c r="A355" s="2" t="s">
        <v>426</v>
      </c>
      <c r="B355" s="4">
        <v>50000</v>
      </c>
      <c r="C355" t="str">
        <f>IFERROR(IF(VLOOKUP(A355,Resources!A:B,2,FALSE)=0,"",VLOOKUP(A355,Resources!A:B,2,FALSE)),"")</f>
        <v/>
      </c>
    </row>
    <row r="356" spans="1:3" x14ac:dyDescent="0.2">
      <c r="A356" s="2" t="s">
        <v>444</v>
      </c>
      <c r="B356" s="4">
        <v>50000</v>
      </c>
      <c r="C356" t="str">
        <f>IFERROR(IF(VLOOKUP(A356,Resources!A:B,2,FALSE)=0,"",VLOOKUP(A356,Resources!A:B,2,FALSE)),"")</f>
        <v/>
      </c>
    </row>
    <row r="357" spans="1:3" x14ac:dyDescent="0.2">
      <c r="A357" s="2" t="s">
        <v>277</v>
      </c>
      <c r="B357" s="4">
        <v>50000</v>
      </c>
      <c r="C357" t="str">
        <f>IFERROR(IF(VLOOKUP(A357,Resources!A:B,2,FALSE)=0,"",VLOOKUP(A357,Resources!A:B,2,FALSE)),"")</f>
        <v/>
      </c>
    </row>
    <row r="358" spans="1:3" x14ac:dyDescent="0.2">
      <c r="A358" s="2" t="s">
        <v>318</v>
      </c>
      <c r="B358" s="4">
        <v>47500</v>
      </c>
      <c r="C358" t="str">
        <f>IFERROR(IF(VLOOKUP(A358,Resources!A:B,2,FALSE)=0,"",VLOOKUP(A358,Resources!A:B,2,FALSE)),"")</f>
        <v>http://sourcewatch.org/index.php/First_Freedoms_Foundation</v>
      </c>
    </row>
    <row r="359" spans="1:3" x14ac:dyDescent="0.2">
      <c r="A359" s="2" t="s">
        <v>257</v>
      </c>
      <c r="B359" s="4">
        <v>45000</v>
      </c>
      <c r="C359" t="str">
        <f>IFERROR(IF(VLOOKUP(A359,Resources!A:B,2,FALSE)=0,"",VLOOKUP(A359,Resources!A:B,2,FALSE)),"")</f>
        <v/>
      </c>
    </row>
    <row r="360" spans="1:3" x14ac:dyDescent="0.2">
      <c r="A360" s="2" t="s">
        <v>331</v>
      </c>
      <c r="B360" s="4">
        <v>45000</v>
      </c>
      <c r="C360" t="str">
        <f>IFERROR(IF(VLOOKUP(A360,Resources!A:B,2,FALSE)=0,"",VLOOKUP(A360,Resources!A:B,2,FALSE)),"")</f>
        <v/>
      </c>
    </row>
    <row r="361" spans="1:3" x14ac:dyDescent="0.2">
      <c r="A361" s="2" t="s">
        <v>102</v>
      </c>
      <c r="B361" s="4">
        <v>45000</v>
      </c>
      <c r="C361" t="str">
        <f>IFERROR(IF(VLOOKUP(A361,Resources!A:B,2,FALSE)=0,"",VLOOKUP(A361,Resources!A:B,2,FALSE)),"")</f>
        <v/>
      </c>
    </row>
    <row r="362" spans="1:3" x14ac:dyDescent="0.2">
      <c r="A362" s="2" t="s">
        <v>6</v>
      </c>
      <c r="B362" s="4">
        <v>42500</v>
      </c>
      <c r="C362" t="str">
        <f>IFERROR(IF(VLOOKUP(A362,Resources!A:B,2,FALSE)=0,"",VLOOKUP(A362,Resources!A:B,2,FALSE)),"")</f>
        <v>https://www.desmogblog.com/center-organizational-research-and-education-core</v>
      </c>
    </row>
    <row r="363" spans="1:3" x14ac:dyDescent="0.2">
      <c r="A363" s="2" t="s">
        <v>340</v>
      </c>
      <c r="B363" s="4">
        <v>42000</v>
      </c>
      <c r="C363" t="str">
        <f>IFERROR(IF(VLOOKUP(A363,Resources!A:B,2,FALSE)=0,"",VLOOKUP(A363,Resources!A:B,2,FALSE)),"")</f>
        <v/>
      </c>
    </row>
    <row r="364" spans="1:3" x14ac:dyDescent="0.2">
      <c r="A364" s="2" t="s">
        <v>120</v>
      </c>
      <c r="B364" s="4">
        <v>41000</v>
      </c>
      <c r="C364" t="str">
        <f>IFERROR(IF(VLOOKUP(A364,Resources!A:B,2,FALSE)=0,"",VLOOKUP(A364,Resources!A:B,2,FALSE)),"")</f>
        <v/>
      </c>
    </row>
    <row r="365" spans="1:3" x14ac:dyDescent="0.2">
      <c r="A365" s="2" t="s">
        <v>276</v>
      </c>
      <c r="B365" s="4">
        <v>40000</v>
      </c>
      <c r="C365" t="str">
        <f>IFERROR(IF(VLOOKUP(A365,Resources!A:B,2,FALSE)=0,"",VLOOKUP(A365,Resources!A:B,2,FALSE)),"")</f>
        <v/>
      </c>
    </row>
    <row r="366" spans="1:3" x14ac:dyDescent="0.2">
      <c r="A366" s="2" t="s">
        <v>393</v>
      </c>
      <c r="B366" s="4">
        <v>38500</v>
      </c>
      <c r="C366" t="str">
        <f>IFERROR(IF(VLOOKUP(A366,Resources!A:B,2,FALSE)=0,"",VLOOKUP(A366,Resources!A:B,2,FALSE)),"")</f>
        <v/>
      </c>
    </row>
    <row r="367" spans="1:3" x14ac:dyDescent="0.2">
      <c r="A367" s="2" t="s">
        <v>304</v>
      </c>
      <c r="B367" s="4">
        <v>38500</v>
      </c>
      <c r="C367" t="str">
        <f>IFERROR(IF(VLOOKUP(A367,Resources!A:B,2,FALSE)=0,"",VLOOKUP(A367,Resources!A:B,2,FALSE)),"")</f>
        <v>http://www.sourcewatch.org/index.php/National_Federation_of_Independent_Business</v>
      </c>
    </row>
    <row r="368" spans="1:3" x14ac:dyDescent="0.2">
      <c r="A368" s="2" t="s">
        <v>290</v>
      </c>
      <c r="B368" s="4">
        <v>37000</v>
      </c>
      <c r="C368" t="str">
        <f>IFERROR(IF(VLOOKUP(A368,Resources!A:B,2,FALSE)=0,"",VLOOKUP(A368,Resources!A:B,2,FALSE)),"")</f>
        <v/>
      </c>
    </row>
    <row r="369" spans="1:3" x14ac:dyDescent="0.2">
      <c r="A369" s="2" t="s">
        <v>750</v>
      </c>
      <c r="B369" s="4">
        <v>35000</v>
      </c>
      <c r="C369" t="str">
        <f>IFERROR(IF(VLOOKUP(A369,Resources!A:B,2,FALSE)=0,"",VLOOKUP(A369,Resources!A:B,2,FALSE)),"")</f>
        <v/>
      </c>
    </row>
    <row r="370" spans="1:3" x14ac:dyDescent="0.2">
      <c r="A370" s="2" t="s">
        <v>95</v>
      </c>
      <c r="B370" s="4">
        <v>35000</v>
      </c>
      <c r="C370" t="str">
        <f>IFERROR(IF(VLOOKUP(A370,Resources!A:B,2,FALSE)=0,"",VLOOKUP(A370,Resources!A:B,2,FALSE)),"")</f>
        <v/>
      </c>
    </row>
    <row r="371" spans="1:3" x14ac:dyDescent="0.2">
      <c r="A371" s="2" t="s">
        <v>726</v>
      </c>
      <c r="B371" s="4">
        <v>34400</v>
      </c>
      <c r="C371" t="str">
        <f>IFERROR(IF(VLOOKUP(A371,Resources!A:B,2,FALSE)=0,"",VLOOKUP(A371,Resources!A:B,2,FALSE)),"")</f>
        <v/>
      </c>
    </row>
    <row r="372" spans="1:3" x14ac:dyDescent="0.2">
      <c r="A372" s="2" t="s">
        <v>279</v>
      </c>
      <c r="B372" s="4">
        <v>31000</v>
      </c>
      <c r="C372" t="str">
        <f>IFERROR(IF(VLOOKUP(A372,Resources!A:B,2,FALSE)=0,"",VLOOKUP(A372,Resources!A:B,2,FALSE)),"")</f>
        <v/>
      </c>
    </row>
    <row r="373" spans="1:3" x14ac:dyDescent="0.2">
      <c r="A373" s="2" t="s">
        <v>502</v>
      </c>
      <c r="B373" s="4">
        <v>30000</v>
      </c>
      <c r="C373" t="str">
        <f>IFERROR(IF(VLOOKUP(A373,Resources!A:B,2,FALSE)=0,"",VLOOKUP(A373,Resources!A:B,2,FALSE)),"")</f>
        <v>http://www.sourcewatch.org/index.php/Judicial_Watch</v>
      </c>
    </row>
    <row r="374" spans="1:3" x14ac:dyDescent="0.2">
      <c r="A374" s="2" t="s">
        <v>456</v>
      </c>
      <c r="B374" s="4">
        <v>30000</v>
      </c>
      <c r="C374" t="str">
        <f>IFERROR(IF(VLOOKUP(A374,Resources!A:B,2,FALSE)=0,"",VLOOKUP(A374,Resources!A:B,2,FALSE)),"")</f>
        <v/>
      </c>
    </row>
    <row r="375" spans="1:3" x14ac:dyDescent="0.2">
      <c r="A375" s="2" t="s">
        <v>187</v>
      </c>
      <c r="B375" s="4">
        <v>30000</v>
      </c>
      <c r="C375" t="str">
        <f>IFERROR(IF(VLOOKUP(A375,Resources!A:B,2,FALSE)=0,"",VLOOKUP(A375,Resources!A:B,2,FALSE)),"")</f>
        <v/>
      </c>
    </row>
    <row r="376" spans="1:3" x14ac:dyDescent="0.2">
      <c r="A376" s="2" t="s">
        <v>494</v>
      </c>
      <c r="B376" s="4">
        <v>30000</v>
      </c>
      <c r="C376" t="str">
        <f>IFERROR(IF(VLOOKUP(A376,Resources!A:B,2,FALSE)=0,"",VLOOKUP(A376,Resources!A:B,2,FALSE)),"")</f>
        <v/>
      </c>
    </row>
    <row r="377" spans="1:3" x14ac:dyDescent="0.2">
      <c r="A377" s="2" t="s">
        <v>260</v>
      </c>
      <c r="B377" s="4">
        <v>30000</v>
      </c>
      <c r="C377" t="str">
        <f>IFERROR(IF(VLOOKUP(A377,Resources!A:B,2,FALSE)=0,"",VLOOKUP(A377,Resources!A:B,2,FALSE)),"")</f>
        <v/>
      </c>
    </row>
    <row r="378" spans="1:3" x14ac:dyDescent="0.2">
      <c r="A378" s="2" t="s">
        <v>275</v>
      </c>
      <c r="B378" s="4">
        <v>27000</v>
      </c>
      <c r="C378" t="str">
        <f>IFERROR(IF(VLOOKUP(A378,Resources!A:B,2,FALSE)=0,"",VLOOKUP(A378,Resources!A:B,2,FALSE)),"")</f>
        <v/>
      </c>
    </row>
    <row r="379" spans="1:3" x14ac:dyDescent="0.2">
      <c r="A379" s="2" t="s">
        <v>732</v>
      </c>
      <c r="B379" s="4">
        <v>26500</v>
      </c>
      <c r="C379" t="str">
        <f>IFERROR(IF(VLOOKUP(A379,Resources!A:B,2,FALSE)=0,"",VLOOKUP(A379,Resources!A:B,2,FALSE)),"")</f>
        <v/>
      </c>
    </row>
    <row r="380" spans="1:3" x14ac:dyDescent="0.2">
      <c r="A380" s="2" t="s">
        <v>500</v>
      </c>
      <c r="B380" s="4">
        <v>26318</v>
      </c>
      <c r="C380" t="str">
        <f>IFERROR(IF(VLOOKUP(A380,Resources!A:B,2,FALSE)=0,"",VLOOKUP(A380,Resources!A:B,2,FALSE)),"")</f>
        <v/>
      </c>
    </row>
    <row r="381" spans="1:3" x14ac:dyDescent="0.2">
      <c r="A381" s="2" t="s">
        <v>325</v>
      </c>
      <c r="B381" s="4">
        <v>26000</v>
      </c>
      <c r="C381" t="str">
        <f>IFERROR(IF(VLOOKUP(A381,Resources!A:B,2,FALSE)=0,"",VLOOKUP(A381,Resources!A:B,2,FALSE)),"")</f>
        <v/>
      </c>
    </row>
    <row r="382" spans="1:3" x14ac:dyDescent="0.2">
      <c r="A382" s="2" t="s">
        <v>25</v>
      </c>
      <c r="B382" s="4">
        <v>25300</v>
      </c>
      <c r="C382" t="str">
        <f>IFERROR(IF(VLOOKUP(A382,Resources!A:B,2,FALSE)=0,"",VLOOKUP(A382,Resources!A:B,2,FALSE)),"")</f>
        <v/>
      </c>
    </row>
    <row r="383" spans="1:3" x14ac:dyDescent="0.2">
      <c r="A383" s="2" t="s">
        <v>305</v>
      </c>
      <c r="B383" s="4">
        <v>25000</v>
      </c>
      <c r="C383" t="str">
        <f>IFERROR(IF(VLOOKUP(A383,Resources!A:B,2,FALSE)=0,"",VLOOKUP(A383,Resources!A:B,2,FALSE)),"")</f>
        <v/>
      </c>
    </row>
    <row r="384" spans="1:3" x14ac:dyDescent="0.2">
      <c r="A384" s="2" t="s">
        <v>255</v>
      </c>
      <c r="B384" s="4">
        <v>25000</v>
      </c>
      <c r="C384" t="str">
        <f>IFERROR(IF(VLOOKUP(A384,Resources!A:B,2,FALSE)=0,"",VLOOKUP(A384,Resources!A:B,2,FALSE)),"")</f>
        <v/>
      </c>
    </row>
    <row r="385" spans="1:3" x14ac:dyDescent="0.2">
      <c r="A385" s="2" t="s">
        <v>382</v>
      </c>
      <c r="B385" s="4">
        <v>25000</v>
      </c>
      <c r="C385" t="str">
        <f>IFERROR(IF(VLOOKUP(A385,Resources!A:B,2,FALSE)=0,"",VLOOKUP(A385,Resources!A:B,2,FALSE)),"")</f>
        <v/>
      </c>
    </row>
    <row r="386" spans="1:3" x14ac:dyDescent="0.2">
      <c r="A386" s="2" t="s">
        <v>483</v>
      </c>
      <c r="B386" s="4">
        <v>25000</v>
      </c>
      <c r="C386" t="str">
        <f>IFERROR(IF(VLOOKUP(A386,Resources!A:B,2,FALSE)=0,"",VLOOKUP(A386,Resources!A:B,2,FALSE)),"")</f>
        <v/>
      </c>
    </row>
    <row r="387" spans="1:3" x14ac:dyDescent="0.2">
      <c r="A387" s="2" t="s">
        <v>92</v>
      </c>
      <c r="B387" s="4">
        <v>25000</v>
      </c>
      <c r="C387" t="str">
        <f>IFERROR(IF(VLOOKUP(A387,Resources!A:B,2,FALSE)=0,"",VLOOKUP(A387,Resources!A:B,2,FALSE)),"")</f>
        <v>http://www.sourcewatch.org/index.php/Sophia_Institute</v>
      </c>
    </row>
    <row r="388" spans="1:3" x14ac:dyDescent="0.2">
      <c r="A388" s="2" t="s">
        <v>834</v>
      </c>
      <c r="B388" s="4">
        <v>25000</v>
      </c>
      <c r="C388" t="str">
        <f>IFERROR(IF(VLOOKUP(A388,Resources!A:B,2,FALSE)=0,"",VLOOKUP(A388,Resources!A:B,2,FALSE)),"")</f>
        <v/>
      </c>
    </row>
    <row r="389" spans="1:3" x14ac:dyDescent="0.2">
      <c r="A389" s="2" t="s">
        <v>286</v>
      </c>
      <c r="B389" s="4">
        <v>25000</v>
      </c>
      <c r="C389" t="str">
        <f>IFERROR(IF(VLOOKUP(A389,Resources!A:B,2,FALSE)=0,"",VLOOKUP(A389,Resources!A:B,2,FALSE)),"")</f>
        <v/>
      </c>
    </row>
    <row r="390" spans="1:3" x14ac:dyDescent="0.2">
      <c r="A390" s="2" t="s">
        <v>345</v>
      </c>
      <c r="B390" s="4">
        <v>25000</v>
      </c>
      <c r="C390" t="str">
        <f>IFERROR(IF(VLOOKUP(A390,Resources!A:B,2,FALSE)=0,"",VLOOKUP(A390,Resources!A:B,2,FALSE)),"")</f>
        <v/>
      </c>
    </row>
    <row r="391" spans="1:3" x14ac:dyDescent="0.2">
      <c r="A391" s="2" t="s">
        <v>474</v>
      </c>
      <c r="B391" s="4">
        <v>25000</v>
      </c>
      <c r="C391" t="str">
        <f>IFERROR(IF(VLOOKUP(A391,Resources!A:B,2,FALSE)=0,"",VLOOKUP(A391,Resources!A:B,2,FALSE)),"")</f>
        <v/>
      </c>
    </row>
    <row r="392" spans="1:3" x14ac:dyDescent="0.2">
      <c r="A392" s="2" t="s">
        <v>333</v>
      </c>
      <c r="B392" s="4">
        <v>25000</v>
      </c>
      <c r="C392" t="str">
        <f>IFERROR(IF(VLOOKUP(A392,Resources!A:B,2,FALSE)=0,"",VLOOKUP(A392,Resources!A:B,2,FALSE)),"")</f>
        <v/>
      </c>
    </row>
    <row r="393" spans="1:3" x14ac:dyDescent="0.2">
      <c r="A393" s="2" t="s">
        <v>375</v>
      </c>
      <c r="B393" s="4">
        <v>25000</v>
      </c>
      <c r="C393" t="str">
        <f>IFERROR(IF(VLOOKUP(A393,Resources!A:B,2,FALSE)=0,"",VLOOKUP(A393,Resources!A:B,2,FALSE)),"")</f>
        <v/>
      </c>
    </row>
    <row r="394" spans="1:3" x14ac:dyDescent="0.2">
      <c r="A394" s="2" t="s">
        <v>121</v>
      </c>
      <c r="B394" s="4">
        <v>25000</v>
      </c>
      <c r="C394" t="str">
        <f>IFERROR(IF(VLOOKUP(A394,Resources!A:B,2,FALSE)=0,"",VLOOKUP(A394,Resources!A:B,2,FALSE)),"")</f>
        <v/>
      </c>
    </row>
    <row r="395" spans="1:3" x14ac:dyDescent="0.2">
      <c r="A395" s="2" t="s">
        <v>272</v>
      </c>
      <c r="B395" s="4">
        <v>25000</v>
      </c>
      <c r="C395" t="str">
        <f>IFERROR(IF(VLOOKUP(A395,Resources!A:B,2,FALSE)=0,"",VLOOKUP(A395,Resources!A:B,2,FALSE)),"")</f>
        <v/>
      </c>
    </row>
    <row r="396" spans="1:3" x14ac:dyDescent="0.2">
      <c r="A396" s="2" t="s">
        <v>207</v>
      </c>
      <c r="B396" s="4">
        <v>25000</v>
      </c>
      <c r="C396" t="str">
        <f>IFERROR(IF(VLOOKUP(A396,Resources!A:B,2,FALSE)=0,"",VLOOKUP(A396,Resources!A:B,2,FALSE)),"")</f>
        <v/>
      </c>
    </row>
    <row r="397" spans="1:3" x14ac:dyDescent="0.2">
      <c r="A397" s="2" t="s">
        <v>365</v>
      </c>
      <c r="B397" s="4">
        <v>25000</v>
      </c>
      <c r="C397" t="str">
        <f>IFERROR(IF(VLOOKUP(A397,Resources!A:B,2,FALSE)=0,"",VLOOKUP(A397,Resources!A:B,2,FALSE)),"")</f>
        <v/>
      </c>
    </row>
    <row r="398" spans="1:3" x14ac:dyDescent="0.2">
      <c r="A398" s="2" t="s">
        <v>447</v>
      </c>
      <c r="B398" s="4">
        <v>25000</v>
      </c>
      <c r="C398" t="str">
        <f>IFERROR(IF(VLOOKUP(A398,Resources!A:B,2,FALSE)=0,"",VLOOKUP(A398,Resources!A:B,2,FALSE)),"")</f>
        <v>http://www.sourcewatch.org/index.php/American_Family_Association</v>
      </c>
    </row>
    <row r="399" spans="1:3" x14ac:dyDescent="0.2">
      <c r="A399" s="2" t="s">
        <v>747</v>
      </c>
      <c r="B399" s="4">
        <v>25000</v>
      </c>
      <c r="C399" t="str">
        <f>IFERROR(IF(VLOOKUP(A399,Resources!A:B,2,FALSE)=0,"",VLOOKUP(A399,Resources!A:B,2,FALSE)),"")</f>
        <v/>
      </c>
    </row>
    <row r="400" spans="1:3" x14ac:dyDescent="0.2">
      <c r="A400" s="2" t="s">
        <v>356</v>
      </c>
      <c r="B400" s="4">
        <v>20500</v>
      </c>
      <c r="C400" t="str">
        <f>IFERROR(IF(VLOOKUP(A400,Resources!A:B,2,FALSE)=0,"",VLOOKUP(A400,Resources!A:B,2,FALSE)),"")</f>
        <v/>
      </c>
    </row>
    <row r="401" spans="1:3" x14ac:dyDescent="0.2">
      <c r="A401" s="2" t="s">
        <v>436</v>
      </c>
      <c r="B401" s="4">
        <v>20000</v>
      </c>
      <c r="C401" t="str">
        <f>IFERROR(IF(VLOOKUP(A401,Resources!A:B,2,FALSE)=0,"",VLOOKUP(A401,Resources!A:B,2,FALSE)),"")</f>
        <v/>
      </c>
    </row>
    <row r="402" spans="1:3" x14ac:dyDescent="0.2">
      <c r="A402" s="2" t="s">
        <v>473</v>
      </c>
      <c r="B402" s="4">
        <v>20000</v>
      </c>
      <c r="C402" t="str">
        <f>IFERROR(IF(VLOOKUP(A402,Resources!A:B,2,FALSE)=0,"",VLOOKUP(A402,Resources!A:B,2,FALSE)),"")</f>
        <v>http://www.sourcewatch.org/index.php/Spirit_of_America</v>
      </c>
    </row>
    <row r="403" spans="1:3" x14ac:dyDescent="0.2">
      <c r="A403" s="2" t="s">
        <v>176</v>
      </c>
      <c r="B403" s="4">
        <v>20000</v>
      </c>
      <c r="C403" t="str">
        <f>IFERROR(IF(VLOOKUP(A403,Resources!A:B,2,FALSE)=0,"",VLOOKUP(A403,Resources!A:B,2,FALSE)),"")</f>
        <v/>
      </c>
    </row>
    <row r="404" spans="1:3" x14ac:dyDescent="0.2">
      <c r="A404" s="2" t="s">
        <v>351</v>
      </c>
      <c r="B404" s="4">
        <v>20000</v>
      </c>
      <c r="C404" t="str">
        <f>IFERROR(IF(VLOOKUP(A404,Resources!A:B,2,FALSE)=0,"",VLOOKUP(A404,Resources!A:B,2,FALSE)),"")</f>
        <v/>
      </c>
    </row>
    <row r="405" spans="1:3" x14ac:dyDescent="0.2">
      <c r="A405" s="2" t="s">
        <v>439</v>
      </c>
      <c r="B405" s="4">
        <v>20000</v>
      </c>
      <c r="C405" t="str">
        <f>IFERROR(IF(VLOOKUP(A405,Resources!A:B,2,FALSE)=0,"",VLOOKUP(A405,Resources!A:B,2,FALSE)),"")</f>
        <v/>
      </c>
    </row>
    <row r="406" spans="1:3" x14ac:dyDescent="0.2">
      <c r="A406" s="2" t="s">
        <v>317</v>
      </c>
      <c r="B406" s="4">
        <v>20000</v>
      </c>
      <c r="C406" t="str">
        <f>IFERROR(IF(VLOOKUP(A406,Resources!A:B,2,FALSE)=0,"",VLOOKUP(A406,Resources!A:B,2,FALSE)),"")</f>
        <v/>
      </c>
    </row>
    <row r="407" spans="1:3" x14ac:dyDescent="0.2">
      <c r="A407" s="2" t="s">
        <v>733</v>
      </c>
      <c r="B407" s="4">
        <v>20000</v>
      </c>
      <c r="C407" t="str">
        <f>IFERROR(IF(VLOOKUP(A407,Resources!A:B,2,FALSE)=0,"",VLOOKUP(A407,Resources!A:B,2,FALSE)),"")</f>
        <v/>
      </c>
    </row>
    <row r="408" spans="1:3" x14ac:dyDescent="0.2">
      <c r="A408" s="2" t="s">
        <v>371</v>
      </c>
      <c r="B408" s="4">
        <v>18600</v>
      </c>
      <c r="C408" t="str">
        <f>IFERROR(IF(VLOOKUP(A408,Resources!A:B,2,FALSE)=0,"",VLOOKUP(A408,Resources!A:B,2,FALSE)),"")</f>
        <v>http://www.sourcewatch.org/index.php/Arkansas_Policy_Foundation</v>
      </c>
    </row>
    <row r="409" spans="1:3" x14ac:dyDescent="0.2">
      <c r="A409" s="2" t="s">
        <v>209</v>
      </c>
      <c r="B409" s="4">
        <v>18000</v>
      </c>
      <c r="C409" t="str">
        <f>IFERROR(IF(VLOOKUP(A409,Resources!A:B,2,FALSE)=0,"",VLOOKUP(A409,Resources!A:B,2,FALSE)),"")</f>
        <v/>
      </c>
    </row>
    <row r="410" spans="1:3" x14ac:dyDescent="0.2">
      <c r="A410" s="2" t="s">
        <v>186</v>
      </c>
      <c r="B410" s="4">
        <v>17500</v>
      </c>
      <c r="C410" t="str">
        <f>IFERROR(IF(VLOOKUP(A410,Resources!A:B,2,FALSE)=0,"",VLOOKUP(A410,Resources!A:B,2,FALSE)),"")</f>
        <v>http://www.sourcewatch.org/index.php/Palmetto_Promise_Institute</v>
      </c>
    </row>
    <row r="411" spans="1:3" x14ac:dyDescent="0.2">
      <c r="A411" s="2" t="s">
        <v>24</v>
      </c>
      <c r="B411" s="4">
        <v>17250</v>
      </c>
      <c r="C411" t="str">
        <f>IFERROR(IF(VLOOKUP(A411,Resources!A:B,2,FALSE)=0,"",VLOOKUP(A411,Resources!A:B,2,FALSE)),"")</f>
        <v/>
      </c>
    </row>
    <row r="412" spans="1:3" x14ac:dyDescent="0.2">
      <c r="A412" s="2" t="s">
        <v>353</v>
      </c>
      <c r="B412" s="4">
        <v>16500</v>
      </c>
      <c r="C412" t="str">
        <f>IFERROR(IF(VLOOKUP(A412,Resources!A:B,2,FALSE)=0,"",VLOOKUP(A412,Resources!A:B,2,FALSE)),"")</f>
        <v/>
      </c>
    </row>
    <row r="413" spans="1:3" x14ac:dyDescent="0.2">
      <c r="A413" s="2" t="s">
        <v>30</v>
      </c>
      <c r="B413" s="4">
        <v>16000</v>
      </c>
      <c r="C413" t="str">
        <f>IFERROR(IF(VLOOKUP(A413,Resources!A:B,2,FALSE)=0,"",VLOOKUP(A413,Resources!A:B,2,FALSE)),"")</f>
        <v/>
      </c>
    </row>
    <row r="414" spans="1:3" x14ac:dyDescent="0.2">
      <c r="A414" s="2" t="s">
        <v>394</v>
      </c>
      <c r="B414" s="4">
        <v>16000</v>
      </c>
      <c r="C414" t="str">
        <f>IFERROR(IF(VLOOKUP(A414,Resources!A:B,2,FALSE)=0,"",VLOOKUP(A414,Resources!A:B,2,FALSE)),"")</f>
        <v/>
      </c>
    </row>
    <row r="415" spans="1:3" x14ac:dyDescent="0.2">
      <c r="A415" s="2" t="s">
        <v>386</v>
      </c>
      <c r="B415" s="4">
        <v>16000</v>
      </c>
      <c r="C415" t="str">
        <f>IFERROR(IF(VLOOKUP(A415,Resources!A:B,2,FALSE)=0,"",VLOOKUP(A415,Resources!A:B,2,FALSE)),"")</f>
        <v/>
      </c>
    </row>
    <row r="416" spans="1:3" x14ac:dyDescent="0.2">
      <c r="A416" s="2" t="s">
        <v>175</v>
      </c>
      <c r="B416" s="4">
        <v>15558</v>
      </c>
      <c r="C416" t="str">
        <f>IFERROR(IF(VLOOKUP(A416,Resources!A:B,2,FALSE)=0,"",VLOOKUP(A416,Resources!A:B,2,FALSE)),"")</f>
        <v/>
      </c>
    </row>
    <row r="417" spans="1:3" x14ac:dyDescent="0.2">
      <c r="A417" s="2" t="s">
        <v>23</v>
      </c>
      <c r="B417" s="4">
        <v>15500</v>
      </c>
      <c r="C417" t="str">
        <f>IFERROR(IF(VLOOKUP(A417,Resources!A:B,2,FALSE)=0,"",VLOOKUP(A417,Resources!A:B,2,FALSE)),"")</f>
        <v/>
      </c>
    </row>
    <row r="418" spans="1:3" x14ac:dyDescent="0.2">
      <c r="A418" s="2" t="s">
        <v>291</v>
      </c>
      <c r="B418" s="4">
        <v>15000</v>
      </c>
      <c r="C418" t="str">
        <f>IFERROR(IF(VLOOKUP(A418,Resources!A:B,2,FALSE)=0,"",VLOOKUP(A418,Resources!A:B,2,FALSE)),"")</f>
        <v/>
      </c>
    </row>
    <row r="419" spans="1:3" x14ac:dyDescent="0.2">
      <c r="A419" s="2" t="s">
        <v>293</v>
      </c>
      <c r="B419" s="4">
        <v>15000</v>
      </c>
      <c r="C419" t="str">
        <f>IFERROR(IF(VLOOKUP(A419,Resources!A:B,2,FALSE)=0,"",VLOOKUP(A419,Resources!A:B,2,FALSE)),"")</f>
        <v/>
      </c>
    </row>
    <row r="420" spans="1:3" x14ac:dyDescent="0.2">
      <c r="A420" s="2" t="s">
        <v>753</v>
      </c>
      <c r="B420" s="4">
        <v>15000</v>
      </c>
      <c r="C420" t="str">
        <f>IFERROR(IF(VLOOKUP(A420,Resources!A:B,2,FALSE)=0,"",VLOOKUP(A420,Resources!A:B,2,FALSE)),"")</f>
        <v/>
      </c>
    </row>
    <row r="421" spans="1:3" x14ac:dyDescent="0.2">
      <c r="A421" s="2" t="s">
        <v>406</v>
      </c>
      <c r="B421" s="4">
        <v>15000</v>
      </c>
      <c r="C421" t="str">
        <f>IFERROR(IF(VLOOKUP(A421,Resources!A:B,2,FALSE)=0,"",VLOOKUP(A421,Resources!A:B,2,FALSE)),"")</f>
        <v/>
      </c>
    </row>
    <row r="422" spans="1:3" x14ac:dyDescent="0.2">
      <c r="A422" s="2" t="s">
        <v>364</v>
      </c>
      <c r="B422" s="4">
        <v>14250</v>
      </c>
      <c r="C422" t="str">
        <f>IFERROR(IF(VLOOKUP(A422,Resources!A:B,2,FALSE)=0,"",VLOOKUP(A422,Resources!A:B,2,FALSE)),"")</f>
        <v/>
      </c>
    </row>
    <row r="423" spans="1:3" x14ac:dyDescent="0.2">
      <c r="A423" s="2" t="s">
        <v>309</v>
      </c>
      <c r="B423" s="4">
        <v>14000</v>
      </c>
      <c r="C423" t="str">
        <f>IFERROR(IF(VLOOKUP(A423,Resources!A:B,2,FALSE)=0,"",VLOOKUP(A423,Resources!A:B,2,FALSE)),"")</f>
        <v/>
      </c>
    </row>
    <row r="424" spans="1:3" x14ac:dyDescent="0.2">
      <c r="A424" s="2" t="s">
        <v>404</v>
      </c>
      <c r="B424" s="4">
        <v>13500</v>
      </c>
      <c r="C424" t="str">
        <f>IFERROR(IF(VLOOKUP(A424,Resources!A:B,2,FALSE)=0,"",VLOOKUP(A424,Resources!A:B,2,FALSE)),"")</f>
        <v/>
      </c>
    </row>
    <row r="425" spans="1:3" x14ac:dyDescent="0.2">
      <c r="A425" s="2" t="s">
        <v>251</v>
      </c>
      <c r="B425" s="4">
        <v>13000</v>
      </c>
      <c r="C425" t="str">
        <f>IFERROR(IF(VLOOKUP(A425,Resources!A:B,2,FALSE)=0,"",VLOOKUP(A425,Resources!A:B,2,FALSE)),"")</f>
        <v/>
      </c>
    </row>
    <row r="426" spans="1:3" x14ac:dyDescent="0.2">
      <c r="A426" s="2" t="s">
        <v>185</v>
      </c>
      <c r="B426" s="4">
        <v>13000</v>
      </c>
      <c r="C426" t="str">
        <f>IFERROR(IF(VLOOKUP(A426,Resources!A:B,2,FALSE)=0,"",VLOOKUP(A426,Resources!A:B,2,FALSE)),"")</f>
        <v>http://www.sourcewatch.org/index.php/Center_for_Consumer_Freedom</v>
      </c>
    </row>
    <row r="427" spans="1:3" x14ac:dyDescent="0.2">
      <c r="A427" s="2" t="s">
        <v>378</v>
      </c>
      <c r="B427" s="4">
        <v>12500</v>
      </c>
      <c r="C427" t="str">
        <f>IFERROR(IF(VLOOKUP(A427,Resources!A:B,2,FALSE)=0,"",VLOOKUP(A427,Resources!A:B,2,FALSE)),"")</f>
        <v>http://www.sourcewatch.org/index.php/Taxpayers_for_Common_Sense</v>
      </c>
    </row>
    <row r="428" spans="1:3" x14ac:dyDescent="0.2">
      <c r="A428" s="2" t="s">
        <v>496</v>
      </c>
      <c r="B428" s="4">
        <v>12500</v>
      </c>
      <c r="C428" t="str">
        <f>IFERROR(IF(VLOOKUP(A428,Resources!A:B,2,FALSE)=0,"",VLOOKUP(A428,Resources!A:B,2,FALSE)),"")</f>
        <v/>
      </c>
    </row>
    <row r="429" spans="1:3" x14ac:dyDescent="0.2">
      <c r="A429" s="2" t="s">
        <v>332</v>
      </c>
      <c r="B429" s="4">
        <v>12000</v>
      </c>
      <c r="C429" t="str">
        <f>IFERROR(IF(VLOOKUP(A429,Resources!A:B,2,FALSE)=0,"",VLOOKUP(A429,Resources!A:B,2,FALSE)),"")</f>
        <v>http://www.exxonsecrets.org/html/orgfactsheet.php?id=133</v>
      </c>
    </row>
    <row r="430" spans="1:3" x14ac:dyDescent="0.2">
      <c r="A430" s="2" t="s">
        <v>322</v>
      </c>
      <c r="B430" s="4">
        <v>12000</v>
      </c>
      <c r="C430" t="str">
        <f>IFERROR(IF(VLOOKUP(A430,Resources!A:B,2,FALSE)=0,"",VLOOKUP(A430,Resources!A:B,2,FALSE)),"")</f>
        <v>http://powerbase.info/index.php/Defending_America_for_Knowledge_and_Action</v>
      </c>
    </row>
    <row r="431" spans="1:3" x14ac:dyDescent="0.2">
      <c r="A431" s="2" t="s">
        <v>472</v>
      </c>
      <c r="B431" s="4">
        <v>11000</v>
      </c>
      <c r="C431" t="str">
        <f>IFERROR(IF(VLOOKUP(A431,Resources!A:B,2,FALSE)=0,"",VLOOKUP(A431,Resources!A:B,2,FALSE)),"")</f>
        <v/>
      </c>
    </row>
    <row r="432" spans="1:3" x14ac:dyDescent="0.2">
      <c r="A432" s="2" t="s">
        <v>455</v>
      </c>
      <c r="B432" s="4">
        <v>10100</v>
      </c>
      <c r="C432" t="str">
        <f>IFERROR(IF(VLOOKUP(A432,Resources!A:B,2,FALSE)=0,"",VLOOKUP(A432,Resources!A:B,2,FALSE)),"")</f>
        <v>http://www.sourcewatch.org/index.php/Move_America_Forward</v>
      </c>
    </row>
    <row r="433" spans="1:3" x14ac:dyDescent="0.2">
      <c r="A433" s="2" t="s">
        <v>344</v>
      </c>
      <c r="B433" s="4">
        <v>10000</v>
      </c>
      <c r="C433" t="str">
        <f>IFERROR(IF(VLOOKUP(A433,Resources!A:B,2,FALSE)=0,"",VLOOKUP(A433,Resources!A:B,2,FALSE)),"")</f>
        <v/>
      </c>
    </row>
    <row r="434" spans="1:3" x14ac:dyDescent="0.2">
      <c r="A434" s="2" t="s">
        <v>352</v>
      </c>
      <c r="B434" s="4">
        <v>10000</v>
      </c>
      <c r="C434" t="str">
        <f>IFERROR(IF(VLOOKUP(A434,Resources!A:B,2,FALSE)=0,"",VLOOKUP(A434,Resources!A:B,2,FALSE)),"")</f>
        <v/>
      </c>
    </row>
    <row r="435" spans="1:3" x14ac:dyDescent="0.2">
      <c r="A435" s="2" t="s">
        <v>437</v>
      </c>
      <c r="B435" s="4">
        <v>10000</v>
      </c>
      <c r="C435" t="str">
        <f>IFERROR(IF(VLOOKUP(A435,Resources!A:B,2,FALSE)=0,"",VLOOKUP(A435,Resources!A:B,2,FALSE)),"")</f>
        <v/>
      </c>
    </row>
    <row r="436" spans="1:3" x14ac:dyDescent="0.2">
      <c r="A436" s="2" t="s">
        <v>119</v>
      </c>
      <c r="B436" s="4">
        <v>10000</v>
      </c>
      <c r="C436" t="str">
        <f>IFERROR(IF(VLOOKUP(A436,Resources!A:B,2,FALSE)=0,"",VLOOKUP(A436,Resources!A:B,2,FALSE)),"")</f>
        <v/>
      </c>
    </row>
    <row r="437" spans="1:3" x14ac:dyDescent="0.2">
      <c r="A437" s="2" t="s">
        <v>338</v>
      </c>
      <c r="B437" s="4">
        <v>10000</v>
      </c>
      <c r="C437" t="str">
        <f>IFERROR(IF(VLOOKUP(A437,Resources!A:B,2,FALSE)=0,"",VLOOKUP(A437,Resources!A:B,2,FALSE)),"")</f>
        <v/>
      </c>
    </row>
    <row r="438" spans="1:3" x14ac:dyDescent="0.2">
      <c r="A438" s="2" t="s">
        <v>337</v>
      </c>
      <c r="B438" s="4">
        <v>10000</v>
      </c>
      <c r="C438" t="str">
        <f>IFERROR(IF(VLOOKUP(A438,Resources!A:B,2,FALSE)=0,"",VLOOKUP(A438,Resources!A:B,2,FALSE)),"")</f>
        <v/>
      </c>
    </row>
    <row r="439" spans="1:3" x14ac:dyDescent="0.2">
      <c r="A439" s="2" t="s">
        <v>347</v>
      </c>
      <c r="B439" s="4">
        <v>10000</v>
      </c>
      <c r="C439" t="str">
        <f>IFERROR(IF(VLOOKUP(A439,Resources!A:B,2,FALSE)=0,"",VLOOKUP(A439,Resources!A:B,2,FALSE)),"")</f>
        <v/>
      </c>
    </row>
    <row r="440" spans="1:3" x14ac:dyDescent="0.2">
      <c r="A440" s="2" t="s">
        <v>425</v>
      </c>
      <c r="B440" s="4">
        <v>10000</v>
      </c>
      <c r="C440" t="str">
        <f>IFERROR(IF(VLOOKUP(A440,Resources!A:B,2,FALSE)=0,"",VLOOKUP(A440,Resources!A:B,2,FALSE)),"")</f>
        <v/>
      </c>
    </row>
    <row r="441" spans="1:3" x14ac:dyDescent="0.2">
      <c r="A441" s="2" t="s">
        <v>481</v>
      </c>
      <c r="B441" s="4">
        <v>10000</v>
      </c>
      <c r="C441" t="str">
        <f>IFERROR(IF(VLOOKUP(A441,Resources!A:B,2,FALSE)=0,"",VLOOKUP(A441,Resources!A:B,2,FALSE)),"")</f>
        <v/>
      </c>
    </row>
    <row r="442" spans="1:3" x14ac:dyDescent="0.2">
      <c r="A442" s="2" t="s">
        <v>383</v>
      </c>
      <c r="B442" s="4">
        <v>10000</v>
      </c>
      <c r="C442" t="str">
        <f>IFERROR(IF(VLOOKUP(A442,Resources!A:B,2,FALSE)=0,"",VLOOKUP(A442,Resources!A:B,2,FALSE)),"")</f>
        <v/>
      </c>
    </row>
    <row r="443" spans="1:3" x14ac:dyDescent="0.2">
      <c r="A443" s="2" t="s">
        <v>468</v>
      </c>
      <c r="B443" s="4">
        <v>10000</v>
      </c>
      <c r="C443" t="str">
        <f>IFERROR(IF(VLOOKUP(A443,Resources!A:B,2,FALSE)=0,"",VLOOKUP(A443,Resources!A:B,2,FALSE)),"")</f>
        <v/>
      </c>
    </row>
    <row r="444" spans="1:3" x14ac:dyDescent="0.2">
      <c r="A444" s="2" t="s">
        <v>752</v>
      </c>
      <c r="B444" s="4">
        <v>10000</v>
      </c>
      <c r="C444" t="str">
        <f>IFERROR(IF(VLOOKUP(A444,Resources!A:B,2,FALSE)=0,"",VLOOKUP(A444,Resources!A:B,2,FALSE)),"")</f>
        <v/>
      </c>
    </row>
    <row r="445" spans="1:3" x14ac:dyDescent="0.2">
      <c r="A445" s="2" t="s">
        <v>482</v>
      </c>
      <c r="B445" s="4">
        <v>10000</v>
      </c>
      <c r="C445" t="str">
        <f>IFERROR(IF(VLOOKUP(A445,Resources!A:B,2,FALSE)=0,"",VLOOKUP(A445,Resources!A:B,2,FALSE)),"")</f>
        <v/>
      </c>
    </row>
    <row r="446" spans="1:3" x14ac:dyDescent="0.2">
      <c r="A446" s="2" t="s">
        <v>477</v>
      </c>
      <c r="B446" s="4">
        <v>10000</v>
      </c>
      <c r="C446" t="str">
        <f>IFERROR(IF(VLOOKUP(A446,Resources!A:B,2,FALSE)=0,"",VLOOKUP(A446,Resources!A:B,2,FALSE)),"")</f>
        <v/>
      </c>
    </row>
    <row r="447" spans="1:3" x14ac:dyDescent="0.2">
      <c r="A447" s="2" t="s">
        <v>300</v>
      </c>
      <c r="B447" s="4">
        <v>10000</v>
      </c>
      <c r="C447" t="str">
        <f>IFERROR(IF(VLOOKUP(A447,Resources!A:B,2,FALSE)=0,"",VLOOKUP(A447,Resources!A:B,2,FALSE)),"")</f>
        <v/>
      </c>
    </row>
    <row r="448" spans="1:3" x14ac:dyDescent="0.2">
      <c r="A448" s="2" t="s">
        <v>199</v>
      </c>
      <c r="B448" s="4">
        <v>10000</v>
      </c>
      <c r="C448" t="str">
        <f>IFERROR(IF(VLOOKUP(A448,Resources!A:B,2,FALSE)=0,"",VLOOKUP(A448,Resources!A:B,2,FALSE)),"")</f>
        <v>http://www.sourcewatch.org/index.php/Families_Against_Mandatory_Minimums</v>
      </c>
    </row>
    <row r="449" spans="1:3" x14ac:dyDescent="0.2">
      <c r="A449" s="2" t="s">
        <v>399</v>
      </c>
      <c r="B449" s="4">
        <v>10000</v>
      </c>
      <c r="C449" t="str">
        <f>IFERROR(IF(VLOOKUP(A449,Resources!A:B,2,FALSE)=0,"",VLOOKUP(A449,Resources!A:B,2,FALSE)),"")</f>
        <v/>
      </c>
    </row>
    <row r="450" spans="1:3" x14ac:dyDescent="0.2">
      <c r="A450" s="2" t="s">
        <v>846</v>
      </c>
      <c r="B450" s="4">
        <v>10000</v>
      </c>
      <c r="C450" t="str">
        <f>IFERROR(IF(VLOOKUP(A450,Resources!A:B,2,FALSE)=0,"",VLOOKUP(A450,Resources!A:B,2,FALSE)),"")</f>
        <v/>
      </c>
    </row>
    <row r="451" spans="1:3" x14ac:dyDescent="0.2">
      <c r="A451" s="2" t="s">
        <v>216</v>
      </c>
      <c r="B451" s="4">
        <v>10000</v>
      </c>
      <c r="C451" t="str">
        <f>IFERROR(IF(VLOOKUP(A451,Resources!A:B,2,FALSE)=0,"",VLOOKUP(A451,Resources!A:B,2,FALSE)),"")</f>
        <v/>
      </c>
    </row>
    <row r="452" spans="1:3" x14ac:dyDescent="0.2">
      <c r="A452" s="2" t="s">
        <v>462</v>
      </c>
      <c r="B452" s="4">
        <v>10000</v>
      </c>
      <c r="C452" t="str">
        <f>IFERROR(IF(VLOOKUP(A452,Resources!A:B,2,FALSE)=0,"",VLOOKUP(A452,Resources!A:B,2,FALSE)),"")</f>
        <v/>
      </c>
    </row>
    <row r="453" spans="1:3" x14ac:dyDescent="0.2">
      <c r="A453" s="2" t="s">
        <v>258</v>
      </c>
      <c r="B453" s="4">
        <v>10000</v>
      </c>
      <c r="C453" t="str">
        <f>IFERROR(IF(VLOOKUP(A453,Resources!A:B,2,FALSE)=0,"",VLOOKUP(A453,Resources!A:B,2,FALSE)),"")</f>
        <v/>
      </c>
    </row>
    <row r="454" spans="1:3" x14ac:dyDescent="0.2">
      <c r="A454" s="2" t="s">
        <v>357</v>
      </c>
      <c r="B454" s="4">
        <v>10000</v>
      </c>
      <c r="C454" t="str">
        <f>IFERROR(IF(VLOOKUP(A454,Resources!A:B,2,FALSE)=0,"",VLOOKUP(A454,Resources!A:B,2,FALSE)),"")</f>
        <v>http://www.sourcewatch.org/index.php/Indiana_Policy_Review_Foundation</v>
      </c>
    </row>
    <row r="455" spans="1:3" x14ac:dyDescent="0.2">
      <c r="A455" s="2" t="s">
        <v>762</v>
      </c>
      <c r="B455" s="4">
        <v>10000</v>
      </c>
      <c r="C455" t="str">
        <f>IFERROR(IF(VLOOKUP(A455,Resources!A:B,2,FALSE)=0,"",VLOOKUP(A455,Resources!A:B,2,FALSE)),"")</f>
        <v/>
      </c>
    </row>
    <row r="456" spans="1:3" x14ac:dyDescent="0.2">
      <c r="A456" s="2" t="s">
        <v>495</v>
      </c>
      <c r="B456" s="4">
        <v>10000</v>
      </c>
      <c r="C456" t="str">
        <f>IFERROR(IF(VLOOKUP(A456,Resources!A:B,2,FALSE)=0,"",VLOOKUP(A456,Resources!A:B,2,FALSE)),"")</f>
        <v/>
      </c>
    </row>
    <row r="457" spans="1:3" x14ac:dyDescent="0.2">
      <c r="A457" s="2" t="s">
        <v>400</v>
      </c>
      <c r="B457" s="4">
        <v>10000</v>
      </c>
      <c r="C457" t="str">
        <f>IFERROR(IF(VLOOKUP(A457,Resources!A:B,2,FALSE)=0,"",VLOOKUP(A457,Resources!A:B,2,FALSE)),"")</f>
        <v/>
      </c>
    </row>
    <row r="458" spans="1:3" x14ac:dyDescent="0.2">
      <c r="A458" s="2" t="s">
        <v>217</v>
      </c>
      <c r="B458" s="4">
        <v>10000</v>
      </c>
      <c r="C458" t="str">
        <f>IFERROR(IF(VLOOKUP(A458,Resources!A:B,2,FALSE)=0,"",VLOOKUP(A458,Resources!A:B,2,FALSE)),"")</f>
        <v/>
      </c>
    </row>
    <row r="459" spans="1:3" x14ac:dyDescent="0.2">
      <c r="A459" s="2" t="s">
        <v>405</v>
      </c>
      <c r="B459" s="4">
        <v>10000</v>
      </c>
      <c r="C459" t="str">
        <f>IFERROR(IF(VLOOKUP(A459,Resources!A:B,2,FALSE)=0,"",VLOOKUP(A459,Resources!A:B,2,FALSE)),"")</f>
        <v/>
      </c>
    </row>
    <row r="460" spans="1:3" x14ac:dyDescent="0.2">
      <c r="A460" s="2" t="s">
        <v>259</v>
      </c>
      <c r="B460" s="4">
        <v>10000</v>
      </c>
      <c r="C460" t="str">
        <f>IFERROR(IF(VLOOKUP(A460,Resources!A:B,2,FALSE)=0,"",VLOOKUP(A460,Resources!A:B,2,FALSE)),"")</f>
        <v/>
      </c>
    </row>
    <row r="461" spans="1:3" x14ac:dyDescent="0.2">
      <c r="A461" s="2" t="s">
        <v>367</v>
      </c>
      <c r="B461" s="4">
        <v>10000</v>
      </c>
      <c r="C461" t="str">
        <f>IFERROR(IF(VLOOKUP(A461,Resources!A:B,2,FALSE)=0,"",VLOOKUP(A461,Resources!A:B,2,FALSE)),"")</f>
        <v/>
      </c>
    </row>
    <row r="462" spans="1:3" x14ac:dyDescent="0.2">
      <c r="A462" s="2" t="s">
        <v>315</v>
      </c>
      <c r="B462" s="4">
        <v>10000</v>
      </c>
      <c r="C462" t="str">
        <f>IFERROR(IF(VLOOKUP(A462,Resources!A:B,2,FALSE)=0,"",VLOOKUP(A462,Resources!A:B,2,FALSE)),"")</f>
        <v/>
      </c>
    </row>
    <row r="463" spans="1:3" x14ac:dyDescent="0.2">
      <c r="A463" s="2" t="s">
        <v>430</v>
      </c>
      <c r="B463" s="4">
        <v>9500</v>
      </c>
      <c r="C463" t="str">
        <f>IFERROR(IF(VLOOKUP(A463,Resources!A:B,2,FALSE)=0,"",VLOOKUP(A463,Resources!A:B,2,FALSE)),"")</f>
        <v>http://www.sourcewatch.org/index.php/Second_Amendment_Foundation</v>
      </c>
    </row>
    <row r="464" spans="1:3" x14ac:dyDescent="0.2">
      <c r="A464" s="2" t="s">
        <v>460</v>
      </c>
      <c r="B464" s="4">
        <v>9000</v>
      </c>
      <c r="C464" t="str">
        <f>IFERROR(IF(VLOOKUP(A464,Resources!A:B,2,FALSE)=0,"",VLOOKUP(A464,Resources!A:B,2,FALSE)),"")</f>
        <v/>
      </c>
    </row>
    <row r="465" spans="1:3" x14ac:dyDescent="0.2">
      <c r="A465" s="2" t="s">
        <v>311</v>
      </c>
      <c r="B465" s="4">
        <v>9000</v>
      </c>
      <c r="C465" t="str">
        <f>IFERROR(IF(VLOOKUP(A465,Resources!A:B,2,FALSE)=0,"",VLOOKUP(A465,Resources!A:B,2,FALSE)),"")</f>
        <v/>
      </c>
    </row>
    <row r="466" spans="1:3" x14ac:dyDescent="0.2">
      <c r="A466" s="2" t="s">
        <v>292</v>
      </c>
      <c r="B466" s="4">
        <v>8750</v>
      </c>
      <c r="C466" t="str">
        <f>IFERROR(IF(VLOOKUP(A466,Resources!A:B,2,FALSE)=0,"",VLOOKUP(A466,Resources!A:B,2,FALSE)),"")</f>
        <v/>
      </c>
    </row>
    <row r="467" spans="1:3" x14ac:dyDescent="0.2">
      <c r="A467" s="2" t="s">
        <v>766</v>
      </c>
      <c r="B467" s="4">
        <v>8750</v>
      </c>
      <c r="C467" t="str">
        <f>IFERROR(IF(VLOOKUP(A467,Resources!A:B,2,FALSE)=0,"",VLOOKUP(A467,Resources!A:B,2,FALSE)),"")</f>
        <v/>
      </c>
    </row>
    <row r="468" spans="1:3" x14ac:dyDescent="0.2">
      <c r="A468" s="2" t="s">
        <v>301</v>
      </c>
      <c r="B468" s="4">
        <v>8254</v>
      </c>
      <c r="C468" t="str">
        <f>IFERROR(IF(VLOOKUP(A468,Resources!A:B,2,FALSE)=0,"",VLOOKUP(A468,Resources!A:B,2,FALSE)),"")</f>
        <v/>
      </c>
    </row>
    <row r="469" spans="1:3" x14ac:dyDescent="0.2">
      <c r="A469" s="2" t="s">
        <v>452</v>
      </c>
      <c r="B469" s="4">
        <v>7750</v>
      </c>
      <c r="C469" t="str">
        <f>IFERROR(IF(VLOOKUP(A469,Resources!A:B,2,FALSE)=0,"",VLOOKUP(A469,Resources!A:B,2,FALSE)),"")</f>
        <v/>
      </c>
    </row>
    <row r="470" spans="1:3" x14ac:dyDescent="0.2">
      <c r="A470" s="2" t="s">
        <v>486</v>
      </c>
      <c r="B470" s="4">
        <v>7500</v>
      </c>
      <c r="C470" t="str">
        <f>IFERROR(IF(VLOOKUP(A470,Resources!A:B,2,FALSE)=0,"",VLOOKUP(A470,Resources!A:B,2,FALSE)),"")</f>
        <v>http://www.sourcewatch.org/index.php/Liberty_Counsel</v>
      </c>
    </row>
    <row r="471" spans="1:3" x14ac:dyDescent="0.2">
      <c r="A471" s="2" t="s">
        <v>757</v>
      </c>
      <c r="B471" s="4">
        <v>7500</v>
      </c>
      <c r="C471" t="str">
        <f>IFERROR(IF(VLOOKUP(A471,Resources!A:B,2,FALSE)=0,"",VLOOKUP(A471,Resources!A:B,2,FALSE)),"")</f>
        <v>https://www.sourcewatch.org/index.php/Centro_de_Investigaci%C3%B3n_y_Pol%C3%ADtica_P%C3%Bablica</v>
      </c>
    </row>
    <row r="472" spans="1:3" x14ac:dyDescent="0.2">
      <c r="A472" s="2" t="s">
        <v>161</v>
      </c>
      <c r="B472" s="4">
        <v>7200</v>
      </c>
      <c r="C472" t="str">
        <f>IFERROR(IF(VLOOKUP(A472,Resources!A:B,2,FALSE)=0,"",VLOOKUP(A472,Resources!A:B,2,FALSE)),"")</f>
        <v/>
      </c>
    </row>
    <row r="473" spans="1:3" x14ac:dyDescent="0.2">
      <c r="A473" s="2" t="s">
        <v>264</v>
      </c>
      <c r="B473" s="4">
        <v>7000</v>
      </c>
      <c r="C473" t="str">
        <f>IFERROR(IF(VLOOKUP(A473,Resources!A:B,2,FALSE)=0,"",VLOOKUP(A473,Resources!A:B,2,FALSE)),"")</f>
        <v/>
      </c>
    </row>
    <row r="474" spans="1:3" x14ac:dyDescent="0.2">
      <c r="A474" s="2" t="s">
        <v>451</v>
      </c>
      <c r="B474" s="4">
        <v>6500</v>
      </c>
      <c r="C474" t="str">
        <f>IFERROR(IF(VLOOKUP(A474,Resources!A:B,2,FALSE)=0,"",VLOOKUP(A474,Resources!A:B,2,FALSE)),"")</f>
        <v/>
      </c>
    </row>
    <row r="475" spans="1:3" x14ac:dyDescent="0.2">
      <c r="A475" s="2" t="s">
        <v>441</v>
      </c>
      <c r="B475" s="4">
        <v>6500</v>
      </c>
      <c r="C475" t="str">
        <f>IFERROR(IF(VLOOKUP(A475,Resources!A:B,2,FALSE)=0,"",VLOOKUP(A475,Resources!A:B,2,FALSE)),"")</f>
        <v/>
      </c>
    </row>
    <row r="476" spans="1:3" x14ac:dyDescent="0.2">
      <c r="A476" s="2" t="s">
        <v>427</v>
      </c>
      <c r="B476" s="4">
        <v>6000</v>
      </c>
      <c r="C476" t="str">
        <f>IFERROR(IF(VLOOKUP(A476,Resources!A:B,2,FALSE)=0,"",VLOOKUP(A476,Resources!A:B,2,FALSE)),"")</f>
        <v/>
      </c>
    </row>
    <row r="477" spans="1:3" x14ac:dyDescent="0.2">
      <c r="A477" s="2" t="s">
        <v>288</v>
      </c>
      <c r="B477" s="4">
        <v>6000</v>
      </c>
      <c r="C477" t="str">
        <f>IFERROR(IF(VLOOKUP(A477,Resources!A:B,2,FALSE)=0,"",VLOOKUP(A477,Resources!A:B,2,FALSE)),"")</f>
        <v/>
      </c>
    </row>
    <row r="478" spans="1:3" x14ac:dyDescent="0.2">
      <c r="A478" s="2" t="s">
        <v>159</v>
      </c>
      <c r="B478" s="4">
        <v>5800</v>
      </c>
      <c r="C478" t="str">
        <f>IFERROR(IF(VLOOKUP(A478,Resources!A:B,2,FALSE)=0,"",VLOOKUP(A478,Resources!A:B,2,FALSE)),"")</f>
        <v/>
      </c>
    </row>
    <row r="479" spans="1:3" x14ac:dyDescent="0.2">
      <c r="A479" s="2" t="s">
        <v>165</v>
      </c>
      <c r="B479" s="4">
        <v>5500</v>
      </c>
      <c r="C479" t="str">
        <f>IFERROR(IF(VLOOKUP(A479,Resources!A:B,2,FALSE)=0,"",VLOOKUP(A479,Resources!A:B,2,FALSE)),"")</f>
        <v/>
      </c>
    </row>
    <row r="480" spans="1:3" x14ac:dyDescent="0.2">
      <c r="A480" s="2" t="s">
        <v>190</v>
      </c>
      <c r="B480" s="4">
        <v>5000</v>
      </c>
      <c r="C480" t="str">
        <f>IFERROR(IF(VLOOKUP(A480,Resources!A:B,2,FALSE)=0,"",VLOOKUP(A480,Resources!A:B,2,FALSE)),"")</f>
        <v/>
      </c>
    </row>
    <row r="481" spans="1:3" x14ac:dyDescent="0.2">
      <c r="A481" s="2" t="s">
        <v>191</v>
      </c>
      <c r="B481" s="4">
        <v>5000</v>
      </c>
      <c r="C481" t="str">
        <f>IFERROR(IF(VLOOKUP(A481,Resources!A:B,2,FALSE)=0,"",VLOOKUP(A481,Resources!A:B,2,FALSE)),"")</f>
        <v>http://www.sourcewatch.org/index.php/StudentsFirst</v>
      </c>
    </row>
    <row r="482" spans="1:3" x14ac:dyDescent="0.2">
      <c r="A482" s="2" t="s">
        <v>478</v>
      </c>
      <c r="B482" s="4">
        <v>5000</v>
      </c>
      <c r="C482" t="str">
        <f>IFERROR(IF(VLOOKUP(A482,Resources!A:B,2,FALSE)=0,"",VLOOKUP(A482,Resources!A:B,2,FALSE)),"")</f>
        <v/>
      </c>
    </row>
    <row r="483" spans="1:3" x14ac:dyDescent="0.2">
      <c r="A483" s="2" t="s">
        <v>488</v>
      </c>
      <c r="B483" s="4">
        <v>5000</v>
      </c>
      <c r="C483" t="str">
        <f>IFERROR(IF(VLOOKUP(A483,Resources!A:B,2,FALSE)=0,"",VLOOKUP(A483,Resources!A:B,2,FALSE)),"")</f>
        <v/>
      </c>
    </row>
    <row r="484" spans="1:3" x14ac:dyDescent="0.2">
      <c r="A484" s="2" t="s">
        <v>825</v>
      </c>
      <c r="B484" s="4">
        <v>5000</v>
      </c>
      <c r="C484" t="str">
        <f>IFERROR(IF(VLOOKUP(A484,Resources!A:B,2,FALSE)=0,"",VLOOKUP(A484,Resources!A:B,2,FALSE)),"")</f>
        <v/>
      </c>
    </row>
    <row r="485" spans="1:3" x14ac:dyDescent="0.2">
      <c r="A485" s="2" t="s">
        <v>740</v>
      </c>
      <c r="B485" s="4">
        <v>5000</v>
      </c>
      <c r="C485" t="str">
        <f>IFERROR(IF(VLOOKUP(A485,Resources!A:B,2,FALSE)=0,"",VLOOKUP(A485,Resources!A:B,2,FALSE)),"")</f>
        <v/>
      </c>
    </row>
    <row r="486" spans="1:3" x14ac:dyDescent="0.2">
      <c r="A486" s="2" t="s">
        <v>434</v>
      </c>
      <c r="B486" s="4">
        <v>5000</v>
      </c>
      <c r="C486" t="str">
        <f>IFERROR(IF(VLOOKUP(A486,Resources!A:B,2,FALSE)=0,"",VLOOKUP(A486,Resources!A:B,2,FALSE)),"")</f>
        <v/>
      </c>
    </row>
    <row r="487" spans="1:3" x14ac:dyDescent="0.2">
      <c r="A487" s="2" t="s">
        <v>396</v>
      </c>
      <c r="B487" s="4">
        <v>5000</v>
      </c>
      <c r="C487" t="str">
        <f>IFERROR(IF(VLOOKUP(A487,Resources!A:B,2,FALSE)=0,"",VLOOKUP(A487,Resources!A:B,2,FALSE)),"")</f>
        <v>http://www.sourcewatch.org/index.php/Landmark_Legal_Foundation</v>
      </c>
    </row>
    <row r="488" spans="1:3" x14ac:dyDescent="0.2">
      <c r="A488" s="2" t="s">
        <v>465</v>
      </c>
      <c r="B488" s="4">
        <v>5000</v>
      </c>
      <c r="C488" t="str">
        <f>IFERROR(IF(VLOOKUP(A488,Resources!A:B,2,FALSE)=0,"",VLOOKUP(A488,Resources!A:B,2,FALSE)),"")</f>
        <v/>
      </c>
    </row>
    <row r="489" spans="1:3" x14ac:dyDescent="0.2">
      <c r="A489" s="2" t="s">
        <v>497</v>
      </c>
      <c r="B489" s="4">
        <v>5000</v>
      </c>
      <c r="C489" t="str">
        <f>IFERROR(IF(VLOOKUP(A489,Resources!A:B,2,FALSE)=0,"",VLOOKUP(A489,Resources!A:B,2,FALSE)),"")</f>
        <v/>
      </c>
    </row>
    <row r="490" spans="1:3" x14ac:dyDescent="0.2">
      <c r="A490" s="2" t="s">
        <v>480</v>
      </c>
      <c r="B490" s="4">
        <v>5000</v>
      </c>
      <c r="C490" t="str">
        <f>IFERROR(IF(VLOOKUP(A490,Resources!A:B,2,FALSE)=0,"",VLOOKUP(A490,Resources!A:B,2,FALSE)),"")</f>
        <v/>
      </c>
    </row>
    <row r="491" spans="1:3" x14ac:dyDescent="0.2">
      <c r="A491" s="2" t="s">
        <v>310</v>
      </c>
      <c r="B491" s="4">
        <v>5000</v>
      </c>
      <c r="C491" t="str">
        <f>IFERROR(IF(VLOOKUP(A491,Resources!A:B,2,FALSE)=0,"",VLOOKUP(A491,Resources!A:B,2,FALSE)),"")</f>
        <v/>
      </c>
    </row>
    <row r="492" spans="1:3" x14ac:dyDescent="0.2">
      <c r="A492" s="2" t="s">
        <v>501</v>
      </c>
      <c r="B492" s="4">
        <v>5000</v>
      </c>
      <c r="C492" t="str">
        <f>IFERROR(IF(VLOOKUP(A492,Resources!A:B,2,FALSE)=0,"",VLOOKUP(A492,Resources!A:B,2,FALSE)),"")</f>
        <v>http://www.sourcewatch.org/index.php/Center_for_Independent_Employees</v>
      </c>
    </row>
    <row r="493" spans="1:3" x14ac:dyDescent="0.2">
      <c r="A493" s="2" t="s">
        <v>421</v>
      </c>
      <c r="B493" s="4">
        <v>5000</v>
      </c>
      <c r="C493" t="str">
        <f>IFERROR(IF(VLOOKUP(A493,Resources!A:B,2,FALSE)=0,"",VLOOKUP(A493,Resources!A:B,2,FALSE)),"")</f>
        <v/>
      </c>
    </row>
    <row r="494" spans="1:3" x14ac:dyDescent="0.2">
      <c r="A494" s="2" t="s">
        <v>845</v>
      </c>
      <c r="B494" s="4">
        <v>5000</v>
      </c>
      <c r="C494" t="str">
        <f>IFERROR(IF(VLOOKUP(A494,Resources!A:B,2,FALSE)=0,"",VLOOKUP(A494,Resources!A:B,2,FALSE)),"")</f>
        <v>https://www.sourcewatch.org/index.php/Matt_Kibbe</v>
      </c>
    </row>
    <row r="495" spans="1:3" x14ac:dyDescent="0.2">
      <c r="A495" s="2" t="s">
        <v>459</v>
      </c>
      <c r="B495" s="4">
        <v>5000</v>
      </c>
      <c r="C495" t="str">
        <f>IFERROR(IF(VLOOKUP(A495,Resources!A:B,2,FALSE)=0,"",VLOOKUP(A495,Resources!A:B,2,FALSE)),"")</f>
        <v/>
      </c>
    </row>
    <row r="496" spans="1:3" x14ac:dyDescent="0.2">
      <c r="A496" s="2" t="s">
        <v>490</v>
      </c>
      <c r="B496" s="4">
        <v>5000</v>
      </c>
      <c r="C496" t="str">
        <f>IFERROR(IF(VLOOKUP(A496,Resources!A:B,2,FALSE)=0,"",VLOOKUP(A496,Resources!A:B,2,FALSE)),"")</f>
        <v/>
      </c>
    </row>
    <row r="497" spans="1:3" x14ac:dyDescent="0.2">
      <c r="A497" s="2" t="s">
        <v>407</v>
      </c>
      <c r="B497" s="4">
        <v>5000</v>
      </c>
      <c r="C497" t="str">
        <f>IFERROR(IF(VLOOKUP(A497,Resources!A:B,2,FALSE)=0,"",VLOOKUP(A497,Resources!A:B,2,FALSE)),"")</f>
        <v/>
      </c>
    </row>
    <row r="498" spans="1:3" x14ac:dyDescent="0.2">
      <c r="A498" s="2" t="s">
        <v>388</v>
      </c>
      <c r="B498" s="4">
        <v>4740</v>
      </c>
      <c r="C498" t="str">
        <f>IFERROR(IF(VLOOKUP(A498,Resources!A:B,2,FALSE)=0,"",VLOOKUP(A498,Resources!A:B,2,FALSE)),"")</f>
        <v/>
      </c>
    </row>
    <row r="499" spans="1:3" x14ac:dyDescent="0.2">
      <c r="A499" s="2" t="s">
        <v>189</v>
      </c>
      <c r="B499" s="4">
        <v>4200</v>
      </c>
      <c r="C499" t="str">
        <f>IFERROR(IF(VLOOKUP(A499,Resources!A:B,2,FALSE)=0,"",VLOOKUP(A499,Resources!A:B,2,FALSE)),"")</f>
        <v/>
      </c>
    </row>
    <row r="500" spans="1:3" x14ac:dyDescent="0.2">
      <c r="A500" s="2" t="s">
        <v>377</v>
      </c>
      <c r="B500" s="4">
        <v>4000</v>
      </c>
      <c r="C500" t="str">
        <f>IFERROR(IF(VLOOKUP(A500,Resources!A:B,2,FALSE)=0,"",VLOOKUP(A500,Resources!A:B,2,FALSE)),"")</f>
        <v>https://www.desmogblog.com/accuracy-media</v>
      </c>
    </row>
    <row r="501" spans="1:3" x14ac:dyDescent="0.2">
      <c r="A501" s="2" t="s">
        <v>484</v>
      </c>
      <c r="B501" s="4">
        <v>3333</v>
      </c>
      <c r="C501" t="str">
        <f>IFERROR(IF(VLOOKUP(A501,Resources!A:B,2,FALSE)=0,"",VLOOKUP(A501,Resources!A:B,2,FALSE)),"")</f>
        <v/>
      </c>
    </row>
    <row r="502" spans="1:3" x14ac:dyDescent="0.2">
      <c r="A502" s="2" t="s">
        <v>29</v>
      </c>
      <c r="B502" s="4">
        <v>3200</v>
      </c>
      <c r="C502" t="str">
        <f>IFERROR(IF(VLOOKUP(A502,Resources!A:B,2,FALSE)=0,"",VLOOKUP(A502,Resources!A:B,2,FALSE)),"")</f>
        <v/>
      </c>
    </row>
    <row r="503" spans="1:3" x14ac:dyDescent="0.2">
      <c r="A503" s="2" t="s">
        <v>27</v>
      </c>
      <c r="B503" s="4">
        <v>3200</v>
      </c>
      <c r="C503" t="str">
        <f>IFERROR(IF(VLOOKUP(A503,Resources!A:B,2,FALSE)=0,"",VLOOKUP(A503,Resources!A:B,2,FALSE)),"")</f>
        <v>http://www.sourcewatch.org/index.php/Focus_on_the_Family</v>
      </c>
    </row>
    <row r="504" spans="1:3" x14ac:dyDescent="0.2">
      <c r="A504" s="2" t="s">
        <v>422</v>
      </c>
      <c r="B504" s="4">
        <v>3100</v>
      </c>
      <c r="C504" t="str">
        <f>IFERROR(IF(VLOOKUP(A504,Resources!A:B,2,FALSE)=0,"",VLOOKUP(A504,Resources!A:B,2,FALSE)),"")</f>
        <v/>
      </c>
    </row>
    <row r="505" spans="1:3" x14ac:dyDescent="0.2">
      <c r="A505" s="2" t="s">
        <v>433</v>
      </c>
      <c r="B505" s="4">
        <v>3000</v>
      </c>
      <c r="C505" t="str">
        <f>IFERROR(IF(VLOOKUP(A505,Resources!A:B,2,FALSE)=0,"",VLOOKUP(A505,Resources!A:B,2,FALSE)),"")</f>
        <v/>
      </c>
    </row>
    <row r="506" spans="1:3" x14ac:dyDescent="0.2">
      <c r="A506" s="2" t="s">
        <v>461</v>
      </c>
      <c r="B506" s="4">
        <v>3000</v>
      </c>
      <c r="C506" t="str">
        <f>IFERROR(IF(VLOOKUP(A506,Resources!A:B,2,FALSE)=0,"",VLOOKUP(A506,Resources!A:B,2,FALSE)),"")</f>
        <v/>
      </c>
    </row>
    <row r="507" spans="1:3" x14ac:dyDescent="0.2">
      <c r="A507" s="2" t="s">
        <v>419</v>
      </c>
      <c r="B507" s="4">
        <v>3000</v>
      </c>
      <c r="C507" t="str">
        <f>IFERROR(IF(VLOOKUP(A507,Resources!A:B,2,FALSE)=0,"",VLOOKUP(A507,Resources!A:B,2,FALSE)),"")</f>
        <v/>
      </c>
    </row>
    <row r="508" spans="1:3" x14ac:dyDescent="0.2">
      <c r="A508" s="2" t="s">
        <v>397</v>
      </c>
      <c r="B508" s="4">
        <v>2500</v>
      </c>
      <c r="C508" t="str">
        <f>IFERROR(IF(VLOOKUP(A508,Resources!A:B,2,FALSE)=0,"",VLOOKUP(A508,Resources!A:B,2,FALSE)),"")</f>
        <v/>
      </c>
    </row>
    <row r="509" spans="1:3" x14ac:dyDescent="0.2">
      <c r="A509" s="2" t="s">
        <v>428</v>
      </c>
      <c r="B509" s="4">
        <v>2500</v>
      </c>
      <c r="C509" t="str">
        <f>IFERROR(IF(VLOOKUP(A509,Resources!A:B,2,FALSE)=0,"",VLOOKUP(A509,Resources!A:B,2,FALSE)),"")</f>
        <v/>
      </c>
    </row>
    <row r="510" spans="1:3" x14ac:dyDescent="0.2">
      <c r="A510" s="2" t="s">
        <v>469</v>
      </c>
      <c r="B510" s="4">
        <v>2500</v>
      </c>
      <c r="C510" t="str">
        <f>IFERROR(IF(VLOOKUP(A510,Resources!A:B,2,FALSE)=0,"",VLOOKUP(A510,Resources!A:B,2,FALSE)),"")</f>
        <v/>
      </c>
    </row>
    <row r="511" spans="1:3" x14ac:dyDescent="0.2">
      <c r="A511" s="2" t="s">
        <v>389</v>
      </c>
      <c r="B511" s="4">
        <v>2500</v>
      </c>
      <c r="C511" t="str">
        <f>IFERROR(IF(VLOOKUP(A511,Resources!A:B,2,FALSE)=0,"",VLOOKUP(A511,Resources!A:B,2,FALSE)),"")</f>
        <v/>
      </c>
    </row>
    <row r="512" spans="1:3" x14ac:dyDescent="0.2">
      <c r="A512" s="2" t="s">
        <v>476</v>
      </c>
      <c r="B512" s="4">
        <v>2500</v>
      </c>
      <c r="C512" t="str">
        <f>IFERROR(IF(VLOOKUP(A512,Resources!A:B,2,FALSE)=0,"",VLOOKUP(A512,Resources!A:B,2,FALSE)),"")</f>
        <v/>
      </c>
    </row>
    <row r="513" spans="1:3" x14ac:dyDescent="0.2">
      <c r="A513" s="2" t="s">
        <v>408</v>
      </c>
      <c r="B513" s="4">
        <v>2500</v>
      </c>
      <c r="C513" t="str">
        <f>IFERROR(IF(VLOOKUP(A513,Resources!A:B,2,FALSE)=0,"",VLOOKUP(A513,Resources!A:B,2,FALSE)),"")</f>
        <v>https://en.wikipedia.org/wiki/Educational_Research_Analysts</v>
      </c>
    </row>
    <row r="514" spans="1:3" x14ac:dyDescent="0.2">
      <c r="A514" s="2" t="s">
        <v>158</v>
      </c>
      <c r="B514" s="4">
        <v>2500</v>
      </c>
      <c r="C514" t="str">
        <f>IFERROR(IF(VLOOKUP(A514,Resources!A:B,2,FALSE)=0,"",VLOOKUP(A514,Resources!A:B,2,FALSE)),"")</f>
        <v/>
      </c>
    </row>
    <row r="515" spans="1:3" x14ac:dyDescent="0.2">
      <c r="A515" s="2" t="s">
        <v>415</v>
      </c>
      <c r="B515" s="4">
        <v>2500</v>
      </c>
      <c r="C515" t="str">
        <f>IFERROR(IF(VLOOKUP(A515,Resources!A:B,2,FALSE)=0,"",VLOOKUP(A515,Resources!A:B,2,FALSE)),"")</f>
        <v/>
      </c>
    </row>
    <row r="516" spans="1:3" x14ac:dyDescent="0.2">
      <c r="A516" s="2" t="s">
        <v>438</v>
      </c>
      <c r="B516" s="4">
        <v>2000</v>
      </c>
      <c r="C516" t="str">
        <f>IFERROR(IF(VLOOKUP(A516,Resources!A:B,2,FALSE)=0,"",VLOOKUP(A516,Resources!A:B,2,FALSE)),"")</f>
        <v/>
      </c>
    </row>
    <row r="517" spans="1:3" x14ac:dyDescent="0.2">
      <c r="A517" s="2" t="s">
        <v>759</v>
      </c>
      <c r="B517" s="4">
        <v>2000</v>
      </c>
      <c r="C517" t="str">
        <f>IFERROR(IF(VLOOKUP(A517,Resources!A:B,2,FALSE)=0,"",VLOOKUP(A517,Resources!A:B,2,FALSE)),"")</f>
        <v/>
      </c>
    </row>
    <row r="518" spans="1:3" x14ac:dyDescent="0.2">
      <c r="A518" s="2" t="s">
        <v>470</v>
      </c>
      <c r="B518" s="4">
        <v>2000</v>
      </c>
      <c r="C518" t="str">
        <f>IFERROR(IF(VLOOKUP(A518,Resources!A:B,2,FALSE)=0,"",VLOOKUP(A518,Resources!A:B,2,FALSE)),"")</f>
        <v/>
      </c>
    </row>
    <row r="519" spans="1:3" x14ac:dyDescent="0.2">
      <c r="A519" s="2" t="s">
        <v>358</v>
      </c>
      <c r="B519" s="4">
        <v>2000</v>
      </c>
      <c r="C519" t="str">
        <f>IFERROR(IF(VLOOKUP(A519,Resources!A:B,2,FALSE)=0,"",VLOOKUP(A519,Resources!A:B,2,FALSE)),"")</f>
        <v>https://www.desmogblog.com/hoover-institution</v>
      </c>
    </row>
    <row r="520" spans="1:3" x14ac:dyDescent="0.2">
      <c r="A520" s="2" t="s">
        <v>736</v>
      </c>
      <c r="B520" s="4">
        <v>2000</v>
      </c>
      <c r="C520" t="str">
        <f>IFERROR(IF(VLOOKUP(A520,Resources!A:B,2,FALSE)=0,"",VLOOKUP(A520,Resources!A:B,2,FALSE)),"")</f>
        <v>https://www.sourcewatch.org/index.php/Benjamin_Rush_Institute</v>
      </c>
    </row>
    <row r="521" spans="1:3" x14ac:dyDescent="0.2">
      <c r="A521" s="2" t="s">
        <v>420</v>
      </c>
      <c r="B521" s="4">
        <v>2000</v>
      </c>
      <c r="C521" t="str">
        <f>IFERROR(IF(VLOOKUP(A521,Resources!A:B,2,FALSE)=0,"",VLOOKUP(A521,Resources!A:B,2,FALSE)),"")</f>
        <v/>
      </c>
    </row>
    <row r="522" spans="1:3" x14ac:dyDescent="0.2">
      <c r="A522" s="2" t="s">
        <v>446</v>
      </c>
      <c r="B522" s="4">
        <v>2000</v>
      </c>
      <c r="C522" t="str">
        <f>IFERROR(IF(VLOOKUP(A522,Resources!A:B,2,FALSE)=0,"",VLOOKUP(A522,Resources!A:B,2,FALSE)),"")</f>
        <v/>
      </c>
    </row>
    <row r="523" spans="1:3" x14ac:dyDescent="0.2">
      <c r="A523" s="2" t="s">
        <v>321</v>
      </c>
      <c r="B523" s="4">
        <v>2000</v>
      </c>
      <c r="C523" t="str">
        <f>IFERROR(IF(VLOOKUP(A523,Resources!A:B,2,FALSE)=0,"",VLOOKUP(A523,Resources!A:B,2,FALSE)),"")</f>
        <v/>
      </c>
    </row>
    <row r="524" spans="1:3" x14ac:dyDescent="0.2">
      <c r="A524" s="2" t="s">
        <v>355</v>
      </c>
      <c r="B524" s="4">
        <v>2000</v>
      </c>
      <c r="C524" t="str">
        <f>IFERROR(IF(VLOOKUP(A524,Resources!A:B,2,FALSE)=0,"",VLOOKUP(A524,Resources!A:B,2,FALSE)),"")</f>
        <v>http://www.sourcewatch.org/index.php/Intercollegiate_Studies_Institute</v>
      </c>
    </row>
    <row r="525" spans="1:3" x14ac:dyDescent="0.2">
      <c r="A525" s="2" t="s">
        <v>737</v>
      </c>
      <c r="B525" s="4">
        <v>2000</v>
      </c>
      <c r="C525" t="str">
        <f>IFERROR(IF(VLOOKUP(A525,Resources!A:B,2,FALSE)=0,"",VLOOKUP(A525,Resources!A:B,2,FALSE)),"")</f>
        <v/>
      </c>
    </row>
    <row r="526" spans="1:3" x14ac:dyDescent="0.2">
      <c r="A526" s="2" t="s">
        <v>194</v>
      </c>
      <c r="B526" s="4">
        <v>1250</v>
      </c>
      <c r="C526" t="str">
        <f>IFERROR(IF(VLOOKUP(A526,Resources!A:B,2,FALSE)=0,"",VLOOKUP(A526,Resources!A:B,2,FALSE)),"")</f>
        <v>http://sourcewatch.org/index.php/Baylor_University</v>
      </c>
    </row>
    <row r="527" spans="1:3" x14ac:dyDescent="0.2">
      <c r="A527" s="2" t="s">
        <v>196</v>
      </c>
      <c r="B527" s="4">
        <v>1200</v>
      </c>
      <c r="C527" t="str">
        <f>IFERROR(IF(VLOOKUP(A527,Resources!A:B,2,FALSE)=0,"",VLOOKUP(A527,Resources!A:B,2,FALSE)),"")</f>
        <v/>
      </c>
    </row>
    <row r="528" spans="1:3" x14ac:dyDescent="0.2">
      <c r="A528" s="2" t="s">
        <v>457</v>
      </c>
      <c r="B528" s="4">
        <v>1000</v>
      </c>
      <c r="C528" t="str">
        <f>IFERROR(IF(VLOOKUP(A528,Resources!A:B,2,FALSE)=0,"",VLOOKUP(A528,Resources!A:B,2,FALSE)),"")</f>
        <v/>
      </c>
    </row>
    <row r="529" spans="1:3" x14ac:dyDescent="0.2">
      <c r="A529" s="2" t="s">
        <v>471</v>
      </c>
      <c r="B529" s="4">
        <v>1000</v>
      </c>
      <c r="C529" t="str">
        <f>IFERROR(IF(VLOOKUP(A529,Resources!A:B,2,FALSE)=0,"",VLOOKUP(A529,Resources!A:B,2,FALSE)),"")</f>
        <v/>
      </c>
    </row>
    <row r="530" spans="1:3" x14ac:dyDescent="0.2">
      <c r="A530" s="2" t="s">
        <v>498</v>
      </c>
      <c r="B530" s="4">
        <v>1000</v>
      </c>
      <c r="C530" t="str">
        <f>IFERROR(IF(VLOOKUP(A530,Resources!A:B,2,FALSE)=0,"",VLOOKUP(A530,Resources!A:B,2,FALSE)),"")</f>
        <v/>
      </c>
    </row>
    <row r="531" spans="1:3" x14ac:dyDescent="0.2">
      <c r="A531" s="2" t="s">
        <v>466</v>
      </c>
      <c r="B531" s="4">
        <v>1000</v>
      </c>
      <c r="C531" t="str">
        <f>IFERROR(IF(VLOOKUP(A531,Resources!A:B,2,FALSE)=0,"",VLOOKUP(A531,Resources!A:B,2,FALSE)),"")</f>
        <v/>
      </c>
    </row>
    <row r="532" spans="1:3" x14ac:dyDescent="0.2">
      <c r="A532" s="2" t="s">
        <v>464</v>
      </c>
      <c r="B532" s="4">
        <v>1000</v>
      </c>
      <c r="C532" t="str">
        <f>IFERROR(IF(VLOOKUP(A532,Resources!A:B,2,FALSE)=0,"",VLOOKUP(A532,Resources!A:B,2,FALSE)),"")</f>
        <v/>
      </c>
    </row>
    <row r="533" spans="1:3" x14ac:dyDescent="0.2">
      <c r="A533" s="2" t="s">
        <v>467</v>
      </c>
      <c r="B533" s="4">
        <v>1000</v>
      </c>
      <c r="C533" t="str">
        <f>IFERROR(IF(VLOOKUP(A533,Resources!A:B,2,FALSE)=0,"",VLOOKUP(A533,Resources!A:B,2,FALSE)),"")</f>
        <v/>
      </c>
    </row>
    <row r="534" spans="1:3" x14ac:dyDescent="0.2">
      <c r="A534" s="2" t="s">
        <v>489</v>
      </c>
      <c r="B534" s="4">
        <v>1000</v>
      </c>
      <c r="C534" t="str">
        <f>IFERROR(IF(VLOOKUP(A534,Resources!A:B,2,FALSE)=0,"",VLOOKUP(A534,Resources!A:B,2,FALSE)),"")</f>
        <v/>
      </c>
    </row>
    <row r="535" spans="1:3" x14ac:dyDescent="0.2">
      <c r="A535" s="2" t="s">
        <v>499</v>
      </c>
      <c r="B535" s="4">
        <v>1000</v>
      </c>
      <c r="C535" t="str">
        <f>IFERROR(IF(VLOOKUP(A535,Resources!A:B,2,FALSE)=0,"",VLOOKUP(A535,Resources!A:B,2,FALSE)),"")</f>
        <v/>
      </c>
    </row>
    <row r="536" spans="1:3" x14ac:dyDescent="0.2">
      <c r="A536" s="2" t="s">
        <v>412</v>
      </c>
      <c r="B536" s="4">
        <v>1000</v>
      </c>
      <c r="C536" t="str">
        <f>IFERROR(IF(VLOOKUP(A536,Resources!A:B,2,FALSE)=0,"",VLOOKUP(A536,Resources!A:B,2,FALSE)),"")</f>
        <v>http://www.sourcewatch.org/index.php/Concord_Coalition</v>
      </c>
    </row>
    <row r="537" spans="1:3" x14ac:dyDescent="0.2">
      <c r="A537" s="2" t="s">
        <v>492</v>
      </c>
      <c r="B537" s="4">
        <v>1000</v>
      </c>
      <c r="C537" t="str">
        <f>IFERROR(IF(VLOOKUP(A537,Resources!A:B,2,FALSE)=0,"",VLOOKUP(A537,Resources!A:B,2,FALSE)),"")</f>
        <v/>
      </c>
    </row>
    <row r="538" spans="1:3" x14ac:dyDescent="0.2">
      <c r="A538" s="2" t="s">
        <v>307</v>
      </c>
      <c r="B538" s="4">
        <v>1000</v>
      </c>
      <c r="C538" t="str">
        <f>IFERROR(IF(VLOOKUP(A538,Resources!A:B,2,FALSE)=0,"",VLOOKUP(A538,Resources!A:B,2,FALSE)),"")</f>
        <v/>
      </c>
    </row>
    <row r="539" spans="1:3" x14ac:dyDescent="0.2">
      <c r="A539" s="2" t="s">
        <v>491</v>
      </c>
      <c r="B539" s="4">
        <v>1000</v>
      </c>
      <c r="C539" t="str">
        <f>IFERROR(IF(VLOOKUP(A539,Resources!A:B,2,FALSE)=0,"",VLOOKUP(A539,Resources!A:B,2,FALSE)),"")</f>
        <v/>
      </c>
    </row>
    <row r="540" spans="1:3" x14ac:dyDescent="0.2">
      <c r="A540" s="2" t="s">
        <v>758</v>
      </c>
      <c r="B540" s="4">
        <v>400</v>
      </c>
      <c r="C540" t="str">
        <f>IFERROR(IF(VLOOKUP(A540,Resources!A:B,2,FALSE)=0,"",VLOOKUP(A540,Resources!A:B,2,FALSE)),"")</f>
        <v/>
      </c>
    </row>
    <row r="541" spans="1:3" x14ac:dyDescent="0.2">
      <c r="A541" s="2" t="s">
        <v>760</v>
      </c>
      <c r="B541" s="4">
        <v>300</v>
      </c>
      <c r="C541" t="str">
        <f>IFERROR(IF(VLOOKUP(A541,Resources!A:B,2,FALSE)=0,"",VLOOKUP(A541,Resources!A:B,2,FALSE)),"")</f>
        <v/>
      </c>
    </row>
    <row r="542" spans="1:3" x14ac:dyDescent="0.2">
      <c r="A542" s="2" t="s">
        <v>329</v>
      </c>
      <c r="B542" s="4">
        <v>250</v>
      </c>
      <c r="C542" t="str">
        <f>IFERROR(IF(VLOOKUP(A542,Resources!A:B,2,FALSE)=0,"",VLOOKUP(A542,Resources!A:B,2,FALSE)),"")</f>
        <v/>
      </c>
    </row>
    <row r="543" spans="1:3" x14ac:dyDescent="0.2">
      <c r="A543" s="2" t="s">
        <v>193</v>
      </c>
      <c r="B543" s="4">
        <v>200</v>
      </c>
      <c r="C543" t="str">
        <f>IFERROR(IF(VLOOKUP(A543,Resources!A:B,2,FALSE)=0,"",VLOOKUP(A543,Resources!A:B,2,FALSE)),"")</f>
        <v/>
      </c>
    </row>
    <row r="544" spans="1:3" x14ac:dyDescent="0.2">
      <c r="A544" s="2" t="s">
        <v>487</v>
      </c>
      <c r="B544" s="4">
        <v>200</v>
      </c>
      <c r="C544" t="str">
        <f>IFERROR(IF(VLOOKUP(A544,Resources!A:B,2,FALSE)=0,"",VLOOKUP(A544,Resources!A:B,2,FALSE)),"")</f>
        <v/>
      </c>
    </row>
    <row r="545" spans="1:3" x14ac:dyDescent="0.2">
      <c r="A545" s="2" t="s">
        <v>330</v>
      </c>
      <c r="B545" s="4">
        <v>200</v>
      </c>
      <c r="C545" t="str">
        <f>IFERROR(IF(VLOOKUP(A545,Resources!A:B,2,FALSE)=0,"",VLOOKUP(A545,Resources!A:B,2,FALSE)),"")</f>
        <v/>
      </c>
    </row>
    <row r="546" spans="1:3" x14ac:dyDescent="0.2">
      <c r="A546" s="2" t="s">
        <v>195</v>
      </c>
      <c r="B546" s="4">
        <v>100</v>
      </c>
      <c r="C546" t="str">
        <f>IFERROR(IF(VLOOKUP(A546,Resources!A:B,2,FALSE)=0,"",VLOOKUP(A546,Resources!A:B,2,FALSE)),"")</f>
        <v/>
      </c>
    </row>
    <row r="547" spans="1:3" x14ac:dyDescent="0.2">
      <c r="A547" s="2" t="s">
        <v>643</v>
      </c>
      <c r="B547" s="4">
        <v>602208594.08000004</v>
      </c>
      <c r="C547" t="str">
        <f>IFERROR(IF(VLOOKUP(A547,Resources!A:B,2,FALSE)=0,"",VLOOKUP(A547,Resources!A:B,2,FALSE)),"")</f>
        <v/>
      </c>
    </row>
    <row r="548" spans="1:3" x14ac:dyDescent="0.2">
      <c r="C548" t="str">
        <f>IFERROR(IF(VLOOKUP(A548,Resources!A:B,2,FALSE)=0,"",VLOOKUP(A548,Resources!A:B,2,FALSE)),"")</f>
        <v/>
      </c>
    </row>
    <row r="549" spans="1:3" x14ac:dyDescent="0.2">
      <c r="C549" t="str">
        <f>IFERROR(IF(VLOOKUP(A549,Resources!A:B,2,FALSE)=0,"",VLOOKUP(A549,Resources!A:B,2,FALSE)),"")</f>
        <v/>
      </c>
    </row>
  </sheetData>
  <conditionalFormatting sqref="C1:C4 C11:C1048576">
    <cfRule type="containsText" dxfId="9147" priority="2" operator="containsText" text="added">
      <formula>NOT(ISERROR(SEARCH("added",C1)))</formula>
    </cfRule>
  </conditionalFormatting>
  <hyperlinks>
    <hyperlink ref="A2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96"/>
  <sheetViews>
    <sheetView zoomScaleNormal="100" workbookViewId="0">
      <pane ySplit="1" topLeftCell="A2" activePane="bottomLeft" state="frozen"/>
      <selection pane="bottomLeft" activeCell="C5" sqref="C5:C6"/>
    </sheetView>
  </sheetViews>
  <sheetFormatPr baseColWidth="10" defaultRowHeight="16" x14ac:dyDescent="0.2"/>
  <cols>
    <col min="2" max="2" width="21.6640625" customWidth="1"/>
    <col min="3" max="3" width="17.6640625" customWidth="1"/>
    <col min="4" max="4" width="54.33203125" customWidth="1"/>
    <col min="5" max="5" width="13.5" style="10" bestFit="1" customWidth="1"/>
    <col min="6" max="6" width="11.6640625" customWidth="1"/>
    <col min="7" max="7" width="10" customWidth="1"/>
    <col min="8" max="8" width="14" customWidth="1"/>
    <col min="9" max="9" width="19.6640625" customWidth="1"/>
    <col min="10" max="10" width="22.5" customWidth="1"/>
  </cols>
  <sheetData>
    <row r="1" spans="1:11" s="7" customFormat="1" x14ac:dyDescent="0.2">
      <c r="A1" s="7" t="s">
        <v>744</v>
      </c>
      <c r="B1" s="7" t="s">
        <v>714</v>
      </c>
      <c r="C1" s="7" t="s">
        <v>0</v>
      </c>
      <c r="D1" s="7" t="s">
        <v>1</v>
      </c>
      <c r="E1" s="13" t="s">
        <v>2</v>
      </c>
      <c r="F1" s="7" t="s">
        <v>3</v>
      </c>
      <c r="G1" s="7" t="s">
        <v>719</v>
      </c>
      <c r="H1" s="7" t="s">
        <v>711</v>
      </c>
      <c r="I1" s="7" t="s">
        <v>847</v>
      </c>
      <c r="J1" s="7" t="s">
        <v>843</v>
      </c>
      <c r="K1" s="7" t="s">
        <v>849</v>
      </c>
    </row>
    <row r="2" spans="1:11" x14ac:dyDescent="0.2">
      <c r="A2">
        <v>990</v>
      </c>
      <c r="B2" t="str">
        <f t="shared" ref="B2:B33" si="0">C2&amp;"_"&amp;D2&amp;F2&amp;E2</f>
        <v>Donors Capital Fund_Acton Institute for the Study of Religion and Liberty20161100000</v>
      </c>
      <c r="C2" t="s">
        <v>4</v>
      </c>
      <c r="D2" t="s">
        <v>11</v>
      </c>
      <c r="E2" s="10">
        <v>1100000</v>
      </c>
      <c r="F2">
        <v>2016</v>
      </c>
      <c r="G2" t="s">
        <v>720</v>
      </c>
      <c r="H2" t="str">
        <f>IFERROR(VLOOKUP(D2,Resources!A:C,3,FALSE),"")</f>
        <v>DeSmog</v>
      </c>
      <c r="J2">
        <v>1</v>
      </c>
      <c r="K2" t="str">
        <f>IFERROR(IF(VLOOKUP(D2,Resources!A:D,4,FALSE)=0,"",VLOOKUP(D2,Resources!A:D,4,FALSE)),"")</f>
        <v>Y</v>
      </c>
    </row>
    <row r="3" spans="1:11" x14ac:dyDescent="0.2">
      <c r="A3">
        <v>990</v>
      </c>
      <c r="B3" t="str">
        <f t="shared" si="0"/>
        <v>Donors Capital Fund_Acton Institute for the Study of Religion and Liberty201650000</v>
      </c>
      <c r="C3" t="s">
        <v>4</v>
      </c>
      <c r="D3" t="s">
        <v>11</v>
      </c>
      <c r="E3" s="10">
        <v>50000</v>
      </c>
      <c r="F3">
        <v>2016</v>
      </c>
      <c r="G3" t="s">
        <v>720</v>
      </c>
      <c r="H3" t="str">
        <f>IFERROR(VLOOKUP(D3,Resources!A:C,3,FALSE),"")</f>
        <v>DeSmog</v>
      </c>
      <c r="J3">
        <v>2</v>
      </c>
      <c r="K3" t="str">
        <f>IFERROR(IF(VLOOKUP(D3,Resources!A:D,4,FALSE)=0,"",VLOOKUP(D3,Resources!A:D,4,FALSE)),"")</f>
        <v>Y</v>
      </c>
    </row>
    <row r="4" spans="1:11" x14ac:dyDescent="0.2">
      <c r="A4">
        <v>990</v>
      </c>
      <c r="B4" t="str">
        <f t="shared" si="0"/>
        <v>Donors Capital Fund_Advance Arkansas Institute20163500</v>
      </c>
      <c r="C4" t="s">
        <v>4</v>
      </c>
      <c r="D4" t="s">
        <v>5</v>
      </c>
      <c r="E4" s="10">
        <v>3500</v>
      </c>
      <c r="F4">
        <v>2016</v>
      </c>
      <c r="G4" t="s">
        <v>720</v>
      </c>
      <c r="H4" t="str">
        <f>IFERROR(VLOOKUP(D4,Resources!A:C,3,FALSE),"")</f>
        <v>SourceWatch</v>
      </c>
      <c r="J4">
        <v>3</v>
      </c>
      <c r="K4" t="str">
        <f>IFERROR(IF(VLOOKUP(D4,Resources!A:D,4,FALSE)=0,"",VLOOKUP(D4,Resources!A:D,4,FALSE)),"")</f>
        <v>Y</v>
      </c>
    </row>
    <row r="5" spans="1:11" x14ac:dyDescent="0.2">
      <c r="A5">
        <v>990</v>
      </c>
      <c r="B5" t="str">
        <f t="shared" si="0"/>
        <v>Donors Capital Fund_Alabama Policy Institute20162500</v>
      </c>
      <c r="C5" t="s">
        <v>4</v>
      </c>
      <c r="D5" t="s">
        <v>67</v>
      </c>
      <c r="E5" s="10">
        <v>2500</v>
      </c>
      <c r="F5">
        <v>2016</v>
      </c>
      <c r="G5" t="s">
        <v>720</v>
      </c>
      <c r="H5" t="str">
        <f>IFERROR(VLOOKUP(D5,Resources!A:C,3,FALSE),"")</f>
        <v>SourceWatch</v>
      </c>
      <c r="J5">
        <v>4</v>
      </c>
      <c r="K5" t="str">
        <f>IFERROR(IF(VLOOKUP(D5,Resources!A:D,4,FALSE)=0,"",VLOOKUP(D5,Resources!A:D,4,FALSE)),"")</f>
        <v>Y</v>
      </c>
    </row>
    <row r="6" spans="1:11" x14ac:dyDescent="0.2">
      <c r="A6">
        <v>990</v>
      </c>
      <c r="B6" t="str">
        <f t="shared" si="0"/>
        <v>Donors Capital Fund_Alabama Policy Institute201612000</v>
      </c>
      <c r="C6" t="s">
        <v>4</v>
      </c>
      <c r="D6" t="s">
        <v>67</v>
      </c>
      <c r="E6" s="10">
        <v>12000</v>
      </c>
      <c r="F6">
        <v>2016</v>
      </c>
      <c r="G6" t="s">
        <v>720</v>
      </c>
      <c r="H6" t="str">
        <f>IFERROR(VLOOKUP(D6,Resources!A:C,3,FALSE),"")</f>
        <v>SourceWatch</v>
      </c>
      <c r="J6">
        <v>5</v>
      </c>
      <c r="K6" t="str">
        <f>IFERROR(IF(VLOOKUP(D6,Resources!A:D,4,FALSE)=0,"",VLOOKUP(D6,Resources!A:D,4,FALSE)),"")</f>
        <v>Y</v>
      </c>
    </row>
    <row r="7" spans="1:11" x14ac:dyDescent="0.2">
      <c r="A7">
        <v>990</v>
      </c>
      <c r="B7" t="str">
        <f t="shared" si="0"/>
        <v>Donors Capital Fund_Alabama Policy Institute20161000</v>
      </c>
      <c r="C7" t="s">
        <v>4</v>
      </c>
      <c r="D7" t="s">
        <v>67</v>
      </c>
      <c r="E7" s="10">
        <v>1000</v>
      </c>
      <c r="F7">
        <v>2016</v>
      </c>
      <c r="G7" t="s">
        <v>720</v>
      </c>
      <c r="H7" t="str">
        <f>IFERROR(VLOOKUP(D7,Resources!A:C,3,FALSE),"")</f>
        <v>SourceWatch</v>
      </c>
      <c r="J7">
        <v>6</v>
      </c>
      <c r="K7" t="str">
        <f>IFERROR(IF(VLOOKUP(D7,Resources!A:D,4,FALSE)=0,"",VLOOKUP(D7,Resources!A:D,4,FALSE)),"")</f>
        <v>Y</v>
      </c>
    </row>
    <row r="8" spans="1:11" x14ac:dyDescent="0.2">
      <c r="A8">
        <v>990</v>
      </c>
      <c r="B8" t="str">
        <f t="shared" si="0"/>
        <v>Donors Capital Fund_Alabama Policy Institute20169500</v>
      </c>
      <c r="C8" t="s">
        <v>4</v>
      </c>
      <c r="D8" t="s">
        <v>67</v>
      </c>
      <c r="E8" s="10">
        <v>9500</v>
      </c>
      <c r="F8">
        <v>2016</v>
      </c>
      <c r="G8" t="s">
        <v>720</v>
      </c>
      <c r="H8" t="str">
        <f>IFERROR(VLOOKUP(D8,Resources!A:C,3,FALSE),"")</f>
        <v>SourceWatch</v>
      </c>
      <c r="J8">
        <v>7</v>
      </c>
      <c r="K8" t="str">
        <f>IFERROR(IF(VLOOKUP(D8,Resources!A:D,4,FALSE)=0,"",VLOOKUP(D8,Resources!A:D,4,FALSE)),"")</f>
        <v>Y</v>
      </c>
    </row>
    <row r="9" spans="1:11" x14ac:dyDescent="0.2">
      <c r="A9">
        <v>990</v>
      </c>
      <c r="B9" t="str">
        <f t="shared" si="0"/>
        <v>Donors Capital Fund_Alabama Policy Institute201610000</v>
      </c>
      <c r="C9" t="s">
        <v>4</v>
      </c>
      <c r="D9" t="s">
        <v>67</v>
      </c>
      <c r="E9" s="10">
        <v>10000</v>
      </c>
      <c r="F9">
        <v>2016</v>
      </c>
      <c r="G9" t="s">
        <v>720</v>
      </c>
      <c r="H9" t="str">
        <f>IFERROR(VLOOKUP(D9,Resources!A:C,3,FALSE),"")</f>
        <v>SourceWatch</v>
      </c>
      <c r="J9">
        <v>8</v>
      </c>
      <c r="K9" t="str">
        <f>IFERROR(IF(VLOOKUP(D9,Resources!A:D,4,FALSE)=0,"",VLOOKUP(D9,Resources!A:D,4,FALSE)),"")</f>
        <v>Y</v>
      </c>
    </row>
    <row r="10" spans="1:11" x14ac:dyDescent="0.2">
      <c r="A10">
        <v>990</v>
      </c>
      <c r="B10" t="str">
        <f t="shared" si="0"/>
        <v>Donors Capital Fund_Alabama Policy Institute201640000</v>
      </c>
      <c r="C10" t="s">
        <v>4</v>
      </c>
      <c r="D10" t="s">
        <v>67</v>
      </c>
      <c r="E10" s="10">
        <v>40000</v>
      </c>
      <c r="F10">
        <v>2016</v>
      </c>
      <c r="G10" t="s">
        <v>720</v>
      </c>
      <c r="H10" t="str">
        <f>IFERROR(VLOOKUP(D10,Resources!A:C,3,FALSE),"")</f>
        <v>SourceWatch</v>
      </c>
      <c r="J10">
        <v>9</v>
      </c>
      <c r="K10" t="str">
        <f>IFERROR(IF(VLOOKUP(D10,Resources!A:D,4,FALSE)=0,"",VLOOKUP(D10,Resources!A:D,4,FALSE)),"")</f>
        <v>Y</v>
      </c>
    </row>
    <row r="11" spans="1:11" x14ac:dyDescent="0.2">
      <c r="A11">
        <v>990</v>
      </c>
      <c r="B11" t="str">
        <f t="shared" si="0"/>
        <v>Donors Capital Fund_Alabama Policy Institute201615000</v>
      </c>
      <c r="C11" t="s">
        <v>4</v>
      </c>
      <c r="D11" t="s">
        <v>67</v>
      </c>
      <c r="E11" s="10">
        <v>15000</v>
      </c>
      <c r="F11">
        <v>2016</v>
      </c>
      <c r="G11" t="s">
        <v>720</v>
      </c>
      <c r="H11" t="str">
        <f>IFERROR(VLOOKUP(D11,Resources!A:C,3,FALSE),"")</f>
        <v>SourceWatch</v>
      </c>
      <c r="J11">
        <v>10</v>
      </c>
      <c r="K11" t="str">
        <f>IFERROR(IF(VLOOKUP(D11,Resources!A:D,4,FALSE)=0,"",VLOOKUP(D11,Resources!A:D,4,FALSE)),"")</f>
        <v>Y</v>
      </c>
    </row>
    <row r="12" spans="1:11" x14ac:dyDescent="0.2">
      <c r="A12">
        <v>990</v>
      </c>
      <c r="B12" t="str">
        <f t="shared" si="0"/>
        <v>Donors Capital Fund_Alabama Policy Institute201618000</v>
      </c>
      <c r="C12" t="s">
        <v>4</v>
      </c>
      <c r="D12" t="s">
        <v>67</v>
      </c>
      <c r="E12" s="10">
        <v>18000</v>
      </c>
      <c r="F12">
        <v>2016</v>
      </c>
      <c r="G12" t="s">
        <v>720</v>
      </c>
      <c r="H12" t="str">
        <f>IFERROR(VLOOKUP(D12,Resources!A:C,3,FALSE),"")</f>
        <v>SourceWatch</v>
      </c>
      <c r="J12">
        <v>11</v>
      </c>
      <c r="K12" t="str">
        <f>IFERROR(IF(VLOOKUP(D12,Resources!A:D,4,FALSE)=0,"",VLOOKUP(D12,Resources!A:D,4,FALSE)),"")</f>
        <v>Y</v>
      </c>
    </row>
    <row r="13" spans="1:11" x14ac:dyDescent="0.2">
      <c r="A13">
        <v>990</v>
      </c>
      <c r="B13" t="str">
        <f t="shared" si="0"/>
        <v>Donors Capital Fund_Alabama Policy Institute20162000</v>
      </c>
      <c r="C13" t="s">
        <v>4</v>
      </c>
      <c r="D13" t="s">
        <v>67</v>
      </c>
      <c r="E13" s="10">
        <v>2000</v>
      </c>
      <c r="F13">
        <v>2016</v>
      </c>
      <c r="G13" t="s">
        <v>720</v>
      </c>
      <c r="H13" t="str">
        <f>IFERROR(VLOOKUP(D13,Resources!A:C,3,FALSE),"")</f>
        <v>SourceWatch</v>
      </c>
      <c r="J13">
        <v>12</v>
      </c>
      <c r="K13" t="str">
        <f>IFERROR(IF(VLOOKUP(D13,Resources!A:D,4,FALSE)=0,"",VLOOKUP(D13,Resources!A:D,4,FALSE)),"")</f>
        <v>Y</v>
      </c>
    </row>
    <row r="14" spans="1:11" x14ac:dyDescent="0.2">
      <c r="A14">
        <v>990</v>
      </c>
      <c r="B14" t="str">
        <f t="shared" si="0"/>
        <v>Donors Capital Fund_Alabama Policy Institute20165000</v>
      </c>
      <c r="C14" t="s">
        <v>4</v>
      </c>
      <c r="D14" t="s">
        <v>67</v>
      </c>
      <c r="E14" s="10">
        <v>5000</v>
      </c>
      <c r="F14">
        <v>2016</v>
      </c>
      <c r="G14" t="s">
        <v>720</v>
      </c>
      <c r="H14" t="str">
        <f>IFERROR(VLOOKUP(D14,Resources!A:C,3,FALSE),"")</f>
        <v>SourceWatch</v>
      </c>
      <c r="J14">
        <v>13</v>
      </c>
      <c r="K14" t="str">
        <f>IFERROR(IF(VLOOKUP(D14,Resources!A:D,4,FALSE)=0,"",VLOOKUP(D14,Resources!A:D,4,FALSE)),"")</f>
        <v>Y</v>
      </c>
    </row>
    <row r="15" spans="1:11" x14ac:dyDescent="0.2">
      <c r="A15">
        <v>990</v>
      </c>
      <c r="B15" t="str">
        <f t="shared" si="0"/>
        <v>Donors Capital Fund_Alabama Policy Institute201615000</v>
      </c>
      <c r="C15" t="s">
        <v>4</v>
      </c>
      <c r="D15" t="s">
        <v>67</v>
      </c>
      <c r="E15" s="10">
        <v>15000</v>
      </c>
      <c r="F15">
        <v>2016</v>
      </c>
      <c r="G15" t="s">
        <v>720</v>
      </c>
      <c r="H15" t="str">
        <f>IFERROR(VLOOKUP(D15,Resources!A:C,3,FALSE),"")</f>
        <v>SourceWatch</v>
      </c>
      <c r="J15">
        <v>14</v>
      </c>
      <c r="K15" t="str">
        <f>IFERROR(IF(VLOOKUP(D15,Resources!A:D,4,FALSE)=0,"",VLOOKUP(D15,Resources!A:D,4,FALSE)),"")</f>
        <v>Y</v>
      </c>
    </row>
    <row r="16" spans="1:11" x14ac:dyDescent="0.2">
      <c r="A16">
        <v>990</v>
      </c>
      <c r="B16" t="str">
        <f t="shared" si="0"/>
        <v>Donors Capital Fund_Alabama Policy Institute20168900</v>
      </c>
      <c r="C16" t="s">
        <v>4</v>
      </c>
      <c r="D16" t="s">
        <v>67</v>
      </c>
      <c r="E16" s="10">
        <v>8900</v>
      </c>
      <c r="F16">
        <v>2016</v>
      </c>
      <c r="G16" t="s">
        <v>720</v>
      </c>
      <c r="H16" t="str">
        <f>IFERROR(VLOOKUP(D16,Resources!A:C,3,FALSE),"")</f>
        <v>SourceWatch</v>
      </c>
      <c r="J16">
        <v>15</v>
      </c>
      <c r="K16" t="str">
        <f>IFERROR(IF(VLOOKUP(D16,Resources!A:D,4,FALSE)=0,"",VLOOKUP(D16,Resources!A:D,4,FALSE)),"")</f>
        <v>Y</v>
      </c>
    </row>
    <row r="17" spans="1:11" x14ac:dyDescent="0.2">
      <c r="A17">
        <v>990</v>
      </c>
      <c r="B17" t="str">
        <f t="shared" si="0"/>
        <v>Donors Capital Fund_Am Yisroel Chai Foundation201675000</v>
      </c>
      <c r="C17" t="s">
        <v>4</v>
      </c>
      <c r="D17" t="s">
        <v>718</v>
      </c>
      <c r="E17" s="10">
        <v>75000</v>
      </c>
      <c r="F17">
        <v>2016</v>
      </c>
      <c r="G17" t="s">
        <v>720</v>
      </c>
      <c r="H17" t="str">
        <f>IFERROR(VLOOKUP(D17,Resources!A:C,3,FALSE),"")</f>
        <v/>
      </c>
      <c r="J17">
        <v>16</v>
      </c>
      <c r="K17" t="str">
        <f>IFERROR(IF(VLOOKUP(D17,Resources!A:D,4,FALSE)=0,"",VLOOKUP(D17,Resources!A:D,4,FALSE)),"")</f>
        <v/>
      </c>
    </row>
    <row r="18" spans="1:11" x14ac:dyDescent="0.2">
      <c r="A18">
        <v>990</v>
      </c>
      <c r="B18" t="str">
        <f t="shared" si="0"/>
        <v>Donors Capital Fund_America's Future Foundation201610000</v>
      </c>
      <c r="C18" t="s">
        <v>4</v>
      </c>
      <c r="D18" t="s">
        <v>157</v>
      </c>
      <c r="E18" s="10">
        <v>10000</v>
      </c>
      <c r="F18">
        <v>2016</v>
      </c>
      <c r="G18" t="s">
        <v>720</v>
      </c>
      <c r="H18" t="str">
        <f>IFERROR(VLOOKUP(D18,Resources!A:C,3,FALSE),"")</f>
        <v>SourceWatch</v>
      </c>
      <c r="J18">
        <v>17</v>
      </c>
      <c r="K18" t="str">
        <f>IFERROR(IF(VLOOKUP(D18,Resources!A:D,4,FALSE)=0,"",VLOOKUP(D18,Resources!A:D,4,FALSE)),"")</f>
        <v>Y</v>
      </c>
    </row>
    <row r="19" spans="1:11" x14ac:dyDescent="0.2">
      <c r="A19">
        <v>990</v>
      </c>
      <c r="B19" t="str">
        <f t="shared" si="0"/>
        <v>Donors Capital Fund_America's Future Foundation2016250000</v>
      </c>
      <c r="C19" t="s">
        <v>4</v>
      </c>
      <c r="D19" t="s">
        <v>157</v>
      </c>
      <c r="E19" s="10">
        <v>250000</v>
      </c>
      <c r="F19">
        <v>2016</v>
      </c>
      <c r="G19" t="s">
        <v>720</v>
      </c>
      <c r="H19" t="str">
        <f>IFERROR(VLOOKUP(D19,Resources!A:C,3,FALSE),"")</f>
        <v>SourceWatch</v>
      </c>
      <c r="J19">
        <v>18</v>
      </c>
      <c r="K19" t="str">
        <f>IFERROR(IF(VLOOKUP(D19,Resources!A:D,4,FALSE)=0,"",VLOOKUP(D19,Resources!A:D,4,FALSE)),"")</f>
        <v>Y</v>
      </c>
    </row>
    <row r="20" spans="1:11" x14ac:dyDescent="0.2">
      <c r="A20">
        <v>990</v>
      </c>
      <c r="B20" t="str">
        <f t="shared" si="0"/>
        <v>Donors Capital Fund_American Council of Trustees and Alumni20161350000</v>
      </c>
      <c r="C20" t="s">
        <v>4</v>
      </c>
      <c r="D20" t="s">
        <v>21</v>
      </c>
      <c r="E20" s="10">
        <v>1350000</v>
      </c>
      <c r="F20">
        <v>2016</v>
      </c>
      <c r="G20" t="s">
        <v>720</v>
      </c>
      <c r="H20" t="str">
        <f>IFERROR(VLOOKUP(D20,Resources!A:C,3,FALSE),"")</f>
        <v/>
      </c>
      <c r="J20">
        <v>19</v>
      </c>
      <c r="K20" t="str">
        <f>IFERROR(IF(VLOOKUP(D20,Resources!A:D,4,FALSE)=0,"",VLOOKUP(D20,Resources!A:D,4,FALSE)),"")</f>
        <v/>
      </c>
    </row>
    <row r="21" spans="1:11" x14ac:dyDescent="0.2">
      <c r="A21">
        <v>990</v>
      </c>
      <c r="B21" t="str">
        <f t="shared" si="0"/>
        <v>Donors Capital Fund_American Enterprise Institute for Public Policy Research2016500000</v>
      </c>
      <c r="C21" t="s">
        <v>4</v>
      </c>
      <c r="D21" t="s">
        <v>17</v>
      </c>
      <c r="E21" s="10">
        <v>500000</v>
      </c>
      <c r="F21">
        <v>2016</v>
      </c>
      <c r="G21" t="s">
        <v>720</v>
      </c>
      <c r="H21" t="str">
        <f>IFERROR(VLOOKUP(D21,Resources!A:C,3,FALSE),"")</f>
        <v>DeSmog</v>
      </c>
      <c r="J21">
        <v>20</v>
      </c>
      <c r="K21" t="str">
        <f>IFERROR(IF(VLOOKUP(D21,Resources!A:D,4,FALSE)=0,"",VLOOKUP(D21,Resources!A:D,4,FALSE)),"")</f>
        <v>Y</v>
      </c>
    </row>
    <row r="22" spans="1:11" x14ac:dyDescent="0.2">
      <c r="A22">
        <v>990</v>
      </c>
      <c r="B22" t="str">
        <f t="shared" si="0"/>
        <v>Donors Capital Fund_American Enterprise Institute for Public Policy Research201640000</v>
      </c>
      <c r="C22" t="s">
        <v>4</v>
      </c>
      <c r="D22" t="s">
        <v>17</v>
      </c>
      <c r="E22" s="10">
        <v>40000</v>
      </c>
      <c r="F22">
        <v>2016</v>
      </c>
      <c r="G22" t="s">
        <v>720</v>
      </c>
      <c r="H22" t="str">
        <f>IFERROR(VLOOKUP(D22,Resources!A:C,3,FALSE),"")</f>
        <v>DeSmog</v>
      </c>
      <c r="J22">
        <v>21</v>
      </c>
      <c r="K22" t="str">
        <f>IFERROR(IF(VLOOKUP(D22,Resources!A:D,4,FALSE)=0,"",VLOOKUP(D22,Resources!A:D,4,FALSE)),"")</f>
        <v>Y</v>
      </c>
    </row>
    <row r="23" spans="1:11" x14ac:dyDescent="0.2">
      <c r="A23">
        <v>990</v>
      </c>
      <c r="B23" t="str">
        <f t="shared" si="0"/>
        <v>Donors Capital Fund_American Enterprise Institute for Public Policy Research20161103834.11</v>
      </c>
      <c r="C23" t="s">
        <v>4</v>
      </c>
      <c r="D23" t="s">
        <v>17</v>
      </c>
      <c r="E23" s="10">
        <v>1103834.1100000001</v>
      </c>
      <c r="F23">
        <v>2016</v>
      </c>
      <c r="G23" t="s">
        <v>720</v>
      </c>
      <c r="H23" t="str">
        <f>IFERROR(VLOOKUP(D23,Resources!A:C,3,FALSE),"")</f>
        <v>DeSmog</v>
      </c>
      <c r="J23">
        <v>22</v>
      </c>
      <c r="K23" t="str">
        <f>IFERROR(IF(VLOOKUP(D23,Resources!A:D,4,FALSE)=0,"",VLOOKUP(D23,Resources!A:D,4,FALSE)),"")</f>
        <v>Y</v>
      </c>
    </row>
    <row r="24" spans="1:11" x14ac:dyDescent="0.2">
      <c r="A24">
        <v>990</v>
      </c>
      <c r="B24" t="str">
        <f t="shared" si="0"/>
        <v>Donors Capital Fund_American Friends of Start-Up Nation Central20161000000</v>
      </c>
      <c r="C24" t="s">
        <v>4</v>
      </c>
      <c r="D24" t="s">
        <v>728</v>
      </c>
      <c r="E24" s="10">
        <v>1000000</v>
      </c>
      <c r="F24">
        <v>2016</v>
      </c>
      <c r="G24" t="s">
        <v>720</v>
      </c>
      <c r="H24" t="str">
        <f>IFERROR(VLOOKUP(D24,Resources!A:C,3,FALSE),"")</f>
        <v/>
      </c>
      <c r="J24">
        <v>23</v>
      </c>
      <c r="K24" t="str">
        <f>IFERROR(IF(VLOOKUP(D24,Resources!A:D,4,FALSE)=0,"",VLOOKUP(D24,Resources!A:D,4,FALSE)),"")</f>
        <v/>
      </c>
    </row>
    <row r="25" spans="1:11" x14ac:dyDescent="0.2">
      <c r="A25">
        <v>990</v>
      </c>
      <c r="B25" t="str">
        <f t="shared" si="0"/>
        <v>Donors Capital Fund_American Islamic Congress201625000</v>
      </c>
      <c r="C25" t="s">
        <v>4</v>
      </c>
      <c r="D25" t="s">
        <v>56</v>
      </c>
      <c r="E25" s="10">
        <v>25000</v>
      </c>
      <c r="F25">
        <v>2016</v>
      </c>
      <c r="G25" t="s">
        <v>720</v>
      </c>
      <c r="H25" t="str">
        <f>IFERROR(VLOOKUP(D25,Resources!A:C,3,FALSE),"")</f>
        <v>SourceWatch</v>
      </c>
      <c r="J25">
        <v>24</v>
      </c>
      <c r="K25" t="str">
        <f>IFERROR(IF(VLOOKUP(D25,Resources!A:D,4,FALSE)=0,"",VLOOKUP(D25,Resources!A:D,4,FALSE)),"")</f>
        <v>Y</v>
      </c>
    </row>
    <row r="26" spans="1:11" x14ac:dyDescent="0.2">
      <c r="A26">
        <v>990</v>
      </c>
      <c r="B26" t="str">
        <f t="shared" si="0"/>
        <v>Donors Capital Fund_American Legislative Exchange Council2016275000</v>
      </c>
      <c r="C26" t="s">
        <v>4</v>
      </c>
      <c r="D26" t="s">
        <v>68</v>
      </c>
      <c r="E26" s="10">
        <v>275000</v>
      </c>
      <c r="F26">
        <v>2016</v>
      </c>
      <c r="G26" t="s">
        <v>720</v>
      </c>
      <c r="H26" t="str">
        <f>IFERROR(VLOOKUP(D26,Resources!A:C,3,FALSE),"")</f>
        <v>DeSmog</v>
      </c>
      <c r="J26">
        <v>25</v>
      </c>
      <c r="K26" t="str">
        <f>IFERROR(IF(VLOOKUP(D26,Resources!A:D,4,FALSE)=0,"",VLOOKUP(D26,Resources!A:D,4,FALSE)),"")</f>
        <v>Y</v>
      </c>
    </row>
    <row r="27" spans="1:11" x14ac:dyDescent="0.2">
      <c r="A27">
        <v>990</v>
      </c>
      <c r="B27" t="str">
        <f t="shared" si="0"/>
        <v>Donors Capital Fund_American Legislative Exchange Council201630000</v>
      </c>
      <c r="C27" t="s">
        <v>4</v>
      </c>
      <c r="D27" t="s">
        <v>68</v>
      </c>
      <c r="E27" s="10">
        <v>30000</v>
      </c>
      <c r="F27">
        <v>2016</v>
      </c>
      <c r="G27" t="s">
        <v>720</v>
      </c>
      <c r="H27" t="str">
        <f>IFERROR(VLOOKUP(D27,Resources!A:C,3,FALSE),"")</f>
        <v>DeSmog</v>
      </c>
      <c r="J27">
        <v>26</v>
      </c>
      <c r="K27" t="str">
        <f>IFERROR(IF(VLOOKUP(D27,Resources!A:D,4,FALSE)=0,"",VLOOKUP(D27,Resources!A:D,4,FALSE)),"")</f>
        <v>Y</v>
      </c>
    </row>
    <row r="28" spans="1:11" x14ac:dyDescent="0.2">
      <c r="A28">
        <v>990</v>
      </c>
      <c r="B28" t="str">
        <f t="shared" si="0"/>
        <v>Donors Capital Fund_American Legislative Exchange Council201631000</v>
      </c>
      <c r="C28" t="s">
        <v>4</v>
      </c>
      <c r="D28" t="s">
        <v>68</v>
      </c>
      <c r="E28" s="10">
        <v>31000</v>
      </c>
      <c r="F28">
        <v>2016</v>
      </c>
      <c r="G28" t="s">
        <v>720</v>
      </c>
      <c r="H28" t="str">
        <f>IFERROR(VLOOKUP(D28,Resources!A:C,3,FALSE),"")</f>
        <v>DeSmog</v>
      </c>
      <c r="J28">
        <v>27</v>
      </c>
      <c r="K28" t="str">
        <f>IFERROR(IF(VLOOKUP(D28,Resources!A:D,4,FALSE)=0,"",VLOOKUP(D28,Resources!A:D,4,FALSE)),"")</f>
        <v>Y</v>
      </c>
    </row>
    <row r="29" spans="1:11" x14ac:dyDescent="0.2">
      <c r="A29">
        <v>990</v>
      </c>
      <c r="B29" t="str">
        <f t="shared" si="0"/>
        <v>Donors Capital Fund_American Legislative Exchange Council201620000</v>
      </c>
      <c r="C29" t="s">
        <v>4</v>
      </c>
      <c r="D29" t="s">
        <v>68</v>
      </c>
      <c r="E29" s="10">
        <v>20000</v>
      </c>
      <c r="F29">
        <v>2016</v>
      </c>
      <c r="G29" t="s">
        <v>720</v>
      </c>
      <c r="H29" t="str">
        <f>IFERROR(VLOOKUP(D29,Resources!A:C,3,FALSE),"")</f>
        <v>DeSmog</v>
      </c>
      <c r="J29">
        <v>28</v>
      </c>
      <c r="K29" t="str">
        <f>IFERROR(IF(VLOOKUP(D29,Resources!A:D,4,FALSE)=0,"",VLOOKUP(D29,Resources!A:D,4,FALSE)),"")</f>
        <v>Y</v>
      </c>
    </row>
    <row r="30" spans="1:11" x14ac:dyDescent="0.2">
      <c r="A30">
        <v>990</v>
      </c>
      <c r="B30" t="str">
        <f t="shared" si="0"/>
        <v>Donors Capital Fund_American Legislative Exchange Council201640000</v>
      </c>
      <c r="C30" t="s">
        <v>4</v>
      </c>
      <c r="D30" t="s">
        <v>68</v>
      </c>
      <c r="E30" s="10">
        <v>40000</v>
      </c>
      <c r="F30">
        <v>2016</v>
      </c>
      <c r="G30" t="s">
        <v>720</v>
      </c>
      <c r="H30" t="str">
        <f>IFERROR(VLOOKUP(D30,Resources!A:C,3,FALSE),"")</f>
        <v>DeSmog</v>
      </c>
      <c r="J30">
        <v>29</v>
      </c>
      <c r="K30" t="str">
        <f>IFERROR(IF(VLOOKUP(D30,Resources!A:D,4,FALSE)=0,"",VLOOKUP(D30,Resources!A:D,4,FALSE)),"")</f>
        <v>Y</v>
      </c>
    </row>
    <row r="31" spans="1:11" x14ac:dyDescent="0.2">
      <c r="A31">
        <v>990</v>
      </c>
      <c r="B31" t="str">
        <f t="shared" si="0"/>
        <v>Donors Capital Fund_American Legislative Exchange Council201610000</v>
      </c>
      <c r="C31" t="s">
        <v>4</v>
      </c>
      <c r="D31" t="s">
        <v>68</v>
      </c>
      <c r="E31" s="10">
        <v>10000</v>
      </c>
      <c r="F31">
        <v>2016</v>
      </c>
      <c r="G31" t="s">
        <v>720</v>
      </c>
      <c r="H31" t="str">
        <f>IFERROR(VLOOKUP(D31,Resources!A:C,3,FALSE),"")</f>
        <v>DeSmog</v>
      </c>
      <c r="J31">
        <v>30</v>
      </c>
      <c r="K31" t="str">
        <f>IFERROR(IF(VLOOKUP(D31,Resources!A:D,4,FALSE)=0,"",VLOOKUP(D31,Resources!A:D,4,FALSE)),"")</f>
        <v>Y</v>
      </c>
    </row>
    <row r="32" spans="1:11" x14ac:dyDescent="0.2">
      <c r="A32">
        <v>990</v>
      </c>
      <c r="B32" t="str">
        <f t="shared" si="0"/>
        <v>Donors Capital Fund_American Legislative Exchange Council201635000</v>
      </c>
      <c r="C32" t="s">
        <v>4</v>
      </c>
      <c r="D32" t="s">
        <v>68</v>
      </c>
      <c r="E32" s="10">
        <v>35000</v>
      </c>
      <c r="F32">
        <v>2016</v>
      </c>
      <c r="G32" t="s">
        <v>720</v>
      </c>
      <c r="H32" t="str">
        <f>IFERROR(VLOOKUP(D32,Resources!A:C,3,FALSE),"")</f>
        <v>DeSmog</v>
      </c>
      <c r="J32">
        <v>31</v>
      </c>
      <c r="K32" t="str">
        <f>IFERROR(IF(VLOOKUP(D32,Resources!A:D,4,FALSE)=0,"",VLOOKUP(D32,Resources!A:D,4,FALSE)),"")</f>
        <v>Y</v>
      </c>
    </row>
    <row r="33" spans="1:11" x14ac:dyDescent="0.2">
      <c r="A33">
        <v>990</v>
      </c>
      <c r="B33" t="str">
        <f t="shared" si="0"/>
        <v>Donors Capital Fund_American Legislative Exchange Council20167500</v>
      </c>
      <c r="C33" t="s">
        <v>4</v>
      </c>
      <c r="D33" t="s">
        <v>68</v>
      </c>
      <c r="E33" s="10">
        <v>7500</v>
      </c>
      <c r="F33">
        <v>2016</v>
      </c>
      <c r="G33" t="s">
        <v>720</v>
      </c>
      <c r="H33" t="str">
        <f>IFERROR(VLOOKUP(D33,Resources!A:C,3,FALSE),"")</f>
        <v>DeSmog</v>
      </c>
      <c r="J33">
        <v>32</v>
      </c>
      <c r="K33" t="str">
        <f>IFERROR(IF(VLOOKUP(D33,Resources!A:D,4,FALSE)=0,"",VLOOKUP(D33,Resources!A:D,4,FALSE)),"")</f>
        <v>Y</v>
      </c>
    </row>
    <row r="34" spans="1:11" x14ac:dyDescent="0.2">
      <c r="A34">
        <v>990</v>
      </c>
      <c r="B34" t="str">
        <f t="shared" ref="B34:B65" si="1">C34&amp;"_"&amp;D34&amp;F34&amp;E34</f>
        <v>Donors Capital Fund_American Legislative Exchange Council201625000</v>
      </c>
      <c r="C34" t="s">
        <v>4</v>
      </c>
      <c r="D34" t="s">
        <v>68</v>
      </c>
      <c r="E34" s="10">
        <v>25000</v>
      </c>
      <c r="F34">
        <v>2016</v>
      </c>
      <c r="G34" t="s">
        <v>720</v>
      </c>
      <c r="H34" t="str">
        <f>IFERROR(VLOOKUP(D34,Resources!A:C,3,FALSE),"")</f>
        <v>DeSmog</v>
      </c>
      <c r="J34">
        <v>33</v>
      </c>
      <c r="K34" t="str">
        <f>IFERROR(IF(VLOOKUP(D34,Resources!A:D,4,FALSE)=0,"",VLOOKUP(D34,Resources!A:D,4,FALSE)),"")</f>
        <v>Y</v>
      </c>
    </row>
    <row r="35" spans="1:11" x14ac:dyDescent="0.2">
      <c r="A35">
        <v>990</v>
      </c>
      <c r="B35" t="str">
        <f t="shared" si="1"/>
        <v>Donors Capital Fund_American Majority2016500000</v>
      </c>
      <c r="C35" t="s">
        <v>4</v>
      </c>
      <c r="D35" t="s">
        <v>208</v>
      </c>
      <c r="E35" s="10">
        <v>500000</v>
      </c>
      <c r="F35">
        <v>2016</v>
      </c>
      <c r="G35" t="s">
        <v>720</v>
      </c>
      <c r="H35" t="str">
        <f>IFERROR(VLOOKUP(D35,Resources!A:C,3,FALSE),"")</f>
        <v>SourceWatch</v>
      </c>
      <c r="J35">
        <v>34</v>
      </c>
      <c r="K35" t="str">
        <f>IFERROR(IF(VLOOKUP(D35,Resources!A:D,4,FALSE)=0,"",VLOOKUP(D35,Resources!A:D,4,FALSE)),"")</f>
        <v>Y</v>
      </c>
    </row>
    <row r="36" spans="1:11" x14ac:dyDescent="0.2">
      <c r="A36">
        <v>990</v>
      </c>
      <c r="B36" t="str">
        <f t="shared" si="1"/>
        <v>Donors Capital Fund_American Media Institute20162800000</v>
      </c>
      <c r="C36" t="s">
        <v>4</v>
      </c>
      <c r="D36" t="s">
        <v>86</v>
      </c>
      <c r="E36" s="10">
        <v>2800000</v>
      </c>
      <c r="F36">
        <v>2016</v>
      </c>
      <c r="G36" t="s">
        <v>720</v>
      </c>
      <c r="H36" t="str">
        <f>IFERROR(VLOOKUP(D36,Resources!A:C,3,FALSE),"")</f>
        <v/>
      </c>
      <c r="J36">
        <v>35</v>
      </c>
      <c r="K36" t="str">
        <f>IFERROR(IF(VLOOKUP(D36,Resources!A:D,4,FALSE)=0,"",VLOOKUP(D36,Resources!A:D,4,FALSE)),"")</f>
        <v>Y</v>
      </c>
    </row>
    <row r="37" spans="1:11" x14ac:dyDescent="0.2">
      <c r="A37">
        <v>990</v>
      </c>
      <c r="B37" t="str">
        <f t="shared" si="1"/>
        <v>Donors Capital Fund_American Media Institute20161800000</v>
      </c>
      <c r="C37" t="s">
        <v>4</v>
      </c>
      <c r="D37" t="s">
        <v>86</v>
      </c>
      <c r="E37" s="10">
        <v>1800000</v>
      </c>
      <c r="F37">
        <v>2016</v>
      </c>
      <c r="G37" t="s">
        <v>720</v>
      </c>
      <c r="H37" t="str">
        <f>IFERROR(VLOOKUP(D37,Resources!A:C,3,FALSE),"")</f>
        <v/>
      </c>
      <c r="J37">
        <v>36</v>
      </c>
      <c r="K37" t="str">
        <f>IFERROR(IF(VLOOKUP(D37,Resources!A:D,4,FALSE)=0,"",VLOOKUP(D37,Resources!A:D,4,FALSE)),"")</f>
        <v>Y</v>
      </c>
    </row>
    <row r="38" spans="1:11" x14ac:dyDescent="0.2">
      <c r="A38">
        <v>990</v>
      </c>
      <c r="B38" t="str">
        <f t="shared" si="1"/>
        <v>Donors Capital Fund_American Stewards of Liberty201640000</v>
      </c>
      <c r="C38" t="s">
        <v>4</v>
      </c>
      <c r="D38" t="s">
        <v>727</v>
      </c>
      <c r="E38" s="10">
        <v>40000</v>
      </c>
      <c r="F38">
        <v>2016</v>
      </c>
      <c r="G38" t="s">
        <v>720</v>
      </c>
      <c r="H38" t="str">
        <f>IFERROR(VLOOKUP(D38,Resources!A:C,3,FALSE),"")</f>
        <v/>
      </c>
      <c r="J38">
        <v>37</v>
      </c>
      <c r="K38" t="str">
        <f>IFERROR(IF(VLOOKUP(D38,Resources!A:D,4,FALSE)=0,"",VLOOKUP(D38,Resources!A:D,4,FALSE)),"")</f>
        <v>Y</v>
      </c>
    </row>
    <row r="39" spans="1:11" x14ac:dyDescent="0.2">
      <c r="A39">
        <v>990</v>
      </c>
      <c r="B39" t="str">
        <f t="shared" si="1"/>
        <v>Donors Capital Fund_American Transparency2016250000</v>
      </c>
      <c r="C39" t="s">
        <v>4</v>
      </c>
      <c r="D39" t="s">
        <v>93</v>
      </c>
      <c r="E39" s="10">
        <v>250000</v>
      </c>
      <c r="F39">
        <v>2016</v>
      </c>
      <c r="G39" t="s">
        <v>720</v>
      </c>
      <c r="H39" t="str">
        <f>IFERROR(VLOOKUP(D39,Resources!A:C,3,FALSE),"")</f>
        <v/>
      </c>
      <c r="J39">
        <v>38</v>
      </c>
      <c r="K39" t="str">
        <f>IFERROR(IF(VLOOKUP(D39,Resources!A:D,4,FALSE)=0,"",VLOOKUP(D39,Resources!A:D,4,FALSE)),"")</f>
        <v>Y</v>
      </c>
    </row>
    <row r="40" spans="1:11" x14ac:dyDescent="0.2">
      <c r="A40">
        <v>990</v>
      </c>
      <c r="B40" t="str">
        <f t="shared" si="1"/>
        <v>Donors Capital Fund_American Transparency201615000</v>
      </c>
      <c r="C40" t="s">
        <v>4</v>
      </c>
      <c r="D40" t="s">
        <v>93</v>
      </c>
      <c r="E40" s="10">
        <v>15000</v>
      </c>
      <c r="F40">
        <v>2016</v>
      </c>
      <c r="G40" t="s">
        <v>720</v>
      </c>
      <c r="H40" t="str">
        <f>IFERROR(VLOOKUP(D40,Resources!A:C,3,FALSE),"")</f>
        <v/>
      </c>
      <c r="J40">
        <v>39</v>
      </c>
      <c r="K40" t="str">
        <f>IFERROR(IF(VLOOKUP(D40,Resources!A:D,4,FALSE)=0,"",VLOOKUP(D40,Resources!A:D,4,FALSE)),"")</f>
        <v>Y</v>
      </c>
    </row>
    <row r="41" spans="1:11" x14ac:dyDescent="0.2">
      <c r="A41">
        <v>990</v>
      </c>
      <c r="B41" t="str">
        <f t="shared" si="1"/>
        <v>Donors Capital Fund_Americans for Limited Government Foundation201620000</v>
      </c>
      <c r="C41" t="s">
        <v>4</v>
      </c>
      <c r="D41" t="s">
        <v>132</v>
      </c>
      <c r="E41" s="10">
        <v>20000</v>
      </c>
      <c r="F41">
        <v>2016</v>
      </c>
      <c r="G41" t="s">
        <v>720</v>
      </c>
      <c r="H41" t="str">
        <f>IFERROR(VLOOKUP(D41,Resources!A:C,3,FALSE),"")</f>
        <v>SourceWatch</v>
      </c>
      <c r="J41">
        <v>40</v>
      </c>
      <c r="K41" t="str">
        <f>IFERROR(IF(VLOOKUP(D41,Resources!A:D,4,FALSE)=0,"",VLOOKUP(D41,Resources!A:D,4,FALSE)),"")</f>
        <v>Y</v>
      </c>
    </row>
    <row r="42" spans="1:11" x14ac:dyDescent="0.2">
      <c r="A42">
        <v>990</v>
      </c>
      <c r="B42" t="str">
        <f t="shared" si="1"/>
        <v>Donors Capital Fund_Americans for Prosperity Foundation201610000</v>
      </c>
      <c r="C42" t="s">
        <v>4</v>
      </c>
      <c r="D42" t="s">
        <v>206</v>
      </c>
      <c r="E42" s="10">
        <v>10000</v>
      </c>
      <c r="F42">
        <v>2016</v>
      </c>
      <c r="G42" t="s">
        <v>720</v>
      </c>
      <c r="H42" t="str">
        <f>IFERROR(VLOOKUP(D42,Resources!A:C,3,FALSE),"")</f>
        <v>DeSmog</v>
      </c>
      <c r="J42">
        <v>41</v>
      </c>
      <c r="K42" t="str">
        <f>IFERROR(IF(VLOOKUP(D42,Resources!A:D,4,FALSE)=0,"",VLOOKUP(D42,Resources!A:D,4,FALSE)),"")</f>
        <v>Y</v>
      </c>
    </row>
    <row r="43" spans="1:11" x14ac:dyDescent="0.2">
      <c r="A43">
        <v>990</v>
      </c>
      <c r="B43" t="str">
        <f t="shared" si="1"/>
        <v>Donors Capital Fund_AmeriCares Foundation20165000</v>
      </c>
      <c r="C43" t="s">
        <v>4</v>
      </c>
      <c r="D43" t="s">
        <v>188</v>
      </c>
      <c r="E43" s="10">
        <v>5000</v>
      </c>
      <c r="F43">
        <v>2016</v>
      </c>
      <c r="G43" t="s">
        <v>720</v>
      </c>
      <c r="H43" t="str">
        <f>IFERROR(VLOOKUP(D43,Resources!A:C,3,FALSE),"")</f>
        <v/>
      </c>
      <c r="J43">
        <v>42</v>
      </c>
      <c r="K43" t="str">
        <f>IFERROR(IF(VLOOKUP(D43,Resources!A:D,4,FALSE)=0,"",VLOOKUP(D43,Resources!A:D,4,FALSE)),"")</f>
        <v/>
      </c>
    </row>
    <row r="44" spans="1:11" x14ac:dyDescent="0.2">
      <c r="A44">
        <v>990</v>
      </c>
      <c r="B44" t="str">
        <f t="shared" si="1"/>
        <v>Donors Capital Fund_Arkansas Policy Foundation20161000</v>
      </c>
      <c r="C44" t="s">
        <v>4</v>
      </c>
      <c r="D44" t="s">
        <v>371</v>
      </c>
      <c r="E44" s="10">
        <v>1000</v>
      </c>
      <c r="F44">
        <v>2016</v>
      </c>
      <c r="G44" t="s">
        <v>720</v>
      </c>
      <c r="H44" t="str">
        <f>IFERROR(VLOOKUP(D44,Resources!A:C,3,FALSE),"")</f>
        <v>SourceWatch</v>
      </c>
      <c r="J44">
        <v>43</v>
      </c>
      <c r="K44" t="str">
        <f>IFERROR(IF(VLOOKUP(D44,Resources!A:D,4,FALSE)=0,"",VLOOKUP(D44,Resources!A:D,4,FALSE)),"")</f>
        <v>Y</v>
      </c>
    </row>
    <row r="45" spans="1:11" x14ac:dyDescent="0.2">
      <c r="A45">
        <v>990</v>
      </c>
      <c r="B45" t="str">
        <f t="shared" si="1"/>
        <v>Donors Capital Fund_Ashland University201610000</v>
      </c>
      <c r="C45" t="s">
        <v>4</v>
      </c>
      <c r="D45" t="s">
        <v>95</v>
      </c>
      <c r="E45" s="10">
        <v>10000</v>
      </c>
      <c r="F45">
        <v>2016</v>
      </c>
      <c r="G45" t="s">
        <v>720</v>
      </c>
      <c r="H45" t="str">
        <f>IFERROR(VLOOKUP(D45,Resources!A:C,3,FALSE),"")</f>
        <v/>
      </c>
      <c r="J45">
        <v>44</v>
      </c>
      <c r="K45" t="str">
        <f>IFERROR(IF(VLOOKUP(D45,Resources!A:D,4,FALSE)=0,"",VLOOKUP(D45,Resources!A:D,4,FALSE)),"")</f>
        <v/>
      </c>
    </row>
    <row r="46" spans="1:11" x14ac:dyDescent="0.2">
      <c r="A46">
        <v>990</v>
      </c>
      <c r="B46" t="str">
        <f t="shared" si="1"/>
        <v>Donors Capital Fund_Atlas Economic Research Foundation201640000</v>
      </c>
      <c r="C46" t="s">
        <v>4</v>
      </c>
      <c r="D46" t="s">
        <v>96</v>
      </c>
      <c r="E46" s="10">
        <v>40000</v>
      </c>
      <c r="F46">
        <v>2016</v>
      </c>
      <c r="G46" t="s">
        <v>720</v>
      </c>
      <c r="H46" t="str">
        <f>IFERROR(VLOOKUP(D46,Resources!A:C,3,FALSE),"")</f>
        <v>DeSmog</v>
      </c>
      <c r="J46">
        <v>45</v>
      </c>
      <c r="K46" t="str">
        <f>IFERROR(IF(VLOOKUP(D46,Resources!A:D,4,FALSE)=0,"",VLOOKUP(D46,Resources!A:D,4,FALSE)),"")</f>
        <v>Y</v>
      </c>
    </row>
    <row r="47" spans="1:11" x14ac:dyDescent="0.2">
      <c r="A47">
        <v>990</v>
      </c>
      <c r="B47" t="str">
        <f t="shared" si="1"/>
        <v>Donors Capital Fund_Ayn Rand Institute201610000</v>
      </c>
      <c r="C47" t="s">
        <v>4</v>
      </c>
      <c r="D47" t="s">
        <v>118</v>
      </c>
      <c r="E47" s="10">
        <v>10000</v>
      </c>
      <c r="F47">
        <v>2016</v>
      </c>
      <c r="G47" t="s">
        <v>720</v>
      </c>
      <c r="H47" t="str">
        <f>IFERROR(VLOOKUP(D47,Resources!A:C,3,FALSE),"")</f>
        <v>DeSmog</v>
      </c>
      <c r="J47">
        <v>46</v>
      </c>
      <c r="K47" t="str">
        <f>IFERROR(IF(VLOOKUP(D47,Resources!A:D,4,FALSE)=0,"",VLOOKUP(D47,Resources!A:D,4,FALSE)),"")</f>
        <v>Y</v>
      </c>
    </row>
    <row r="48" spans="1:11" x14ac:dyDescent="0.2">
      <c r="A48">
        <v>990</v>
      </c>
      <c r="B48" t="str">
        <f t="shared" si="1"/>
        <v>Donors Capital Fund_Bastiat Society20162000</v>
      </c>
      <c r="C48" t="s">
        <v>4</v>
      </c>
      <c r="D48" t="s">
        <v>737</v>
      </c>
      <c r="E48" s="10">
        <v>2000</v>
      </c>
      <c r="F48">
        <v>2016</v>
      </c>
      <c r="G48" t="s">
        <v>720</v>
      </c>
      <c r="H48" t="str">
        <f>IFERROR(VLOOKUP(D48,Resources!A:C,3,FALSE),"")</f>
        <v/>
      </c>
      <c r="J48">
        <v>47</v>
      </c>
      <c r="K48" t="str">
        <f>IFERROR(IF(VLOOKUP(D48,Resources!A:D,4,FALSE)=0,"",VLOOKUP(D48,Resources!A:D,4,FALSE)),"")</f>
        <v>Y</v>
      </c>
    </row>
    <row r="49" spans="1:11" x14ac:dyDescent="0.2">
      <c r="A49">
        <v>990</v>
      </c>
      <c r="B49" t="str">
        <f t="shared" si="1"/>
        <v>Donors Capital Fund_Beacon Center of Tennessee201625000</v>
      </c>
      <c r="C49" t="s">
        <v>4</v>
      </c>
      <c r="D49" t="s">
        <v>69</v>
      </c>
      <c r="E49" s="10">
        <v>25000</v>
      </c>
      <c r="F49">
        <v>2016</v>
      </c>
      <c r="G49" t="s">
        <v>720</v>
      </c>
      <c r="H49" t="str">
        <f>IFERROR(VLOOKUP(D49,Resources!A:C,3,FALSE),"")</f>
        <v>SourceWatch</v>
      </c>
      <c r="J49">
        <v>48</v>
      </c>
      <c r="K49" t="str">
        <f>IFERROR(IF(VLOOKUP(D49,Resources!A:D,4,FALSE)=0,"",VLOOKUP(D49,Resources!A:D,4,FALSE)),"")</f>
        <v>Y</v>
      </c>
    </row>
    <row r="50" spans="1:11" x14ac:dyDescent="0.2">
      <c r="A50">
        <v>990</v>
      </c>
      <c r="B50" t="str">
        <f t="shared" si="1"/>
        <v>Donors Capital Fund_Beacon Center of Tennessee20167000</v>
      </c>
      <c r="C50" t="s">
        <v>4</v>
      </c>
      <c r="D50" t="s">
        <v>69</v>
      </c>
      <c r="E50" s="10">
        <v>7000</v>
      </c>
      <c r="F50">
        <v>2016</v>
      </c>
      <c r="G50" t="s">
        <v>720</v>
      </c>
      <c r="H50" t="str">
        <f>IFERROR(VLOOKUP(D50,Resources!A:C,3,FALSE),"")</f>
        <v>SourceWatch</v>
      </c>
      <c r="J50">
        <v>49</v>
      </c>
      <c r="K50" t="str">
        <f>IFERROR(IF(VLOOKUP(D50,Resources!A:D,4,FALSE)=0,"",VLOOKUP(D50,Resources!A:D,4,FALSE)),"")</f>
        <v>Y</v>
      </c>
    </row>
    <row r="51" spans="1:11" x14ac:dyDescent="0.2">
      <c r="A51">
        <v>990</v>
      </c>
      <c r="B51" t="str">
        <f t="shared" si="1"/>
        <v>Donors Capital Fund_Beacon Center of Tennessee20163500</v>
      </c>
      <c r="C51" t="s">
        <v>4</v>
      </c>
      <c r="D51" t="s">
        <v>69</v>
      </c>
      <c r="E51" s="10">
        <v>3500</v>
      </c>
      <c r="F51">
        <v>2016</v>
      </c>
      <c r="G51" t="s">
        <v>720</v>
      </c>
      <c r="H51" t="str">
        <f>IFERROR(VLOOKUP(D51,Resources!A:C,3,FALSE),"")</f>
        <v>SourceWatch</v>
      </c>
      <c r="J51">
        <v>50</v>
      </c>
      <c r="K51" t="str">
        <f>IFERROR(IF(VLOOKUP(D51,Resources!A:D,4,FALSE)=0,"",VLOOKUP(D51,Resources!A:D,4,FALSE)),"")</f>
        <v>Y</v>
      </c>
    </row>
    <row r="52" spans="1:11" x14ac:dyDescent="0.2">
      <c r="A52">
        <v>990</v>
      </c>
      <c r="B52" t="str">
        <f t="shared" si="1"/>
        <v>Donors Capital Fund_Beacon Center of Tennessee20162000</v>
      </c>
      <c r="C52" t="s">
        <v>4</v>
      </c>
      <c r="D52" t="s">
        <v>69</v>
      </c>
      <c r="E52" s="10">
        <v>2000</v>
      </c>
      <c r="F52">
        <v>2016</v>
      </c>
      <c r="G52" t="s">
        <v>720</v>
      </c>
      <c r="H52" t="str">
        <f>IFERROR(VLOOKUP(D52,Resources!A:C,3,FALSE),"")</f>
        <v>SourceWatch</v>
      </c>
      <c r="J52">
        <v>51</v>
      </c>
      <c r="K52" t="str">
        <f>IFERROR(IF(VLOOKUP(D52,Resources!A:D,4,FALSE)=0,"",VLOOKUP(D52,Resources!A:D,4,FALSE)),"")</f>
        <v>Y</v>
      </c>
    </row>
    <row r="53" spans="1:11" x14ac:dyDescent="0.2">
      <c r="A53">
        <v>990</v>
      </c>
      <c r="B53" t="str">
        <f t="shared" si="1"/>
        <v>Donors Capital Fund_Beacon Center of Tennessee20162700</v>
      </c>
      <c r="C53" t="s">
        <v>4</v>
      </c>
      <c r="D53" t="s">
        <v>69</v>
      </c>
      <c r="E53" s="10">
        <v>2700</v>
      </c>
      <c r="F53">
        <v>2016</v>
      </c>
      <c r="G53" t="s">
        <v>720</v>
      </c>
      <c r="H53" t="str">
        <f>IFERROR(VLOOKUP(D53,Resources!A:C,3,FALSE),"")</f>
        <v>SourceWatch</v>
      </c>
      <c r="J53">
        <v>52</v>
      </c>
      <c r="K53" t="str">
        <f>IFERROR(IF(VLOOKUP(D53,Resources!A:D,4,FALSE)=0,"",VLOOKUP(D53,Resources!A:D,4,FALSE)),"")</f>
        <v>Y</v>
      </c>
    </row>
    <row r="54" spans="1:11" x14ac:dyDescent="0.2">
      <c r="A54">
        <v>990</v>
      </c>
      <c r="B54" t="str">
        <f t="shared" si="1"/>
        <v>Donors Capital Fund_Beacon Center of Tennessee201625000</v>
      </c>
      <c r="C54" t="s">
        <v>4</v>
      </c>
      <c r="D54" t="s">
        <v>69</v>
      </c>
      <c r="E54" s="10">
        <v>25000</v>
      </c>
      <c r="F54">
        <v>2016</v>
      </c>
      <c r="G54" t="s">
        <v>720</v>
      </c>
      <c r="H54" t="str">
        <f>IFERROR(VLOOKUP(D54,Resources!A:C,3,FALSE),"")</f>
        <v>SourceWatch</v>
      </c>
      <c r="J54">
        <v>53</v>
      </c>
      <c r="K54" t="str">
        <f>IFERROR(IF(VLOOKUP(D54,Resources!A:D,4,FALSE)=0,"",VLOOKUP(D54,Resources!A:D,4,FALSE)),"")</f>
        <v>Y</v>
      </c>
    </row>
    <row r="55" spans="1:11" x14ac:dyDescent="0.2">
      <c r="A55">
        <v>990</v>
      </c>
      <c r="B55" t="str">
        <f t="shared" si="1"/>
        <v>Donors Capital Fund_Beacon Center of Tennessee201610000</v>
      </c>
      <c r="C55" t="s">
        <v>4</v>
      </c>
      <c r="D55" t="s">
        <v>69</v>
      </c>
      <c r="E55" s="10">
        <v>10000</v>
      </c>
      <c r="F55">
        <v>2016</v>
      </c>
      <c r="G55" t="s">
        <v>720</v>
      </c>
      <c r="H55" t="str">
        <f>IFERROR(VLOOKUP(D55,Resources!A:C,3,FALSE),"")</f>
        <v>SourceWatch</v>
      </c>
      <c r="J55">
        <v>54</v>
      </c>
      <c r="K55" t="str">
        <f>IFERROR(IF(VLOOKUP(D55,Resources!A:D,4,FALSE)=0,"",VLOOKUP(D55,Resources!A:D,4,FALSE)),"")</f>
        <v>Y</v>
      </c>
    </row>
    <row r="56" spans="1:11" x14ac:dyDescent="0.2">
      <c r="A56">
        <v>990</v>
      </c>
      <c r="B56" t="str">
        <f t="shared" si="1"/>
        <v>Donors Capital Fund_Beacon Center of Tennessee20162000</v>
      </c>
      <c r="C56" t="s">
        <v>4</v>
      </c>
      <c r="D56" t="s">
        <v>69</v>
      </c>
      <c r="E56" s="10">
        <v>2000</v>
      </c>
      <c r="F56">
        <v>2016</v>
      </c>
      <c r="G56" t="s">
        <v>720</v>
      </c>
      <c r="H56" t="str">
        <f>IFERROR(VLOOKUP(D56,Resources!A:C,3,FALSE),"")</f>
        <v>SourceWatch</v>
      </c>
      <c r="J56">
        <v>55</v>
      </c>
      <c r="K56" t="str">
        <f>IFERROR(IF(VLOOKUP(D56,Resources!A:D,4,FALSE)=0,"",VLOOKUP(D56,Resources!A:D,4,FALSE)),"")</f>
        <v>Y</v>
      </c>
    </row>
    <row r="57" spans="1:11" x14ac:dyDescent="0.2">
      <c r="A57">
        <v>990</v>
      </c>
      <c r="B57" t="str">
        <f t="shared" si="1"/>
        <v>Donors Capital Fund_Benjamin Rush Institute20162000</v>
      </c>
      <c r="C57" t="s">
        <v>4</v>
      </c>
      <c r="D57" t="s">
        <v>736</v>
      </c>
      <c r="E57" s="10">
        <v>2000</v>
      </c>
      <c r="F57">
        <v>2016</v>
      </c>
      <c r="G57" t="s">
        <v>720</v>
      </c>
      <c r="H57" t="str">
        <f>IFERROR(VLOOKUP(D57,Resources!A:C,3,FALSE),"")</f>
        <v>SourceWatch</v>
      </c>
      <c r="J57">
        <v>56</v>
      </c>
      <c r="K57" t="str">
        <f>IFERROR(IF(VLOOKUP(D57,Resources!A:D,4,FALSE)=0,"",VLOOKUP(D57,Resources!A:D,4,FALSE)),"")</f>
        <v>Y</v>
      </c>
    </row>
    <row r="58" spans="1:11" x14ac:dyDescent="0.2">
      <c r="A58">
        <v>990</v>
      </c>
      <c r="B58" t="str">
        <f t="shared" si="1"/>
        <v>Donors Capital Fund_Bill of Rights Institute201625000</v>
      </c>
      <c r="C58" t="s">
        <v>4</v>
      </c>
      <c r="D58" t="s">
        <v>97</v>
      </c>
      <c r="E58" s="10">
        <v>25000</v>
      </c>
      <c r="F58">
        <v>2016</v>
      </c>
      <c r="G58" t="s">
        <v>720</v>
      </c>
      <c r="H58" t="str">
        <f>IFERROR(VLOOKUP(D58,Resources!A:C,3,FALSE),"")</f>
        <v>SourceWatch</v>
      </c>
      <c r="J58">
        <v>57</v>
      </c>
      <c r="K58" t="str">
        <f>IFERROR(IF(VLOOKUP(D58,Resources!A:D,4,FALSE)=0,"",VLOOKUP(D58,Resources!A:D,4,FALSE)),"")</f>
        <v>Y</v>
      </c>
    </row>
    <row r="59" spans="1:11" x14ac:dyDescent="0.2">
      <c r="A59">
        <v>990</v>
      </c>
      <c r="B59" t="str">
        <f t="shared" si="1"/>
        <v>Donors Capital Fund_Bluegrass Institute20166500</v>
      </c>
      <c r="C59" t="s">
        <v>4</v>
      </c>
      <c r="D59" t="s">
        <v>152</v>
      </c>
      <c r="E59" s="10">
        <v>6500</v>
      </c>
      <c r="F59">
        <v>2016</v>
      </c>
      <c r="G59" t="s">
        <v>720</v>
      </c>
      <c r="H59" t="str">
        <f>IFERROR(VLOOKUP(D59,Resources!A:C,3,FALSE),"")</f>
        <v>SourceWatch</v>
      </c>
      <c r="J59">
        <v>58</v>
      </c>
      <c r="K59" t="str">
        <f>IFERROR(IF(VLOOKUP(D59,Resources!A:D,4,FALSE)=0,"",VLOOKUP(D59,Resources!A:D,4,FALSE)),"")</f>
        <v>Y</v>
      </c>
    </row>
    <row r="60" spans="1:11" x14ac:dyDescent="0.2">
      <c r="A60">
        <v>990</v>
      </c>
      <c r="B60" t="str">
        <f t="shared" si="1"/>
        <v>Donors Capital Fund_Bluegrass Institute201620000</v>
      </c>
      <c r="C60" t="s">
        <v>4</v>
      </c>
      <c r="D60" t="s">
        <v>152</v>
      </c>
      <c r="E60" s="10">
        <v>20000</v>
      </c>
      <c r="F60">
        <v>2016</v>
      </c>
      <c r="G60" t="s">
        <v>720</v>
      </c>
      <c r="H60" t="str">
        <f>IFERROR(VLOOKUP(D60,Resources!A:C,3,FALSE),"")</f>
        <v>SourceWatch</v>
      </c>
      <c r="J60">
        <v>59</v>
      </c>
      <c r="K60" t="str">
        <f>IFERROR(IF(VLOOKUP(D60,Resources!A:D,4,FALSE)=0,"",VLOOKUP(D60,Resources!A:D,4,FALSE)),"")</f>
        <v>Y</v>
      </c>
    </row>
    <row r="61" spans="1:11" x14ac:dyDescent="0.2">
      <c r="A61">
        <v>990</v>
      </c>
      <c r="B61" t="str">
        <f t="shared" si="1"/>
        <v>Donors Capital Fund_Bluegrass Institute201615000</v>
      </c>
      <c r="C61" t="s">
        <v>4</v>
      </c>
      <c r="D61" t="s">
        <v>152</v>
      </c>
      <c r="E61" s="10">
        <v>15000</v>
      </c>
      <c r="F61">
        <v>2016</v>
      </c>
      <c r="G61" t="s">
        <v>720</v>
      </c>
      <c r="H61" t="str">
        <f>IFERROR(VLOOKUP(D61,Resources!A:C,3,FALSE),"")</f>
        <v>SourceWatch</v>
      </c>
      <c r="J61">
        <v>60</v>
      </c>
      <c r="K61" t="str">
        <f>IFERROR(IF(VLOOKUP(D61,Resources!A:D,4,FALSE)=0,"",VLOOKUP(D61,Resources!A:D,4,FALSE)),"")</f>
        <v>Y</v>
      </c>
    </row>
    <row r="62" spans="1:11" x14ac:dyDescent="0.2">
      <c r="A62">
        <v>990</v>
      </c>
      <c r="B62" t="str">
        <f t="shared" si="1"/>
        <v>Donors Capital Fund_Bluegrass Institute201620000</v>
      </c>
      <c r="C62" t="s">
        <v>4</v>
      </c>
      <c r="D62" t="s">
        <v>152</v>
      </c>
      <c r="E62" s="10">
        <v>20000</v>
      </c>
      <c r="F62">
        <v>2016</v>
      </c>
      <c r="G62" t="s">
        <v>720</v>
      </c>
      <c r="H62" t="str">
        <f>IFERROR(VLOOKUP(D62,Resources!A:C,3,FALSE),"")</f>
        <v>SourceWatch</v>
      </c>
      <c r="J62">
        <v>61</v>
      </c>
      <c r="K62" t="str">
        <f>IFERROR(IF(VLOOKUP(D62,Resources!A:D,4,FALSE)=0,"",VLOOKUP(D62,Resources!A:D,4,FALSE)),"")</f>
        <v>Y</v>
      </c>
    </row>
    <row r="63" spans="1:11" x14ac:dyDescent="0.2">
      <c r="A63">
        <v>990</v>
      </c>
      <c r="B63" t="str">
        <f t="shared" si="1"/>
        <v>Donors Capital Fund_Buckeye Institute for Public Policy Solutions2016250000</v>
      </c>
      <c r="C63" t="s">
        <v>4</v>
      </c>
      <c r="D63" t="s">
        <v>46</v>
      </c>
      <c r="E63" s="10">
        <v>250000</v>
      </c>
      <c r="F63">
        <v>2016</v>
      </c>
      <c r="G63" t="s">
        <v>720</v>
      </c>
      <c r="H63" t="str">
        <f>IFERROR(VLOOKUP(D63,Resources!A:C,3,FALSE),"")</f>
        <v>SourceWatch</v>
      </c>
      <c r="J63">
        <v>62</v>
      </c>
      <c r="K63" t="str">
        <f>IFERROR(IF(VLOOKUP(D63,Resources!A:D,4,FALSE)=0,"",VLOOKUP(D63,Resources!A:D,4,FALSE)),"")</f>
        <v>Y</v>
      </c>
    </row>
    <row r="64" spans="1:11" x14ac:dyDescent="0.2">
      <c r="A64">
        <v>990</v>
      </c>
      <c r="B64" t="str">
        <f t="shared" si="1"/>
        <v>Donors Capital Fund_Buckeye Institute for Public Policy Solutions201627500</v>
      </c>
      <c r="C64" t="s">
        <v>4</v>
      </c>
      <c r="D64" t="s">
        <v>46</v>
      </c>
      <c r="E64" s="10">
        <v>27500</v>
      </c>
      <c r="F64">
        <v>2016</v>
      </c>
      <c r="G64" t="s">
        <v>720</v>
      </c>
      <c r="H64" t="str">
        <f>IFERROR(VLOOKUP(D64,Resources!A:C,3,FALSE),"")</f>
        <v>SourceWatch</v>
      </c>
      <c r="J64">
        <v>63</v>
      </c>
      <c r="K64" t="str">
        <f>IFERROR(IF(VLOOKUP(D64,Resources!A:D,4,FALSE)=0,"",VLOOKUP(D64,Resources!A:D,4,FALSE)),"")</f>
        <v>Y</v>
      </c>
    </row>
    <row r="65" spans="1:11" x14ac:dyDescent="0.2">
      <c r="A65">
        <v>990</v>
      </c>
      <c r="B65" t="str">
        <f t="shared" si="1"/>
        <v>Donors Capital Fund_Buckeye Institute for Public Policy Solutions201652100</v>
      </c>
      <c r="C65" t="s">
        <v>4</v>
      </c>
      <c r="D65" t="s">
        <v>46</v>
      </c>
      <c r="E65" s="10">
        <v>52100</v>
      </c>
      <c r="F65">
        <v>2016</v>
      </c>
      <c r="G65" t="s">
        <v>720</v>
      </c>
      <c r="H65" t="str">
        <f>IFERROR(VLOOKUP(D65,Resources!A:C,3,FALSE),"")</f>
        <v>SourceWatch</v>
      </c>
      <c r="J65">
        <v>64</v>
      </c>
      <c r="K65" t="str">
        <f>IFERROR(IF(VLOOKUP(D65,Resources!A:D,4,FALSE)=0,"",VLOOKUP(D65,Resources!A:D,4,FALSE)),"")</f>
        <v>Y</v>
      </c>
    </row>
    <row r="66" spans="1:11" x14ac:dyDescent="0.2">
      <c r="A66">
        <v>990</v>
      </c>
      <c r="B66" t="str">
        <f t="shared" ref="B66:B129" si="2">C66&amp;"_"&amp;D66&amp;F66&amp;E66</f>
        <v>Donors Capital Fund_Buckeye Institute for Public Policy Solutions20162700</v>
      </c>
      <c r="C66" t="s">
        <v>4</v>
      </c>
      <c r="D66" t="s">
        <v>46</v>
      </c>
      <c r="E66" s="10">
        <v>2700</v>
      </c>
      <c r="F66">
        <v>2016</v>
      </c>
      <c r="G66" t="s">
        <v>720</v>
      </c>
      <c r="H66" t="str">
        <f>IFERROR(VLOOKUP(D66,Resources!A:C,3,FALSE),"")</f>
        <v>SourceWatch</v>
      </c>
      <c r="J66">
        <v>65</v>
      </c>
      <c r="K66" t="str">
        <f>IFERROR(IF(VLOOKUP(D66,Resources!A:D,4,FALSE)=0,"",VLOOKUP(D66,Resources!A:D,4,FALSE)),"")</f>
        <v>Y</v>
      </c>
    </row>
    <row r="67" spans="1:11" x14ac:dyDescent="0.2">
      <c r="A67">
        <v>990</v>
      </c>
      <c r="B67" t="str">
        <f t="shared" si="2"/>
        <v>Donors Capital Fund_Buckeye Institute for Public Policy Solutions201615000</v>
      </c>
      <c r="C67" t="s">
        <v>4</v>
      </c>
      <c r="D67" t="s">
        <v>46</v>
      </c>
      <c r="E67" s="10">
        <v>15000</v>
      </c>
      <c r="F67">
        <v>2016</v>
      </c>
      <c r="G67" t="s">
        <v>720</v>
      </c>
      <c r="H67" t="str">
        <f>IFERROR(VLOOKUP(D67,Resources!A:C,3,FALSE),"")</f>
        <v>SourceWatch</v>
      </c>
      <c r="J67">
        <v>66</v>
      </c>
      <c r="K67" t="str">
        <f>IFERROR(IF(VLOOKUP(D67,Resources!A:D,4,FALSE)=0,"",VLOOKUP(D67,Resources!A:D,4,FALSE)),"")</f>
        <v>Y</v>
      </c>
    </row>
    <row r="68" spans="1:11" x14ac:dyDescent="0.2">
      <c r="A68">
        <v>990</v>
      </c>
      <c r="B68" t="str">
        <f t="shared" si="2"/>
        <v>Donors Capital Fund_Buckeye Institute for Public Policy Solutions201650000</v>
      </c>
      <c r="C68" t="s">
        <v>4</v>
      </c>
      <c r="D68" t="s">
        <v>46</v>
      </c>
      <c r="E68" s="10">
        <v>50000</v>
      </c>
      <c r="F68">
        <v>2016</v>
      </c>
      <c r="G68" t="s">
        <v>720</v>
      </c>
      <c r="H68" t="str">
        <f>IFERROR(VLOOKUP(D68,Resources!A:C,3,FALSE),"")</f>
        <v>SourceWatch</v>
      </c>
      <c r="J68">
        <v>67</v>
      </c>
      <c r="K68" t="str">
        <f>IFERROR(IF(VLOOKUP(D68,Resources!A:D,4,FALSE)=0,"",VLOOKUP(D68,Resources!A:D,4,FALSE)),"")</f>
        <v>Y</v>
      </c>
    </row>
    <row r="69" spans="1:11" x14ac:dyDescent="0.2">
      <c r="A69">
        <v>990</v>
      </c>
      <c r="B69" t="str">
        <f t="shared" si="2"/>
        <v>Donors Capital Fund_Buckeye Institute for Public Policy Solutions201620000</v>
      </c>
      <c r="C69" t="s">
        <v>4</v>
      </c>
      <c r="D69" t="s">
        <v>46</v>
      </c>
      <c r="E69" s="10">
        <v>20000</v>
      </c>
      <c r="F69">
        <v>2016</v>
      </c>
      <c r="G69" t="s">
        <v>720</v>
      </c>
      <c r="H69" t="str">
        <f>IFERROR(VLOOKUP(D69,Resources!A:C,3,FALSE),"")</f>
        <v>SourceWatch</v>
      </c>
      <c r="J69">
        <v>68</v>
      </c>
      <c r="K69" t="str">
        <f>IFERROR(IF(VLOOKUP(D69,Resources!A:D,4,FALSE)=0,"",VLOOKUP(D69,Resources!A:D,4,FALSE)),"")</f>
        <v>Y</v>
      </c>
    </row>
    <row r="70" spans="1:11" x14ac:dyDescent="0.2">
      <c r="A70">
        <v>990</v>
      </c>
      <c r="B70" t="str">
        <f t="shared" si="2"/>
        <v>Donors Capital Fund_California Public Policy Center20167500</v>
      </c>
      <c r="C70" t="s">
        <v>4</v>
      </c>
      <c r="D70" t="s">
        <v>87</v>
      </c>
      <c r="E70" s="10">
        <v>7500</v>
      </c>
      <c r="F70">
        <v>2016</v>
      </c>
      <c r="G70" t="s">
        <v>720</v>
      </c>
      <c r="H70" t="str">
        <f>IFERROR(VLOOKUP(D70,Resources!A:C,3,FALSE),"")</f>
        <v>SourceWatch</v>
      </c>
      <c r="J70">
        <v>69</v>
      </c>
      <c r="K70" t="str">
        <f>IFERROR(IF(VLOOKUP(D70,Resources!A:D,4,FALSE)=0,"",VLOOKUP(D70,Resources!A:D,4,FALSE)),"")</f>
        <v>Y</v>
      </c>
    </row>
    <row r="71" spans="1:11" x14ac:dyDescent="0.2">
      <c r="A71">
        <v>990</v>
      </c>
      <c r="B71" t="str">
        <f t="shared" si="2"/>
        <v>Donors Capital Fund_California Public Policy Center20163500</v>
      </c>
      <c r="C71" t="s">
        <v>4</v>
      </c>
      <c r="D71" t="s">
        <v>87</v>
      </c>
      <c r="E71" s="10">
        <v>3500</v>
      </c>
      <c r="F71">
        <v>2016</v>
      </c>
      <c r="G71" t="s">
        <v>720</v>
      </c>
      <c r="H71" t="str">
        <f>IFERROR(VLOOKUP(D71,Resources!A:C,3,FALSE),"")</f>
        <v>SourceWatch</v>
      </c>
      <c r="J71">
        <v>70</v>
      </c>
      <c r="K71" t="str">
        <f>IFERROR(IF(VLOOKUP(D71,Resources!A:D,4,FALSE)=0,"",VLOOKUP(D71,Resources!A:D,4,FALSE)),"")</f>
        <v>Y</v>
      </c>
    </row>
    <row r="72" spans="1:11" x14ac:dyDescent="0.2">
      <c r="A72">
        <v>990</v>
      </c>
      <c r="B72" t="str">
        <f t="shared" si="2"/>
        <v>Donors Capital Fund_California Public Policy Center201610000</v>
      </c>
      <c r="C72" t="s">
        <v>4</v>
      </c>
      <c r="D72" t="s">
        <v>87</v>
      </c>
      <c r="E72" s="10">
        <v>10000</v>
      </c>
      <c r="F72">
        <v>2016</v>
      </c>
      <c r="G72" t="s">
        <v>720</v>
      </c>
      <c r="H72" t="str">
        <f>IFERROR(VLOOKUP(D72,Resources!A:C,3,FALSE),"")</f>
        <v>SourceWatch</v>
      </c>
      <c r="J72">
        <v>71</v>
      </c>
      <c r="K72" t="str">
        <f>IFERROR(IF(VLOOKUP(D72,Resources!A:D,4,FALSE)=0,"",VLOOKUP(D72,Resources!A:D,4,FALSE)),"")</f>
        <v>Y</v>
      </c>
    </row>
    <row r="73" spans="1:11" x14ac:dyDescent="0.2">
      <c r="A73">
        <v>990</v>
      </c>
      <c r="B73" t="str">
        <f t="shared" si="2"/>
        <v>Donors Capital Fund_California Public Policy Center201630000</v>
      </c>
      <c r="C73" t="s">
        <v>4</v>
      </c>
      <c r="D73" t="s">
        <v>87</v>
      </c>
      <c r="E73" s="10">
        <v>30000</v>
      </c>
      <c r="F73">
        <v>2016</v>
      </c>
      <c r="G73" t="s">
        <v>720</v>
      </c>
      <c r="H73" t="str">
        <f>IFERROR(VLOOKUP(D73,Resources!A:C,3,FALSE),"")</f>
        <v>SourceWatch</v>
      </c>
      <c r="J73">
        <v>72</v>
      </c>
      <c r="K73" t="str">
        <f>IFERROR(IF(VLOOKUP(D73,Resources!A:D,4,FALSE)=0,"",VLOOKUP(D73,Resources!A:D,4,FALSE)),"")</f>
        <v>Y</v>
      </c>
    </row>
    <row r="74" spans="1:11" x14ac:dyDescent="0.2">
      <c r="A74">
        <v>990</v>
      </c>
      <c r="B74" t="str">
        <f t="shared" si="2"/>
        <v>Donors Capital Fund_California Public Policy Center20162000</v>
      </c>
      <c r="C74" t="s">
        <v>4</v>
      </c>
      <c r="D74" t="s">
        <v>87</v>
      </c>
      <c r="E74" s="10">
        <v>2000</v>
      </c>
      <c r="F74">
        <v>2016</v>
      </c>
      <c r="G74" t="s">
        <v>720</v>
      </c>
      <c r="H74" t="str">
        <f>IFERROR(VLOOKUP(D74,Resources!A:C,3,FALSE),"")</f>
        <v>SourceWatch</v>
      </c>
      <c r="J74">
        <v>73</v>
      </c>
      <c r="K74" t="str">
        <f>IFERROR(IF(VLOOKUP(D74,Resources!A:D,4,FALSE)=0,"",VLOOKUP(D74,Resources!A:D,4,FALSE)),"")</f>
        <v>Y</v>
      </c>
    </row>
    <row r="75" spans="1:11" x14ac:dyDescent="0.2">
      <c r="A75">
        <v>990</v>
      </c>
      <c r="B75" t="str">
        <f t="shared" si="2"/>
        <v>Donors Capital Fund_Capital Research Center201640000</v>
      </c>
      <c r="C75" t="s">
        <v>4</v>
      </c>
      <c r="D75" t="s">
        <v>98</v>
      </c>
      <c r="E75" s="10">
        <v>40000</v>
      </c>
      <c r="F75">
        <v>2016</v>
      </c>
      <c r="G75" t="s">
        <v>720</v>
      </c>
      <c r="H75" t="str">
        <f>IFERROR(VLOOKUP(D75,Resources!A:C,3,FALSE),"")</f>
        <v>DeSmog</v>
      </c>
      <c r="J75">
        <v>74</v>
      </c>
      <c r="K75" t="str">
        <f>IFERROR(IF(VLOOKUP(D75,Resources!A:D,4,FALSE)=0,"",VLOOKUP(D75,Resources!A:D,4,FALSE)),"")</f>
        <v>Y</v>
      </c>
    </row>
    <row r="76" spans="1:11" x14ac:dyDescent="0.2">
      <c r="A76">
        <v>990</v>
      </c>
      <c r="B76" t="str">
        <f t="shared" si="2"/>
        <v>Donors Capital Fund_Capital Research Center201620000</v>
      </c>
      <c r="C76" t="s">
        <v>4</v>
      </c>
      <c r="D76" t="s">
        <v>98</v>
      </c>
      <c r="E76" s="10">
        <v>20000</v>
      </c>
      <c r="F76">
        <v>2016</v>
      </c>
      <c r="G76" t="s">
        <v>720</v>
      </c>
      <c r="H76" t="str">
        <f>IFERROR(VLOOKUP(D76,Resources!A:C,3,FALSE),"")</f>
        <v>DeSmog</v>
      </c>
      <c r="J76">
        <v>75</v>
      </c>
      <c r="K76" t="str">
        <f>IFERROR(IF(VLOOKUP(D76,Resources!A:D,4,FALSE)=0,"",VLOOKUP(D76,Resources!A:D,4,FALSE)),"")</f>
        <v>Y</v>
      </c>
    </row>
    <row r="77" spans="1:11" x14ac:dyDescent="0.2">
      <c r="A77">
        <v>990</v>
      </c>
      <c r="B77" t="str">
        <f t="shared" si="2"/>
        <v>Donors Capital Fund_Cardinal Institute for West Virginia Policy20164500</v>
      </c>
      <c r="C77" t="s">
        <v>4</v>
      </c>
      <c r="D77" t="s">
        <v>717</v>
      </c>
      <c r="E77" s="10">
        <v>4500</v>
      </c>
      <c r="F77">
        <v>2016</v>
      </c>
      <c r="G77" t="s">
        <v>720</v>
      </c>
      <c r="H77" t="str">
        <f>IFERROR(VLOOKUP(D77,Resources!A:C,3,FALSE),"")</f>
        <v>SourceWatch</v>
      </c>
      <c r="J77">
        <v>76</v>
      </c>
      <c r="K77" t="str">
        <f>IFERROR(IF(VLOOKUP(D77,Resources!A:D,4,FALSE)=0,"",VLOOKUP(D77,Resources!A:D,4,FALSE)),"")</f>
        <v>Y</v>
      </c>
    </row>
    <row r="78" spans="1:11" x14ac:dyDescent="0.2">
      <c r="A78">
        <v>990</v>
      </c>
      <c r="B78" t="str">
        <f t="shared" si="2"/>
        <v>Donors Capital Fund_Cardinal Institute for West Virginia Policy20161500</v>
      </c>
      <c r="C78" t="s">
        <v>4</v>
      </c>
      <c r="D78" t="s">
        <v>717</v>
      </c>
      <c r="E78" s="10">
        <v>1500</v>
      </c>
      <c r="F78">
        <v>2016</v>
      </c>
      <c r="G78" t="s">
        <v>720</v>
      </c>
      <c r="H78" t="str">
        <f>IFERROR(VLOOKUP(D78,Resources!A:C,3,FALSE),"")</f>
        <v>SourceWatch</v>
      </c>
      <c r="J78">
        <v>77</v>
      </c>
      <c r="K78" t="str">
        <f>IFERROR(IF(VLOOKUP(D78,Resources!A:D,4,FALSE)=0,"",VLOOKUP(D78,Resources!A:D,4,FALSE)),"")</f>
        <v>Y</v>
      </c>
    </row>
    <row r="79" spans="1:11" x14ac:dyDescent="0.2">
      <c r="A79">
        <v>990</v>
      </c>
      <c r="B79" t="str">
        <f t="shared" si="2"/>
        <v>Donors Capital Fund_Cardinal Institute for West Virginia Policy20161500</v>
      </c>
      <c r="C79" t="s">
        <v>4</v>
      </c>
      <c r="D79" t="s">
        <v>717</v>
      </c>
      <c r="E79" s="10">
        <v>1500</v>
      </c>
      <c r="F79">
        <v>2016</v>
      </c>
      <c r="G79" t="s">
        <v>720</v>
      </c>
      <c r="H79" t="str">
        <f>IFERROR(VLOOKUP(D79,Resources!A:C,3,FALSE),"")</f>
        <v>SourceWatch</v>
      </c>
      <c r="J79">
        <v>78</v>
      </c>
      <c r="K79" t="str">
        <f>IFERROR(IF(VLOOKUP(D79,Resources!A:D,4,FALSE)=0,"",VLOOKUP(D79,Resources!A:D,4,FALSE)),"")</f>
        <v>Y</v>
      </c>
    </row>
    <row r="80" spans="1:11" x14ac:dyDescent="0.2">
      <c r="A80">
        <v>990</v>
      </c>
      <c r="B80" t="str">
        <f t="shared" si="2"/>
        <v>Donors Capital Fund_Cardinal Institute for West Virginia Policy201625000</v>
      </c>
      <c r="C80" t="s">
        <v>4</v>
      </c>
      <c r="D80" t="s">
        <v>717</v>
      </c>
      <c r="E80" s="10">
        <v>25000</v>
      </c>
      <c r="F80">
        <v>2016</v>
      </c>
      <c r="G80" t="s">
        <v>720</v>
      </c>
      <c r="H80" t="str">
        <f>IFERROR(VLOOKUP(D80,Resources!A:C,3,FALSE),"")</f>
        <v>SourceWatch</v>
      </c>
      <c r="J80">
        <v>79</v>
      </c>
      <c r="K80" t="str">
        <f>IFERROR(IF(VLOOKUP(D80,Resources!A:D,4,FALSE)=0,"",VLOOKUP(D80,Resources!A:D,4,FALSE)),"")</f>
        <v>Y</v>
      </c>
    </row>
    <row r="81" spans="1:11" x14ac:dyDescent="0.2">
      <c r="A81">
        <v>990</v>
      </c>
      <c r="B81" t="str">
        <f t="shared" si="2"/>
        <v>Donors Capital Fund_Cardinal Institute for West Virginia Policy201640000</v>
      </c>
      <c r="C81" t="s">
        <v>4</v>
      </c>
      <c r="D81" t="s">
        <v>717</v>
      </c>
      <c r="E81" s="10">
        <v>40000</v>
      </c>
      <c r="F81">
        <v>2016</v>
      </c>
      <c r="G81" t="s">
        <v>720</v>
      </c>
      <c r="H81" t="str">
        <f>IFERROR(VLOOKUP(D81,Resources!A:C,3,FALSE),"")</f>
        <v>SourceWatch</v>
      </c>
      <c r="J81">
        <v>80</v>
      </c>
      <c r="K81" t="str">
        <f>IFERROR(IF(VLOOKUP(D81,Resources!A:D,4,FALSE)=0,"",VLOOKUP(D81,Resources!A:D,4,FALSE)),"")</f>
        <v>Y</v>
      </c>
    </row>
    <row r="82" spans="1:11" x14ac:dyDescent="0.2">
      <c r="A82">
        <v>990</v>
      </c>
      <c r="B82" t="str">
        <f t="shared" si="2"/>
        <v>Donors Capital Fund_Cardinal Institute for West Virginia Policy201618900</v>
      </c>
      <c r="C82" t="s">
        <v>4</v>
      </c>
      <c r="D82" t="s">
        <v>717</v>
      </c>
      <c r="E82" s="10">
        <v>18900</v>
      </c>
      <c r="F82">
        <v>2016</v>
      </c>
      <c r="G82" t="s">
        <v>720</v>
      </c>
      <c r="H82" t="str">
        <f>IFERROR(VLOOKUP(D82,Resources!A:C,3,FALSE),"")</f>
        <v>SourceWatch</v>
      </c>
      <c r="J82">
        <v>81</v>
      </c>
      <c r="K82" t="str">
        <f>IFERROR(IF(VLOOKUP(D82,Resources!A:D,4,FALSE)=0,"",VLOOKUP(D82,Resources!A:D,4,FALSE)),"")</f>
        <v>Y</v>
      </c>
    </row>
    <row r="83" spans="1:11" x14ac:dyDescent="0.2">
      <c r="A83">
        <v>990</v>
      </c>
      <c r="B83" t="str">
        <f t="shared" si="2"/>
        <v>Donors Capital Fund_Cardinal Institute for West Virginia Policy20162500</v>
      </c>
      <c r="C83" t="s">
        <v>4</v>
      </c>
      <c r="D83" t="s">
        <v>717</v>
      </c>
      <c r="E83" s="10">
        <v>2500</v>
      </c>
      <c r="F83">
        <v>2016</v>
      </c>
      <c r="G83" t="s">
        <v>720</v>
      </c>
      <c r="H83" t="str">
        <f>IFERROR(VLOOKUP(D83,Resources!A:C,3,FALSE),"")</f>
        <v>SourceWatch</v>
      </c>
      <c r="J83">
        <v>82</v>
      </c>
      <c r="K83" t="str">
        <f>IFERROR(IF(VLOOKUP(D83,Resources!A:D,4,FALSE)=0,"",VLOOKUP(D83,Resources!A:D,4,FALSE)),"")</f>
        <v>Y</v>
      </c>
    </row>
    <row r="84" spans="1:11" x14ac:dyDescent="0.2">
      <c r="A84">
        <v>990</v>
      </c>
      <c r="B84" t="str">
        <f t="shared" si="2"/>
        <v>Donors Capital Fund_Cardinal Institute for West Virginia Policy201619500</v>
      </c>
      <c r="C84" t="s">
        <v>4</v>
      </c>
      <c r="D84" t="s">
        <v>717</v>
      </c>
      <c r="E84" s="10">
        <v>19500</v>
      </c>
      <c r="F84">
        <v>2016</v>
      </c>
      <c r="G84" t="s">
        <v>720</v>
      </c>
      <c r="H84" t="str">
        <f>IFERROR(VLOOKUP(D84,Resources!A:C,3,FALSE),"")</f>
        <v>SourceWatch</v>
      </c>
      <c r="J84">
        <v>83</v>
      </c>
      <c r="K84" t="str">
        <f>IFERROR(IF(VLOOKUP(D84,Resources!A:D,4,FALSE)=0,"",VLOOKUP(D84,Resources!A:D,4,FALSE)),"")</f>
        <v>Y</v>
      </c>
    </row>
    <row r="85" spans="1:11" x14ac:dyDescent="0.2">
      <c r="A85">
        <v>990</v>
      </c>
      <c r="B85" t="str">
        <f t="shared" si="2"/>
        <v>Donors Capital Fund_Cardinal Institute for West Virginia Policy20168000</v>
      </c>
      <c r="C85" t="s">
        <v>4</v>
      </c>
      <c r="D85" t="s">
        <v>717</v>
      </c>
      <c r="E85" s="10">
        <v>8000</v>
      </c>
      <c r="F85">
        <v>2016</v>
      </c>
      <c r="G85" t="s">
        <v>720</v>
      </c>
      <c r="H85" t="str">
        <f>IFERROR(VLOOKUP(D85,Resources!A:C,3,FALSE),"")</f>
        <v>SourceWatch</v>
      </c>
      <c r="J85">
        <v>84</v>
      </c>
      <c r="K85" t="str">
        <f>IFERROR(IF(VLOOKUP(D85,Resources!A:D,4,FALSE)=0,"",VLOOKUP(D85,Resources!A:D,4,FALSE)),"")</f>
        <v>Y</v>
      </c>
    </row>
    <row r="86" spans="1:11" x14ac:dyDescent="0.2">
      <c r="A86">
        <v>990</v>
      </c>
      <c r="B86" t="str">
        <f t="shared" si="2"/>
        <v>Donors Capital Fund_Cardinal Institute for West Virginia Policy20167500</v>
      </c>
      <c r="C86" t="s">
        <v>4</v>
      </c>
      <c r="D86" t="s">
        <v>717</v>
      </c>
      <c r="E86" s="10">
        <v>7500</v>
      </c>
      <c r="F86">
        <v>2016</v>
      </c>
      <c r="G86" t="s">
        <v>720</v>
      </c>
      <c r="H86" t="str">
        <f>IFERROR(VLOOKUP(D86,Resources!A:C,3,FALSE),"")</f>
        <v>SourceWatch</v>
      </c>
      <c r="J86">
        <v>85</v>
      </c>
      <c r="K86" t="str">
        <f>IFERROR(IF(VLOOKUP(D86,Resources!A:D,4,FALSE)=0,"",VLOOKUP(D86,Resources!A:D,4,FALSE)),"")</f>
        <v>Y</v>
      </c>
    </row>
    <row r="87" spans="1:11" x14ac:dyDescent="0.2">
      <c r="A87">
        <v>990</v>
      </c>
      <c r="B87" t="str">
        <f t="shared" si="2"/>
        <v>Donors Capital Fund_Catholic Association Foundation2016150000</v>
      </c>
      <c r="C87" t="s">
        <v>4</v>
      </c>
      <c r="D87" t="s">
        <v>126</v>
      </c>
      <c r="E87" s="10">
        <v>150000</v>
      </c>
      <c r="F87">
        <v>2016</v>
      </c>
      <c r="G87" t="s">
        <v>720</v>
      </c>
      <c r="H87" t="str">
        <f>IFERROR(VLOOKUP(D87,Resources!A:C,3,FALSE),"")</f>
        <v/>
      </c>
      <c r="J87">
        <v>86</v>
      </c>
      <c r="K87" t="str">
        <f>IFERROR(IF(VLOOKUP(D87,Resources!A:D,4,FALSE)=0,"",VLOOKUP(D87,Resources!A:D,4,FALSE)),"")</f>
        <v/>
      </c>
    </row>
    <row r="88" spans="1:11" x14ac:dyDescent="0.2">
      <c r="A88">
        <v>990</v>
      </c>
      <c r="B88" t="str">
        <f t="shared" si="2"/>
        <v>Donors Capital Fund_Catholic Association Foundation201625000</v>
      </c>
      <c r="C88" t="s">
        <v>4</v>
      </c>
      <c r="D88" t="s">
        <v>126</v>
      </c>
      <c r="E88" s="10">
        <v>25000</v>
      </c>
      <c r="F88">
        <v>2016</v>
      </c>
      <c r="G88" t="s">
        <v>720</v>
      </c>
      <c r="H88" t="str">
        <f>IFERROR(VLOOKUP(D88,Resources!A:C,3,FALSE),"")</f>
        <v/>
      </c>
      <c r="J88">
        <v>87</v>
      </c>
      <c r="K88" t="str">
        <f>IFERROR(IF(VLOOKUP(D88,Resources!A:D,4,FALSE)=0,"",VLOOKUP(D88,Resources!A:D,4,FALSE)),"")</f>
        <v/>
      </c>
    </row>
    <row r="89" spans="1:11" x14ac:dyDescent="0.2">
      <c r="A89">
        <v>990</v>
      </c>
      <c r="B89" t="str">
        <f t="shared" si="2"/>
        <v>Donors Capital Fund_Catholic Association Foundation2016500000</v>
      </c>
      <c r="C89" t="s">
        <v>4</v>
      </c>
      <c r="D89" t="s">
        <v>126</v>
      </c>
      <c r="E89" s="10">
        <v>500000</v>
      </c>
      <c r="F89">
        <v>2016</v>
      </c>
      <c r="G89" t="s">
        <v>720</v>
      </c>
      <c r="H89" t="str">
        <f>IFERROR(VLOOKUP(D89,Resources!A:C,3,FALSE),"")</f>
        <v/>
      </c>
      <c r="J89">
        <v>88</v>
      </c>
      <c r="K89" t="str">
        <f>IFERROR(IF(VLOOKUP(D89,Resources!A:D,4,FALSE)=0,"",VLOOKUP(D89,Resources!A:D,4,FALSE)),"")</f>
        <v/>
      </c>
    </row>
    <row r="90" spans="1:11" x14ac:dyDescent="0.2">
      <c r="A90">
        <v>990</v>
      </c>
      <c r="B90" t="str">
        <f t="shared" si="2"/>
        <v>Donors Capital Fund_Catholic University of America2016750000</v>
      </c>
      <c r="C90" t="s">
        <v>4</v>
      </c>
      <c r="D90" t="s">
        <v>724</v>
      </c>
      <c r="E90" s="10">
        <v>750000</v>
      </c>
      <c r="F90">
        <v>2016</v>
      </c>
      <c r="G90" t="s">
        <v>720</v>
      </c>
      <c r="H90" t="str">
        <f>IFERROR(VLOOKUP(D90,Resources!A:C,3,FALSE),"")</f>
        <v/>
      </c>
      <c r="J90">
        <v>89</v>
      </c>
      <c r="K90" t="str">
        <f>IFERROR(IF(VLOOKUP(D90,Resources!A:D,4,FALSE)=0,"",VLOOKUP(D90,Resources!A:D,4,FALSE)),"")</f>
        <v/>
      </c>
    </row>
    <row r="91" spans="1:11" x14ac:dyDescent="0.2">
      <c r="A91">
        <v>990</v>
      </c>
      <c r="B91" t="str">
        <f t="shared" si="2"/>
        <v>Donors Capital Fund_Cato Institute201670000</v>
      </c>
      <c r="C91" t="s">
        <v>4</v>
      </c>
      <c r="D91" t="s">
        <v>57</v>
      </c>
      <c r="E91" s="10">
        <v>70000</v>
      </c>
      <c r="F91">
        <v>2016</v>
      </c>
      <c r="G91" t="s">
        <v>720</v>
      </c>
      <c r="H91" t="str">
        <f>IFERROR(VLOOKUP(D91,Resources!A:C,3,FALSE),"")</f>
        <v>DeSmog</v>
      </c>
      <c r="J91">
        <v>90</v>
      </c>
      <c r="K91" t="str">
        <f>IFERROR(IF(VLOOKUP(D91,Resources!A:D,4,FALSE)=0,"",VLOOKUP(D91,Resources!A:D,4,FALSE)),"")</f>
        <v>Y</v>
      </c>
    </row>
    <row r="92" spans="1:11" x14ac:dyDescent="0.2">
      <c r="A92">
        <v>990</v>
      </c>
      <c r="B92" t="str">
        <f t="shared" si="2"/>
        <v>Donors Capital Fund_Cato Institute201630000</v>
      </c>
      <c r="C92" t="s">
        <v>4</v>
      </c>
      <c r="D92" t="s">
        <v>57</v>
      </c>
      <c r="E92" s="10">
        <v>30000</v>
      </c>
      <c r="F92">
        <v>2016</v>
      </c>
      <c r="G92" t="s">
        <v>720</v>
      </c>
      <c r="H92" t="str">
        <f>IFERROR(VLOOKUP(D92,Resources!A:C,3,FALSE),"")</f>
        <v>DeSmog</v>
      </c>
      <c r="J92">
        <v>91</v>
      </c>
      <c r="K92" t="str">
        <f>IFERROR(IF(VLOOKUP(D92,Resources!A:D,4,FALSE)=0,"",VLOOKUP(D92,Resources!A:D,4,FALSE)),"")</f>
        <v>Y</v>
      </c>
    </row>
    <row r="93" spans="1:11" x14ac:dyDescent="0.2">
      <c r="A93">
        <v>990</v>
      </c>
      <c r="B93" t="str">
        <f t="shared" si="2"/>
        <v>Donors Capital Fund_Cato Institute2016196850</v>
      </c>
      <c r="C93" t="s">
        <v>4</v>
      </c>
      <c r="D93" t="s">
        <v>57</v>
      </c>
      <c r="E93" s="10">
        <v>196850</v>
      </c>
      <c r="F93">
        <v>2016</v>
      </c>
      <c r="G93" t="s">
        <v>720</v>
      </c>
      <c r="H93" t="str">
        <f>IFERROR(VLOOKUP(D93,Resources!A:C,3,FALSE),"")</f>
        <v>DeSmog</v>
      </c>
      <c r="J93">
        <v>92</v>
      </c>
      <c r="K93" t="str">
        <f>IFERROR(IF(VLOOKUP(D93,Resources!A:D,4,FALSE)=0,"",VLOOKUP(D93,Resources!A:D,4,FALSE)),"")</f>
        <v>Y</v>
      </c>
    </row>
    <row r="94" spans="1:11" x14ac:dyDescent="0.2">
      <c r="A94">
        <v>990</v>
      </c>
      <c r="B94" t="str">
        <f t="shared" si="2"/>
        <v>Donors Capital Fund_Center for Competitive Politics2016500000</v>
      </c>
      <c r="C94" t="s">
        <v>4</v>
      </c>
      <c r="D94" t="s">
        <v>12</v>
      </c>
      <c r="E94" s="10">
        <v>500000</v>
      </c>
      <c r="F94">
        <v>2016</v>
      </c>
      <c r="G94" t="s">
        <v>720</v>
      </c>
      <c r="H94" t="str">
        <f>IFERROR(VLOOKUP(D94,Resources!A:C,3,FALSE),"")</f>
        <v>SourceWatch</v>
      </c>
      <c r="J94">
        <v>93</v>
      </c>
      <c r="K94" t="str">
        <f>IFERROR(IF(VLOOKUP(D94,Resources!A:D,4,FALSE)=0,"",VLOOKUP(D94,Resources!A:D,4,FALSE)),"")</f>
        <v>Y</v>
      </c>
    </row>
    <row r="95" spans="1:11" x14ac:dyDescent="0.2">
      <c r="A95">
        <v>990</v>
      </c>
      <c r="B95" t="str">
        <f t="shared" si="2"/>
        <v>Donors Capital Fund_Center for Competitive Politics20165000</v>
      </c>
      <c r="C95" t="s">
        <v>4</v>
      </c>
      <c r="D95" t="s">
        <v>12</v>
      </c>
      <c r="E95" s="10">
        <v>5000</v>
      </c>
      <c r="F95">
        <v>2016</v>
      </c>
      <c r="G95" t="s">
        <v>720</v>
      </c>
      <c r="H95" t="str">
        <f>IFERROR(VLOOKUP(D95,Resources!A:C,3,FALSE),"")</f>
        <v>SourceWatch</v>
      </c>
      <c r="J95">
        <v>94</v>
      </c>
      <c r="K95" t="str">
        <f>IFERROR(IF(VLOOKUP(D95,Resources!A:D,4,FALSE)=0,"",VLOOKUP(D95,Resources!A:D,4,FALSE)),"")</f>
        <v>Y</v>
      </c>
    </row>
    <row r="96" spans="1:11" x14ac:dyDescent="0.2">
      <c r="A96">
        <v>990</v>
      </c>
      <c r="B96" t="str">
        <f t="shared" si="2"/>
        <v>Donors Capital Fund_Center for Competitive Politics20163500</v>
      </c>
      <c r="C96" t="s">
        <v>4</v>
      </c>
      <c r="D96" t="s">
        <v>12</v>
      </c>
      <c r="E96" s="10">
        <v>3500</v>
      </c>
      <c r="F96">
        <v>2016</v>
      </c>
      <c r="G96" t="s">
        <v>720</v>
      </c>
      <c r="H96" t="str">
        <f>IFERROR(VLOOKUP(D96,Resources!A:C,3,FALSE),"")</f>
        <v>SourceWatch</v>
      </c>
      <c r="J96">
        <v>95</v>
      </c>
      <c r="K96" t="str">
        <f>IFERROR(IF(VLOOKUP(D96,Resources!A:D,4,FALSE)=0,"",VLOOKUP(D96,Resources!A:D,4,FALSE)),"")</f>
        <v>Y</v>
      </c>
    </row>
    <row r="97" spans="1:11" x14ac:dyDescent="0.2">
      <c r="A97">
        <v>990</v>
      </c>
      <c r="B97" t="str">
        <f t="shared" si="2"/>
        <v>Donors Capital Fund_Center for Education Reform201620000</v>
      </c>
      <c r="C97" t="s">
        <v>4</v>
      </c>
      <c r="D97" t="s">
        <v>99</v>
      </c>
      <c r="E97" s="10">
        <v>20000</v>
      </c>
      <c r="F97">
        <v>2016</v>
      </c>
      <c r="G97" t="s">
        <v>720</v>
      </c>
      <c r="H97" t="str">
        <f>IFERROR(VLOOKUP(D97,Resources!A:C,3,FALSE),"")</f>
        <v>SourceWatch</v>
      </c>
      <c r="J97">
        <v>96</v>
      </c>
      <c r="K97" t="str">
        <f>IFERROR(IF(VLOOKUP(D97,Resources!A:D,4,FALSE)=0,"",VLOOKUP(D97,Resources!A:D,4,FALSE)),"")</f>
        <v>Y</v>
      </c>
    </row>
    <row r="98" spans="1:11" x14ac:dyDescent="0.2">
      <c r="A98">
        <v>990</v>
      </c>
      <c r="B98" t="str">
        <f t="shared" si="2"/>
        <v>Donors Capital Fund_Center for Individual Rights201630000</v>
      </c>
      <c r="C98" t="s">
        <v>4</v>
      </c>
      <c r="D98" t="s">
        <v>100</v>
      </c>
      <c r="E98" s="10">
        <v>30000</v>
      </c>
      <c r="F98">
        <v>2016</v>
      </c>
      <c r="G98" t="s">
        <v>720</v>
      </c>
      <c r="H98" t="str">
        <f>IFERROR(VLOOKUP(D98,Resources!A:C,3,FALSE),"")</f>
        <v>SourceWatch</v>
      </c>
      <c r="J98">
        <v>97</v>
      </c>
      <c r="K98" t="str">
        <f>IFERROR(IF(VLOOKUP(D98,Resources!A:D,4,FALSE)=0,"",VLOOKUP(D98,Resources!A:D,4,FALSE)),"")</f>
        <v>Y</v>
      </c>
    </row>
    <row r="99" spans="1:11" x14ac:dyDescent="0.2">
      <c r="A99">
        <v>990</v>
      </c>
      <c r="B99" t="str">
        <f t="shared" si="2"/>
        <v>Donors Capital Fund_Center of the American Experiment20162000</v>
      </c>
      <c r="C99" t="s">
        <v>4</v>
      </c>
      <c r="D99" t="s">
        <v>416</v>
      </c>
      <c r="E99" s="10">
        <v>2000</v>
      </c>
      <c r="F99">
        <v>2016</v>
      </c>
      <c r="G99" t="s">
        <v>720</v>
      </c>
      <c r="H99" t="str">
        <f>IFERROR(VLOOKUP(D99,Resources!A:C,3,FALSE),"")</f>
        <v>SourceWatch</v>
      </c>
      <c r="J99">
        <v>98</v>
      </c>
      <c r="K99" t="str">
        <f>IFERROR(IF(VLOOKUP(D99,Resources!A:D,4,FALSE)=0,"",VLOOKUP(D99,Resources!A:D,4,FALSE)),"")</f>
        <v>Y</v>
      </c>
    </row>
    <row r="100" spans="1:11" x14ac:dyDescent="0.2">
      <c r="A100">
        <v>990</v>
      </c>
      <c r="B100" t="str">
        <f t="shared" si="2"/>
        <v>Donors Capital Fund_Cerge EI Foundation20162000000</v>
      </c>
      <c r="C100" t="s">
        <v>4</v>
      </c>
      <c r="D100" t="s">
        <v>33</v>
      </c>
      <c r="E100" s="10">
        <v>2000000</v>
      </c>
      <c r="F100">
        <v>2016</v>
      </c>
      <c r="G100" t="s">
        <v>720</v>
      </c>
      <c r="H100" t="str">
        <f>IFERROR(VLOOKUP(D100,Resources!A:C,3,FALSE),"")</f>
        <v/>
      </c>
      <c r="J100">
        <v>99</v>
      </c>
      <c r="K100" t="str">
        <f>IFERROR(IF(VLOOKUP(D100,Resources!A:D,4,FALSE)=0,"",VLOOKUP(D100,Resources!A:D,4,FALSE)),"")</f>
        <v/>
      </c>
    </row>
    <row r="101" spans="1:11" x14ac:dyDescent="0.2">
      <c r="A101">
        <v>990</v>
      </c>
      <c r="B101" t="str">
        <f t="shared" si="2"/>
        <v>Donors Capital Fund_Cerge EI Foundation2016200000</v>
      </c>
      <c r="C101" t="s">
        <v>4</v>
      </c>
      <c r="D101" t="s">
        <v>33</v>
      </c>
      <c r="E101" s="10">
        <v>200000</v>
      </c>
      <c r="F101">
        <v>2016</v>
      </c>
      <c r="G101" t="s">
        <v>720</v>
      </c>
      <c r="H101" t="str">
        <f>IFERROR(VLOOKUP(D101,Resources!A:C,3,FALSE),"")</f>
        <v/>
      </c>
      <c r="J101">
        <v>100</v>
      </c>
      <c r="K101" t="str">
        <f>IFERROR(IF(VLOOKUP(D101,Resources!A:D,4,FALSE)=0,"",VLOOKUP(D101,Resources!A:D,4,FALSE)),"")</f>
        <v/>
      </c>
    </row>
    <row r="102" spans="1:11" x14ac:dyDescent="0.2">
      <c r="A102">
        <v>990</v>
      </c>
      <c r="B102" t="str">
        <f t="shared" si="2"/>
        <v>Donors Capital Fund_Children's Scholarship Fund2016250000</v>
      </c>
      <c r="C102" t="s">
        <v>4</v>
      </c>
      <c r="D102" t="s">
        <v>58</v>
      </c>
      <c r="E102" s="10">
        <v>250000</v>
      </c>
      <c r="F102">
        <v>2016</v>
      </c>
      <c r="G102" t="s">
        <v>720</v>
      </c>
      <c r="H102" t="str">
        <f>IFERROR(VLOOKUP(D102,Resources!A:C,3,FALSE),"")</f>
        <v/>
      </c>
      <c r="J102">
        <v>101</v>
      </c>
      <c r="K102" t="str">
        <f>IFERROR(IF(VLOOKUP(D102,Resources!A:D,4,FALSE)=0,"",VLOOKUP(D102,Resources!A:D,4,FALSE)),"")</f>
        <v/>
      </c>
    </row>
    <row r="103" spans="1:11" x14ac:dyDescent="0.2">
      <c r="A103">
        <v>990</v>
      </c>
      <c r="B103" t="str">
        <f t="shared" si="2"/>
        <v>Donors Capital Fund_Citizens in Charge Foundation2016400000</v>
      </c>
      <c r="C103" t="s">
        <v>4</v>
      </c>
      <c r="D103" t="s">
        <v>735</v>
      </c>
      <c r="E103" s="10">
        <v>400000</v>
      </c>
      <c r="F103">
        <v>2016</v>
      </c>
      <c r="G103" t="s">
        <v>720</v>
      </c>
      <c r="H103" t="str">
        <f>IFERROR(VLOOKUP(D103,Resources!A:C,3,FALSE),"")</f>
        <v>SourceWatch</v>
      </c>
      <c r="J103">
        <v>102</v>
      </c>
      <c r="K103" t="str">
        <f>IFERROR(IF(VLOOKUP(D103,Resources!A:D,4,FALSE)=0,"",VLOOKUP(D103,Resources!A:D,4,FALSE)),"")</f>
        <v>Y</v>
      </c>
    </row>
    <row r="104" spans="1:11" x14ac:dyDescent="0.2">
      <c r="A104">
        <v>990</v>
      </c>
      <c r="B104" t="str">
        <f t="shared" si="2"/>
        <v>Donors Capital Fund_Citizens in Charge Foundation2016200000</v>
      </c>
      <c r="C104" t="s">
        <v>4</v>
      </c>
      <c r="D104" t="s">
        <v>735</v>
      </c>
      <c r="E104" s="10">
        <v>200000</v>
      </c>
      <c r="F104">
        <v>2016</v>
      </c>
      <c r="G104" t="s">
        <v>720</v>
      </c>
      <c r="H104" t="str">
        <f>IFERROR(VLOOKUP(D104,Resources!A:C,3,FALSE),"")</f>
        <v>SourceWatch</v>
      </c>
      <c r="J104">
        <v>103</v>
      </c>
      <c r="K104" t="str">
        <f>IFERROR(IF(VLOOKUP(D104,Resources!A:D,4,FALSE)=0,"",VLOOKUP(D104,Resources!A:D,4,FALSE)),"")</f>
        <v>Y</v>
      </c>
    </row>
    <row r="105" spans="1:11" x14ac:dyDescent="0.2">
      <c r="A105">
        <v>990</v>
      </c>
      <c r="B105" t="str">
        <f t="shared" si="2"/>
        <v>Donors Capital Fund_Citizens in Charge Foundation2016100000</v>
      </c>
      <c r="C105" t="s">
        <v>4</v>
      </c>
      <c r="D105" t="s">
        <v>735</v>
      </c>
      <c r="E105" s="10">
        <v>100000</v>
      </c>
      <c r="F105">
        <v>2016</v>
      </c>
      <c r="G105" t="s">
        <v>720</v>
      </c>
      <c r="H105" t="str">
        <f>IFERROR(VLOOKUP(D105,Resources!A:C,3,FALSE),"")</f>
        <v>SourceWatch</v>
      </c>
      <c r="J105">
        <v>104</v>
      </c>
      <c r="K105" t="str">
        <f>IFERROR(IF(VLOOKUP(D105,Resources!A:D,4,FALSE)=0,"",VLOOKUP(D105,Resources!A:D,4,FALSE)),"")</f>
        <v>Y</v>
      </c>
    </row>
    <row r="106" spans="1:11" x14ac:dyDescent="0.2">
      <c r="A106">
        <v>990</v>
      </c>
      <c r="B106" t="str">
        <f t="shared" si="2"/>
        <v>Donors Capital Fund_Civil War Trust201650000</v>
      </c>
      <c r="C106" t="s">
        <v>4</v>
      </c>
      <c r="D106" t="s">
        <v>151</v>
      </c>
      <c r="E106" s="10">
        <v>50000</v>
      </c>
      <c r="F106">
        <v>2016</v>
      </c>
      <c r="G106" t="s">
        <v>720</v>
      </c>
      <c r="H106" t="str">
        <f>IFERROR(VLOOKUP(D106,Resources!A:C,3,FALSE),"")</f>
        <v/>
      </c>
      <c r="J106">
        <v>105</v>
      </c>
      <c r="K106" t="str">
        <f>IFERROR(IF(VLOOKUP(D106,Resources!A:D,4,FALSE)=0,"",VLOOKUP(D106,Resources!A:D,4,FALSE)),"")</f>
        <v/>
      </c>
    </row>
    <row r="107" spans="1:11" x14ac:dyDescent="0.2">
      <c r="A107">
        <v>990</v>
      </c>
      <c r="B107" t="str">
        <f t="shared" si="2"/>
        <v>Donors Capital Fund_Clare Boothe Luce Policy Institute201640000</v>
      </c>
      <c r="C107" t="s">
        <v>4</v>
      </c>
      <c r="D107" t="s">
        <v>101</v>
      </c>
      <c r="E107" s="10">
        <v>40000</v>
      </c>
      <c r="F107">
        <v>2016</v>
      </c>
      <c r="G107" t="s">
        <v>720</v>
      </c>
      <c r="H107" t="str">
        <f>IFERROR(VLOOKUP(D107,Resources!A:C,3,FALSE),"")</f>
        <v/>
      </c>
      <c r="J107">
        <v>106</v>
      </c>
      <c r="K107" t="str">
        <f>IFERROR(IF(VLOOKUP(D107,Resources!A:D,4,FALSE)=0,"",VLOOKUP(D107,Resources!A:D,4,FALSE)),"")</f>
        <v>Y</v>
      </c>
    </row>
    <row r="108" spans="1:11" x14ac:dyDescent="0.2">
      <c r="A108">
        <v>990</v>
      </c>
      <c r="B108" t="str">
        <f t="shared" si="2"/>
        <v>Donors Capital Fund_Claremont Institute201655337</v>
      </c>
      <c r="C108" t="s">
        <v>4</v>
      </c>
      <c r="D108" t="s">
        <v>38</v>
      </c>
      <c r="E108" s="10">
        <v>55337</v>
      </c>
      <c r="F108">
        <v>2016</v>
      </c>
      <c r="G108" t="s">
        <v>720</v>
      </c>
      <c r="H108" t="str">
        <f>IFERROR(VLOOKUP(D108,Resources!A:C,3,FALSE),"")</f>
        <v>SourceWatch</v>
      </c>
      <c r="J108">
        <v>107</v>
      </c>
      <c r="K108" t="str">
        <f>IFERROR(IF(VLOOKUP(D108,Resources!A:D,4,FALSE)=0,"",VLOOKUP(D108,Resources!A:D,4,FALSE)),"")</f>
        <v>Y</v>
      </c>
    </row>
    <row r="109" spans="1:11" x14ac:dyDescent="0.2">
      <c r="A109">
        <v>990</v>
      </c>
      <c r="B109" t="str">
        <f t="shared" si="2"/>
        <v>Donors Capital Fund_Claremont Institute201625000</v>
      </c>
      <c r="C109" t="s">
        <v>4</v>
      </c>
      <c r="D109" t="s">
        <v>38</v>
      </c>
      <c r="E109" s="10">
        <v>25000</v>
      </c>
      <c r="F109">
        <v>2016</v>
      </c>
      <c r="G109" t="s">
        <v>720</v>
      </c>
      <c r="H109" t="str">
        <f>IFERROR(VLOOKUP(D109,Resources!A:C,3,FALSE),"")</f>
        <v>SourceWatch</v>
      </c>
      <c r="J109">
        <v>108</v>
      </c>
      <c r="K109" t="str">
        <f>IFERROR(IF(VLOOKUP(D109,Resources!A:D,4,FALSE)=0,"",VLOOKUP(D109,Resources!A:D,4,FALSE)),"")</f>
        <v>Y</v>
      </c>
    </row>
    <row r="110" spans="1:11" x14ac:dyDescent="0.2">
      <c r="A110">
        <v>990</v>
      </c>
      <c r="B110" t="str">
        <f t="shared" si="2"/>
        <v>Donors Capital Fund_Commonwealth Foundation for Public Policy Alternatives20162000</v>
      </c>
      <c r="C110" t="s">
        <v>4</v>
      </c>
      <c r="D110" t="s">
        <v>47</v>
      </c>
      <c r="E110" s="10">
        <v>2000</v>
      </c>
      <c r="F110">
        <v>2016</v>
      </c>
      <c r="G110" t="s">
        <v>720</v>
      </c>
      <c r="H110" t="str">
        <f>IFERROR(VLOOKUP(D110,Resources!A:C,3,FALSE),"")</f>
        <v>SourceWatch</v>
      </c>
      <c r="J110">
        <v>109</v>
      </c>
      <c r="K110" t="str">
        <f>IFERROR(IF(VLOOKUP(D110,Resources!A:D,4,FALSE)=0,"",VLOOKUP(D110,Resources!A:D,4,FALSE)),"")</f>
        <v>Y</v>
      </c>
    </row>
    <row r="111" spans="1:11" x14ac:dyDescent="0.2">
      <c r="A111">
        <v>990</v>
      </c>
      <c r="B111" t="str">
        <f t="shared" si="2"/>
        <v>Donors Capital Fund_Commonwealth Foundation for Public Policy Alternatives201615000</v>
      </c>
      <c r="C111" t="s">
        <v>4</v>
      </c>
      <c r="D111" t="s">
        <v>47</v>
      </c>
      <c r="E111" s="10">
        <v>15000</v>
      </c>
      <c r="F111">
        <v>2016</v>
      </c>
      <c r="G111" t="s">
        <v>720</v>
      </c>
      <c r="H111" t="str">
        <f>IFERROR(VLOOKUP(D111,Resources!A:C,3,FALSE),"")</f>
        <v>SourceWatch</v>
      </c>
      <c r="J111">
        <v>110</v>
      </c>
      <c r="K111" t="str">
        <f>IFERROR(IF(VLOOKUP(D111,Resources!A:D,4,FALSE)=0,"",VLOOKUP(D111,Resources!A:D,4,FALSE)),"")</f>
        <v>Y</v>
      </c>
    </row>
    <row r="112" spans="1:11" x14ac:dyDescent="0.2">
      <c r="A112">
        <v>990</v>
      </c>
      <c r="B112" t="str">
        <f t="shared" si="2"/>
        <v>Donors Capital Fund_Competitive Enterprise Institute2016250000</v>
      </c>
      <c r="C112" t="s">
        <v>4</v>
      </c>
      <c r="D112" t="s">
        <v>44</v>
      </c>
      <c r="E112" s="10">
        <v>250000</v>
      </c>
      <c r="F112">
        <v>2016</v>
      </c>
      <c r="G112" t="s">
        <v>720</v>
      </c>
      <c r="H112" t="str">
        <f>IFERROR(VLOOKUP(D112,Resources!A:C,3,FALSE),"")</f>
        <v>DeSmog</v>
      </c>
      <c r="J112">
        <v>111</v>
      </c>
      <c r="K112" t="str">
        <f>IFERROR(IF(VLOOKUP(D112,Resources!A:D,4,FALSE)=0,"",VLOOKUP(D112,Resources!A:D,4,FALSE)),"")</f>
        <v>Y</v>
      </c>
    </row>
    <row r="113" spans="1:11" x14ac:dyDescent="0.2">
      <c r="A113">
        <v>990</v>
      </c>
      <c r="B113" t="str">
        <f t="shared" si="2"/>
        <v>Donors Capital Fund_Competitive Enterprise Institute20165000</v>
      </c>
      <c r="C113" t="s">
        <v>4</v>
      </c>
      <c r="D113" t="s">
        <v>44</v>
      </c>
      <c r="E113" s="10">
        <v>5000</v>
      </c>
      <c r="F113">
        <v>2016</v>
      </c>
      <c r="G113" t="s">
        <v>720</v>
      </c>
      <c r="H113" t="str">
        <f>IFERROR(VLOOKUP(D113,Resources!A:C,3,FALSE),"")</f>
        <v>DeSmog</v>
      </c>
      <c r="J113">
        <v>112</v>
      </c>
      <c r="K113" t="str">
        <f>IFERROR(IF(VLOOKUP(D113,Resources!A:D,4,FALSE)=0,"",VLOOKUP(D113,Resources!A:D,4,FALSE)),"")</f>
        <v>Y</v>
      </c>
    </row>
    <row r="114" spans="1:11" x14ac:dyDescent="0.2">
      <c r="A114">
        <v>990</v>
      </c>
      <c r="B114" t="str">
        <f t="shared" si="2"/>
        <v>Donors Capital Fund_Cru20161500</v>
      </c>
      <c r="C114" t="s">
        <v>4</v>
      </c>
      <c r="D114" t="s">
        <v>23</v>
      </c>
      <c r="E114" s="10">
        <v>1500</v>
      </c>
      <c r="F114">
        <v>2016</v>
      </c>
      <c r="G114" t="s">
        <v>720</v>
      </c>
      <c r="H114" t="str">
        <f>IFERROR(VLOOKUP(D114,Resources!A:C,3,FALSE),"")</f>
        <v/>
      </c>
      <c r="J114">
        <v>113</v>
      </c>
      <c r="K114" t="str">
        <f>IFERROR(IF(VLOOKUP(D114,Resources!A:D,4,FALSE)=0,"",VLOOKUP(D114,Resources!A:D,4,FALSE)),"")</f>
        <v/>
      </c>
    </row>
    <row r="115" spans="1:11" x14ac:dyDescent="0.2">
      <c r="A115">
        <v>990</v>
      </c>
      <c r="B115" t="str">
        <f t="shared" si="2"/>
        <v>Donors Capital Fund_Cru20161500</v>
      </c>
      <c r="C115" t="s">
        <v>4</v>
      </c>
      <c r="D115" t="s">
        <v>23</v>
      </c>
      <c r="E115" s="10">
        <v>1500</v>
      </c>
      <c r="F115">
        <v>2016</v>
      </c>
      <c r="G115" t="s">
        <v>720</v>
      </c>
      <c r="H115" t="str">
        <f>IFERROR(VLOOKUP(D115,Resources!A:C,3,FALSE),"")</f>
        <v/>
      </c>
      <c r="J115">
        <v>114</v>
      </c>
      <c r="K115" t="str">
        <f>IFERROR(IF(VLOOKUP(D115,Resources!A:D,4,FALSE)=0,"",VLOOKUP(D115,Resources!A:D,4,FALSE)),"")</f>
        <v/>
      </c>
    </row>
    <row r="116" spans="1:11" x14ac:dyDescent="0.2">
      <c r="A116">
        <v>990</v>
      </c>
      <c r="B116" t="str">
        <f t="shared" si="2"/>
        <v>Donors Capital Fund_David Horowitz Freedom Center201675000</v>
      </c>
      <c r="C116" t="s">
        <v>4</v>
      </c>
      <c r="D116" t="s">
        <v>163</v>
      </c>
      <c r="E116" s="10">
        <v>75000</v>
      </c>
      <c r="F116">
        <v>2016</v>
      </c>
      <c r="G116" t="s">
        <v>720</v>
      </c>
      <c r="H116" t="str">
        <f>IFERROR(VLOOKUP(D116,Resources!A:C,3,FALSE),"")</f>
        <v>SourceWatch</v>
      </c>
      <c r="J116">
        <v>115</v>
      </c>
      <c r="K116" t="str">
        <f>IFERROR(IF(VLOOKUP(D116,Resources!A:D,4,FALSE)=0,"",VLOOKUP(D116,Resources!A:D,4,FALSE)),"")</f>
        <v>Y</v>
      </c>
    </row>
    <row r="117" spans="1:11" x14ac:dyDescent="0.2">
      <c r="A117">
        <v>990</v>
      </c>
      <c r="B117" t="str">
        <f t="shared" si="2"/>
        <v>Donors Capital Fund_Docs 4 Patient Care Foundation201630000</v>
      </c>
      <c r="C117" t="s">
        <v>4</v>
      </c>
      <c r="D117" t="s">
        <v>729</v>
      </c>
      <c r="E117" s="10">
        <v>30000</v>
      </c>
      <c r="F117">
        <v>2016</v>
      </c>
      <c r="G117" t="s">
        <v>720</v>
      </c>
      <c r="H117" t="str">
        <f>IFERROR(VLOOKUP(D117,Resources!A:C,3,FALSE),"")</f>
        <v>SourceWatch</v>
      </c>
      <c r="J117">
        <v>116</v>
      </c>
      <c r="K117" t="str">
        <f>IFERROR(IF(VLOOKUP(D117,Resources!A:D,4,FALSE)=0,"",VLOOKUP(D117,Resources!A:D,4,FALSE)),"")</f>
        <v>Y</v>
      </c>
    </row>
    <row r="118" spans="1:11" x14ac:dyDescent="0.2">
      <c r="A118">
        <v>990</v>
      </c>
      <c r="B118" t="str">
        <f t="shared" si="2"/>
        <v>Donors Capital Fund_Docs 4 Patient Care Foundation201620000</v>
      </c>
      <c r="C118" t="s">
        <v>4</v>
      </c>
      <c r="D118" t="s">
        <v>729</v>
      </c>
      <c r="E118" s="10">
        <v>20000</v>
      </c>
      <c r="F118">
        <v>2016</v>
      </c>
      <c r="G118" t="s">
        <v>720</v>
      </c>
      <c r="H118" t="str">
        <f>IFERROR(VLOOKUP(D118,Resources!A:C,3,FALSE),"")</f>
        <v>SourceWatch</v>
      </c>
      <c r="J118">
        <v>117</v>
      </c>
      <c r="K118" t="str">
        <f>IFERROR(IF(VLOOKUP(D118,Resources!A:D,4,FALSE)=0,"",VLOOKUP(D118,Resources!A:D,4,FALSE)),"")</f>
        <v>Y</v>
      </c>
    </row>
    <row r="119" spans="1:11" x14ac:dyDescent="0.2">
      <c r="A119">
        <v>990</v>
      </c>
      <c r="B119" t="str">
        <f t="shared" si="2"/>
        <v>Donors Capital Fund_DonorsTrust20167000000</v>
      </c>
      <c r="C119" t="s">
        <v>4</v>
      </c>
      <c r="D119" t="s">
        <v>20</v>
      </c>
      <c r="E119" s="10">
        <v>7000000</v>
      </c>
      <c r="F119">
        <v>2016</v>
      </c>
      <c r="G119" t="s">
        <v>720</v>
      </c>
      <c r="H119" t="str">
        <f>IFERROR(VLOOKUP(D119,Resources!A:C,3,FALSE),"")</f>
        <v>DeSmog</v>
      </c>
      <c r="J119">
        <v>118</v>
      </c>
      <c r="K119" t="str">
        <f>IFERROR(IF(VLOOKUP(D119,Resources!A:D,4,FALSE)=0,"",VLOOKUP(D119,Resources!A:D,4,FALSE)),"")</f>
        <v>Y</v>
      </c>
    </row>
    <row r="120" spans="1:11" x14ac:dyDescent="0.2">
      <c r="A120">
        <v>990</v>
      </c>
      <c r="B120" t="str">
        <f t="shared" si="2"/>
        <v>Donors Capital Fund_DonorsTrust2016800000</v>
      </c>
      <c r="C120" t="s">
        <v>4</v>
      </c>
      <c r="D120" t="s">
        <v>20</v>
      </c>
      <c r="E120" s="10">
        <v>800000</v>
      </c>
      <c r="F120">
        <v>2016</v>
      </c>
      <c r="G120" t="s">
        <v>720</v>
      </c>
      <c r="H120" t="str">
        <f>IFERROR(VLOOKUP(D120,Resources!A:C,3,FALSE),"")</f>
        <v>DeSmog</v>
      </c>
      <c r="J120">
        <v>119</v>
      </c>
      <c r="K120" t="str">
        <f>IFERROR(IF(VLOOKUP(D120,Resources!A:D,4,FALSE)=0,"",VLOOKUP(D120,Resources!A:D,4,FALSE)),"")</f>
        <v>Y</v>
      </c>
    </row>
    <row r="121" spans="1:11" x14ac:dyDescent="0.2">
      <c r="A121">
        <v>990</v>
      </c>
      <c r="B121" t="str">
        <f t="shared" si="2"/>
        <v>Donors Capital Fund_DonorsTrust2016650000</v>
      </c>
      <c r="C121" t="s">
        <v>4</v>
      </c>
      <c r="D121" t="s">
        <v>20</v>
      </c>
      <c r="E121" s="10">
        <v>650000</v>
      </c>
      <c r="F121">
        <v>2016</v>
      </c>
      <c r="G121" t="s">
        <v>720</v>
      </c>
      <c r="H121" t="str">
        <f>IFERROR(VLOOKUP(D121,Resources!A:C,3,FALSE),"")</f>
        <v>DeSmog</v>
      </c>
      <c r="J121">
        <v>120</v>
      </c>
      <c r="K121" t="str">
        <f>IFERROR(IF(VLOOKUP(D121,Resources!A:D,4,FALSE)=0,"",VLOOKUP(D121,Resources!A:D,4,FALSE)),"")</f>
        <v>Y</v>
      </c>
    </row>
    <row r="122" spans="1:11" x14ac:dyDescent="0.2">
      <c r="A122">
        <v>990</v>
      </c>
      <c r="B122" t="str">
        <f t="shared" si="2"/>
        <v>Donors Capital Fund_DonorsTrust2016100000</v>
      </c>
      <c r="C122" t="s">
        <v>4</v>
      </c>
      <c r="D122" t="s">
        <v>20</v>
      </c>
      <c r="E122" s="10">
        <v>100000</v>
      </c>
      <c r="F122">
        <v>2016</v>
      </c>
      <c r="G122" t="s">
        <v>720</v>
      </c>
      <c r="H122" t="str">
        <f>IFERROR(VLOOKUP(D122,Resources!A:C,3,FALSE),"")</f>
        <v>DeSmog</v>
      </c>
      <c r="J122">
        <v>121</v>
      </c>
      <c r="K122" t="str">
        <f>IFERROR(IF(VLOOKUP(D122,Resources!A:D,4,FALSE)=0,"",VLOOKUP(D122,Resources!A:D,4,FALSE)),"")</f>
        <v>Y</v>
      </c>
    </row>
    <row r="123" spans="1:11" x14ac:dyDescent="0.2">
      <c r="A123">
        <v>990</v>
      </c>
      <c r="B123" t="str">
        <f t="shared" si="2"/>
        <v>Donors Capital Fund_DonorsTrust201658592</v>
      </c>
      <c r="C123" t="s">
        <v>4</v>
      </c>
      <c r="D123" t="s">
        <v>20</v>
      </c>
      <c r="E123" s="10">
        <v>58592</v>
      </c>
      <c r="F123">
        <v>2016</v>
      </c>
      <c r="G123" t="s">
        <v>720</v>
      </c>
      <c r="H123" t="str">
        <f>IFERROR(VLOOKUP(D123,Resources!A:C,3,FALSE),"")</f>
        <v>DeSmog</v>
      </c>
      <c r="J123">
        <v>122</v>
      </c>
      <c r="K123" t="str">
        <f>IFERROR(IF(VLOOKUP(D123,Resources!A:D,4,FALSE)=0,"",VLOOKUP(D123,Resources!A:D,4,FALSE)),"")</f>
        <v>Y</v>
      </c>
    </row>
    <row r="124" spans="1:11" x14ac:dyDescent="0.2">
      <c r="A124">
        <v>990</v>
      </c>
      <c r="B124" t="str">
        <f t="shared" si="2"/>
        <v>Donors Capital Fund_DonorsTrust20161000000</v>
      </c>
      <c r="C124" t="s">
        <v>4</v>
      </c>
      <c r="D124" t="s">
        <v>20</v>
      </c>
      <c r="E124" s="10">
        <v>1000000</v>
      </c>
      <c r="F124">
        <v>2016</v>
      </c>
      <c r="G124" t="s">
        <v>720</v>
      </c>
      <c r="H124" t="str">
        <f>IFERROR(VLOOKUP(D124,Resources!A:C,3,FALSE),"")</f>
        <v>DeSmog</v>
      </c>
      <c r="J124">
        <v>123</v>
      </c>
      <c r="K124" t="str">
        <f>IFERROR(IF(VLOOKUP(D124,Resources!A:D,4,FALSE)=0,"",VLOOKUP(D124,Resources!A:D,4,FALSE)),"")</f>
        <v>Y</v>
      </c>
    </row>
    <row r="125" spans="1:11" x14ac:dyDescent="0.2">
      <c r="A125">
        <v>990</v>
      </c>
      <c r="B125" t="str">
        <f t="shared" si="2"/>
        <v>Donors Capital Fund_DonorsTrust201615000</v>
      </c>
      <c r="C125" t="s">
        <v>4</v>
      </c>
      <c r="D125" t="s">
        <v>20</v>
      </c>
      <c r="E125" s="10">
        <v>15000</v>
      </c>
      <c r="F125">
        <v>2016</v>
      </c>
      <c r="G125" t="s">
        <v>720</v>
      </c>
      <c r="H125" t="str">
        <f>IFERROR(VLOOKUP(D125,Resources!A:C,3,FALSE),"")</f>
        <v>DeSmog</v>
      </c>
      <c r="J125">
        <v>124</v>
      </c>
      <c r="K125" t="str">
        <f>IFERROR(IF(VLOOKUP(D125,Resources!A:D,4,FALSE)=0,"",VLOOKUP(D125,Resources!A:D,4,FALSE)),"")</f>
        <v>Y</v>
      </c>
    </row>
    <row r="126" spans="1:11" x14ac:dyDescent="0.2">
      <c r="A126">
        <v>990</v>
      </c>
      <c r="B126" t="str">
        <f t="shared" si="2"/>
        <v>Donors Capital Fund_DonorsTrust2016100000</v>
      </c>
      <c r="C126" t="s">
        <v>4</v>
      </c>
      <c r="D126" t="s">
        <v>20</v>
      </c>
      <c r="E126" s="10">
        <v>100000</v>
      </c>
      <c r="F126">
        <v>2016</v>
      </c>
      <c r="G126" t="s">
        <v>720</v>
      </c>
      <c r="H126" t="str">
        <f>IFERROR(VLOOKUP(D126,Resources!A:C,3,FALSE),"")</f>
        <v>DeSmog</v>
      </c>
      <c r="J126">
        <v>125</v>
      </c>
      <c r="K126" t="str">
        <f>IFERROR(IF(VLOOKUP(D126,Resources!A:D,4,FALSE)=0,"",VLOOKUP(D126,Resources!A:D,4,FALSE)),"")</f>
        <v>Y</v>
      </c>
    </row>
    <row r="127" spans="1:11" x14ac:dyDescent="0.2">
      <c r="A127">
        <v>990</v>
      </c>
      <c r="B127" t="str">
        <f t="shared" si="2"/>
        <v>Donors Capital Fund_DonorsTrust20165000000</v>
      </c>
      <c r="C127" t="s">
        <v>4</v>
      </c>
      <c r="D127" t="s">
        <v>20</v>
      </c>
      <c r="E127" s="10">
        <v>5000000</v>
      </c>
      <c r="F127">
        <v>2016</v>
      </c>
      <c r="G127" t="s">
        <v>720</v>
      </c>
      <c r="H127" t="str">
        <f>IFERROR(VLOOKUP(D127,Resources!A:C,3,FALSE),"")</f>
        <v>DeSmog</v>
      </c>
      <c r="J127">
        <v>126</v>
      </c>
      <c r="K127" t="str">
        <f>IFERROR(IF(VLOOKUP(D127,Resources!A:D,4,FALSE)=0,"",VLOOKUP(D127,Resources!A:D,4,FALSE)),"")</f>
        <v>Y</v>
      </c>
    </row>
    <row r="128" spans="1:11" x14ac:dyDescent="0.2">
      <c r="A128">
        <v>990</v>
      </c>
      <c r="B128" t="str">
        <f t="shared" si="2"/>
        <v>Donors Capital Fund_DonorsTrust2016650000</v>
      </c>
      <c r="C128" t="s">
        <v>4</v>
      </c>
      <c r="D128" t="s">
        <v>20</v>
      </c>
      <c r="E128" s="10">
        <v>650000</v>
      </c>
      <c r="F128">
        <v>2016</v>
      </c>
      <c r="G128" t="s">
        <v>720</v>
      </c>
      <c r="H128" t="str">
        <f>IFERROR(VLOOKUP(D128,Resources!A:C,3,FALSE),"")</f>
        <v>DeSmog</v>
      </c>
      <c r="J128">
        <v>127</v>
      </c>
      <c r="K128" t="str">
        <f>IFERROR(IF(VLOOKUP(D128,Resources!A:D,4,FALSE)=0,"",VLOOKUP(D128,Resources!A:D,4,FALSE)),"")</f>
        <v>Y</v>
      </c>
    </row>
    <row r="129" spans="1:11" x14ac:dyDescent="0.2">
      <c r="A129">
        <v>990</v>
      </c>
      <c r="B129" t="str">
        <f t="shared" si="2"/>
        <v>Donors Capital Fund_DonorsTrust2016670000</v>
      </c>
      <c r="C129" t="s">
        <v>4</v>
      </c>
      <c r="D129" t="s">
        <v>20</v>
      </c>
      <c r="E129" s="10">
        <v>670000</v>
      </c>
      <c r="F129">
        <v>2016</v>
      </c>
      <c r="G129" t="s">
        <v>720</v>
      </c>
      <c r="H129" t="str">
        <f>IFERROR(VLOOKUP(D129,Resources!A:C,3,FALSE),"")</f>
        <v>DeSmog</v>
      </c>
      <c r="J129">
        <v>128</v>
      </c>
      <c r="K129" t="str">
        <f>IFERROR(IF(VLOOKUP(D129,Resources!A:D,4,FALSE)=0,"",VLOOKUP(D129,Resources!A:D,4,FALSE)),"")</f>
        <v>Y</v>
      </c>
    </row>
    <row r="130" spans="1:11" x14ac:dyDescent="0.2">
      <c r="A130">
        <v>990</v>
      </c>
      <c r="B130" t="str">
        <f t="shared" ref="B130:B193" si="3">C130&amp;"_"&amp;D130&amp;F130&amp;E130</f>
        <v>Donors Capital Fund_DonorsTrust201629321.39</v>
      </c>
      <c r="C130" t="s">
        <v>4</v>
      </c>
      <c r="D130" t="s">
        <v>20</v>
      </c>
      <c r="E130" s="10">
        <v>29321.39</v>
      </c>
      <c r="F130">
        <v>2016</v>
      </c>
      <c r="G130" t="s">
        <v>720</v>
      </c>
      <c r="H130" t="str">
        <f>IFERROR(VLOOKUP(D130,Resources!A:C,3,FALSE),"")</f>
        <v>DeSmog</v>
      </c>
      <c r="J130">
        <v>129</v>
      </c>
      <c r="K130" t="str">
        <f>IFERROR(IF(VLOOKUP(D130,Resources!A:D,4,FALSE)=0,"",VLOOKUP(D130,Resources!A:D,4,FALSE)),"")</f>
        <v>Y</v>
      </c>
    </row>
    <row r="131" spans="1:11" x14ac:dyDescent="0.2">
      <c r="A131">
        <v>990</v>
      </c>
      <c r="B131" t="str">
        <f t="shared" si="3"/>
        <v>Donors Capital Fund_DonorsTrust2016600000</v>
      </c>
      <c r="C131" t="s">
        <v>4</v>
      </c>
      <c r="D131" t="s">
        <v>20</v>
      </c>
      <c r="E131" s="10">
        <v>600000</v>
      </c>
      <c r="F131">
        <v>2016</v>
      </c>
      <c r="G131" t="s">
        <v>720</v>
      </c>
      <c r="H131" t="str">
        <f>IFERROR(VLOOKUP(D131,Resources!A:C,3,FALSE),"")</f>
        <v>DeSmog</v>
      </c>
      <c r="J131">
        <v>130</v>
      </c>
      <c r="K131" t="str">
        <f>IFERROR(IF(VLOOKUP(D131,Resources!A:D,4,FALSE)=0,"",VLOOKUP(D131,Resources!A:D,4,FALSE)),"")</f>
        <v>Y</v>
      </c>
    </row>
    <row r="132" spans="1:11" x14ac:dyDescent="0.2">
      <c r="A132">
        <v>990</v>
      </c>
      <c r="B132" t="str">
        <f t="shared" si="3"/>
        <v>Donors Capital Fund_DonorsTrust2016550000</v>
      </c>
      <c r="C132" t="s">
        <v>4</v>
      </c>
      <c r="D132" t="s">
        <v>20</v>
      </c>
      <c r="E132" s="10">
        <v>550000</v>
      </c>
      <c r="F132">
        <v>2016</v>
      </c>
      <c r="G132" t="s">
        <v>720</v>
      </c>
      <c r="H132" t="str">
        <f>IFERROR(VLOOKUP(D132,Resources!A:C,3,FALSE),"")</f>
        <v>DeSmog</v>
      </c>
      <c r="J132">
        <v>131</v>
      </c>
      <c r="K132" t="str">
        <f>IFERROR(IF(VLOOKUP(D132,Resources!A:D,4,FALSE)=0,"",VLOOKUP(D132,Resources!A:D,4,FALSE)),"")</f>
        <v>Y</v>
      </c>
    </row>
    <row r="133" spans="1:11" x14ac:dyDescent="0.2">
      <c r="A133">
        <v>990</v>
      </c>
      <c r="B133" t="str">
        <f t="shared" si="3"/>
        <v>Donors Capital Fund_DonorsTrust20161000000</v>
      </c>
      <c r="C133" t="s">
        <v>4</v>
      </c>
      <c r="D133" t="s">
        <v>20</v>
      </c>
      <c r="E133" s="10">
        <v>1000000</v>
      </c>
      <c r="F133">
        <v>2016</v>
      </c>
      <c r="G133" t="s">
        <v>720</v>
      </c>
      <c r="H133" t="str">
        <f>IFERROR(VLOOKUP(D133,Resources!A:C,3,FALSE),"")</f>
        <v>DeSmog</v>
      </c>
      <c r="J133">
        <v>132</v>
      </c>
      <c r="K133" t="str">
        <f>IFERROR(IF(VLOOKUP(D133,Resources!A:D,4,FALSE)=0,"",VLOOKUP(D133,Resources!A:D,4,FALSE)),"")</f>
        <v>Y</v>
      </c>
    </row>
    <row r="134" spans="1:11" x14ac:dyDescent="0.2">
      <c r="A134">
        <v>990</v>
      </c>
      <c r="B134" t="str">
        <f t="shared" si="3"/>
        <v>Donors Capital Fund_DonorsTrust2016747597.25</v>
      </c>
      <c r="C134" t="s">
        <v>4</v>
      </c>
      <c r="D134" t="s">
        <v>20</v>
      </c>
      <c r="E134" s="10">
        <v>747597.25</v>
      </c>
      <c r="F134">
        <v>2016</v>
      </c>
      <c r="G134" t="s">
        <v>720</v>
      </c>
      <c r="H134" t="str">
        <f>IFERROR(VLOOKUP(D134,Resources!A:C,3,FALSE),"")</f>
        <v>DeSmog</v>
      </c>
      <c r="J134">
        <v>133</v>
      </c>
      <c r="K134" t="str">
        <f>IFERROR(IF(VLOOKUP(D134,Resources!A:D,4,FALSE)=0,"",VLOOKUP(D134,Resources!A:D,4,FALSE)),"")</f>
        <v>Y</v>
      </c>
    </row>
    <row r="135" spans="1:11" x14ac:dyDescent="0.2">
      <c r="A135">
        <v>990</v>
      </c>
      <c r="B135" t="str">
        <f t="shared" si="3"/>
        <v>Donors Capital Fund_East-West Ministries International20161200</v>
      </c>
      <c r="C135" t="s">
        <v>4</v>
      </c>
      <c r="D135" t="s">
        <v>24</v>
      </c>
      <c r="E135" s="10">
        <v>1200</v>
      </c>
      <c r="F135">
        <v>2016</v>
      </c>
      <c r="G135" t="s">
        <v>720</v>
      </c>
      <c r="H135" t="str">
        <f>IFERROR(VLOOKUP(D135,Resources!A:C,3,FALSE),"")</f>
        <v/>
      </c>
      <c r="J135">
        <v>134</v>
      </c>
      <c r="K135" t="str">
        <f>IFERROR(IF(VLOOKUP(D135,Resources!A:D,4,FALSE)=0,"",VLOOKUP(D135,Resources!A:D,4,FALSE)),"")</f>
        <v/>
      </c>
    </row>
    <row r="136" spans="1:11" x14ac:dyDescent="0.2">
      <c r="A136">
        <v>990</v>
      </c>
      <c r="B136" t="str">
        <f t="shared" si="3"/>
        <v>Donors Capital Fund_East-West Ministries International20161200</v>
      </c>
      <c r="C136" t="s">
        <v>4</v>
      </c>
      <c r="D136" t="s">
        <v>24</v>
      </c>
      <c r="E136" s="10">
        <v>1200</v>
      </c>
      <c r="F136">
        <v>2016</v>
      </c>
      <c r="G136" t="s">
        <v>720</v>
      </c>
      <c r="H136" t="str">
        <f>IFERROR(VLOOKUP(D136,Resources!A:C,3,FALSE),"")</f>
        <v/>
      </c>
      <c r="J136">
        <v>135</v>
      </c>
      <c r="K136" t="str">
        <f>IFERROR(IF(VLOOKUP(D136,Resources!A:D,4,FALSE)=0,"",VLOOKUP(D136,Resources!A:D,4,FALSE)),"")</f>
        <v/>
      </c>
    </row>
    <row r="137" spans="1:11" x14ac:dyDescent="0.2">
      <c r="A137">
        <v>990</v>
      </c>
      <c r="B137" t="str">
        <f t="shared" si="3"/>
        <v>Donors Capital Fund_Empire Center for Public Policy201640000</v>
      </c>
      <c r="C137" t="s">
        <v>4</v>
      </c>
      <c r="D137" t="s">
        <v>81</v>
      </c>
      <c r="E137" s="10">
        <v>40000</v>
      </c>
      <c r="F137">
        <v>2016</v>
      </c>
      <c r="G137" t="s">
        <v>720</v>
      </c>
      <c r="H137" t="str">
        <f>IFERROR(VLOOKUP(D137,Resources!A:C,3,FALSE),"")</f>
        <v>SourceWatch</v>
      </c>
      <c r="J137">
        <v>136</v>
      </c>
      <c r="K137" t="str">
        <f>IFERROR(IF(VLOOKUP(D137,Resources!A:D,4,FALSE)=0,"",VLOOKUP(D137,Resources!A:D,4,FALSE)),"")</f>
        <v>Y</v>
      </c>
    </row>
    <row r="138" spans="1:11" x14ac:dyDescent="0.2">
      <c r="A138">
        <v>990</v>
      </c>
      <c r="B138" t="str">
        <f t="shared" si="3"/>
        <v>Donors Capital Fund_Empire Center for Public Policy201613500</v>
      </c>
      <c r="C138" t="s">
        <v>4</v>
      </c>
      <c r="D138" t="s">
        <v>81</v>
      </c>
      <c r="E138" s="10">
        <v>13500</v>
      </c>
      <c r="F138">
        <v>2016</v>
      </c>
      <c r="G138" t="s">
        <v>720</v>
      </c>
      <c r="H138" t="str">
        <f>IFERROR(VLOOKUP(D138,Resources!A:C,3,FALSE),"")</f>
        <v>SourceWatch</v>
      </c>
      <c r="J138">
        <v>137</v>
      </c>
      <c r="K138" t="str">
        <f>IFERROR(IF(VLOOKUP(D138,Resources!A:D,4,FALSE)=0,"",VLOOKUP(D138,Resources!A:D,4,FALSE)),"")</f>
        <v>Y</v>
      </c>
    </row>
    <row r="139" spans="1:11" x14ac:dyDescent="0.2">
      <c r="A139">
        <v>990</v>
      </c>
      <c r="B139" t="str">
        <f t="shared" si="3"/>
        <v>Donors Capital Fund_Empire Center for Public Policy201615000</v>
      </c>
      <c r="C139" t="s">
        <v>4</v>
      </c>
      <c r="D139" t="s">
        <v>81</v>
      </c>
      <c r="E139" s="10">
        <v>15000</v>
      </c>
      <c r="F139">
        <v>2016</v>
      </c>
      <c r="G139" t="s">
        <v>720</v>
      </c>
      <c r="H139" t="str">
        <f>IFERROR(VLOOKUP(D139,Resources!A:C,3,FALSE),"")</f>
        <v>SourceWatch</v>
      </c>
      <c r="J139">
        <v>138</v>
      </c>
      <c r="K139" t="str">
        <f>IFERROR(IF(VLOOKUP(D139,Resources!A:D,4,FALSE)=0,"",VLOOKUP(D139,Resources!A:D,4,FALSE)),"")</f>
        <v>Y</v>
      </c>
    </row>
    <row r="140" spans="1:11" x14ac:dyDescent="0.2">
      <c r="A140">
        <v>990</v>
      </c>
      <c r="B140" t="str">
        <f t="shared" si="3"/>
        <v>Donors Capital Fund_Employment Policies Institute Foundation201625000</v>
      </c>
      <c r="C140" t="s">
        <v>4</v>
      </c>
      <c r="D140" t="s">
        <v>738</v>
      </c>
      <c r="E140" s="10">
        <v>25000</v>
      </c>
      <c r="F140">
        <v>2016</v>
      </c>
      <c r="G140" t="s">
        <v>720</v>
      </c>
      <c r="H140" t="str">
        <f>IFERROR(VLOOKUP(D140,Resources!A:C,3,FALSE),"")</f>
        <v>SourceWatch</v>
      </c>
      <c r="J140">
        <v>139</v>
      </c>
      <c r="K140" t="str">
        <f>IFERROR(IF(VLOOKUP(D140,Resources!A:D,4,FALSE)=0,"",VLOOKUP(D140,Resources!A:D,4,FALSE)),"")</f>
        <v>Y</v>
      </c>
    </row>
    <row r="141" spans="1:11" x14ac:dyDescent="0.2">
      <c r="A141">
        <v>990</v>
      </c>
      <c r="B141" t="str">
        <f t="shared" si="3"/>
        <v>Donors Capital Fund_Employment Policies Institute Foundation20168000</v>
      </c>
      <c r="C141" t="s">
        <v>4</v>
      </c>
      <c r="D141" t="s">
        <v>738</v>
      </c>
      <c r="E141" s="10">
        <v>8000</v>
      </c>
      <c r="F141">
        <v>2016</v>
      </c>
      <c r="G141" t="s">
        <v>720</v>
      </c>
      <c r="H141" t="str">
        <f>IFERROR(VLOOKUP(D141,Resources!A:C,3,FALSE),"")</f>
        <v>SourceWatch</v>
      </c>
      <c r="J141">
        <v>140</v>
      </c>
      <c r="K141" t="str">
        <f>IFERROR(IF(VLOOKUP(D141,Resources!A:D,4,FALSE)=0,"",VLOOKUP(D141,Resources!A:D,4,FALSE)),"")</f>
        <v>Y</v>
      </c>
    </row>
    <row r="142" spans="1:11" x14ac:dyDescent="0.2">
      <c r="A142">
        <v>990</v>
      </c>
      <c r="B142" t="str">
        <f t="shared" si="3"/>
        <v>Donors Capital Fund_Employment Policies Institute Foundation201625000</v>
      </c>
      <c r="C142" t="s">
        <v>4</v>
      </c>
      <c r="D142" t="s">
        <v>738</v>
      </c>
      <c r="E142" s="10">
        <v>25000</v>
      </c>
      <c r="F142">
        <v>2016</v>
      </c>
      <c r="G142" t="s">
        <v>720</v>
      </c>
      <c r="H142" t="str">
        <f>IFERROR(VLOOKUP(D142,Resources!A:C,3,FALSE),"")</f>
        <v>SourceWatch</v>
      </c>
      <c r="J142">
        <v>141</v>
      </c>
      <c r="K142" t="str">
        <f>IFERROR(IF(VLOOKUP(D142,Resources!A:D,4,FALSE)=0,"",VLOOKUP(D142,Resources!A:D,4,FALSE)),"")</f>
        <v>Y</v>
      </c>
    </row>
    <row r="143" spans="1:11" x14ac:dyDescent="0.2">
      <c r="A143">
        <v>990</v>
      </c>
      <c r="B143" t="str">
        <f t="shared" si="3"/>
        <v>Donors Capital Fund_Empower Mississippi Foundation201618900</v>
      </c>
      <c r="C143" t="s">
        <v>4</v>
      </c>
      <c r="D143" t="s">
        <v>148</v>
      </c>
      <c r="E143" s="10">
        <v>18900</v>
      </c>
      <c r="F143">
        <v>2016</v>
      </c>
      <c r="G143" t="s">
        <v>720</v>
      </c>
      <c r="H143" t="str">
        <f>IFERROR(VLOOKUP(D143,Resources!A:C,3,FALSE),"")</f>
        <v>SourceWatch</v>
      </c>
      <c r="J143">
        <v>142</v>
      </c>
      <c r="K143" t="str">
        <f>IFERROR(IF(VLOOKUP(D143,Resources!A:D,4,FALSE)=0,"",VLOOKUP(D143,Resources!A:D,4,FALSE)),"")</f>
        <v>Y</v>
      </c>
    </row>
    <row r="144" spans="1:11" x14ac:dyDescent="0.2">
      <c r="A144">
        <v>990</v>
      </c>
      <c r="B144" t="str">
        <f t="shared" si="3"/>
        <v>Donors Capital Fund_Energy &amp; Environment Legal Institute201675000</v>
      </c>
      <c r="C144" t="s">
        <v>4</v>
      </c>
      <c r="D144" t="s">
        <v>730</v>
      </c>
      <c r="E144" s="10">
        <v>75000</v>
      </c>
      <c r="F144">
        <v>2016</v>
      </c>
      <c r="G144" t="s">
        <v>720</v>
      </c>
      <c r="H144" t="str">
        <f>IFERROR(VLOOKUP(D144,Resources!A:C,3,FALSE),"")</f>
        <v>DeSmog</v>
      </c>
      <c r="J144">
        <v>143</v>
      </c>
      <c r="K144" t="str">
        <f>IFERROR(IF(VLOOKUP(D144,Resources!A:D,4,FALSE)=0,"",VLOOKUP(D144,Resources!A:D,4,FALSE)),"")</f>
        <v>Y</v>
      </c>
    </row>
    <row r="145" spans="1:11" x14ac:dyDescent="0.2">
      <c r="A145">
        <v>990</v>
      </c>
      <c r="B145" t="str">
        <f t="shared" si="3"/>
        <v>Donors Capital Fund_Energy &amp; Environment Legal Institute201650000</v>
      </c>
      <c r="C145" t="s">
        <v>4</v>
      </c>
      <c r="D145" t="s">
        <v>730</v>
      </c>
      <c r="E145" s="10">
        <v>50000</v>
      </c>
      <c r="F145">
        <v>2016</v>
      </c>
      <c r="G145" t="s">
        <v>720</v>
      </c>
      <c r="H145" t="str">
        <f>IFERROR(VLOOKUP(D145,Resources!A:C,3,FALSE),"")</f>
        <v>DeSmog</v>
      </c>
      <c r="J145">
        <v>144</v>
      </c>
      <c r="K145" t="str">
        <f>IFERROR(IF(VLOOKUP(D145,Resources!A:D,4,FALSE)=0,"",VLOOKUP(D145,Resources!A:D,4,FALSE)),"")</f>
        <v>Y</v>
      </c>
    </row>
    <row r="146" spans="1:11" x14ac:dyDescent="0.2">
      <c r="A146">
        <v>990</v>
      </c>
      <c r="B146" t="str">
        <f t="shared" si="3"/>
        <v>Donors Capital Fund_Ethics &amp; Public Policy Center2016100000</v>
      </c>
      <c r="C146" t="s">
        <v>4</v>
      </c>
      <c r="D146" t="s">
        <v>721</v>
      </c>
      <c r="E146" s="10">
        <v>100000</v>
      </c>
      <c r="F146">
        <v>2016</v>
      </c>
      <c r="G146" t="s">
        <v>720</v>
      </c>
      <c r="H146" t="str">
        <f>IFERROR(VLOOKUP(D146,Resources!A:C,3,FALSE),"")</f>
        <v>SourceWatch</v>
      </c>
      <c r="J146">
        <v>145</v>
      </c>
      <c r="K146" t="str">
        <f>IFERROR(IF(VLOOKUP(D146,Resources!A:D,4,FALSE)=0,"",VLOOKUP(D146,Resources!A:D,4,FALSE)),"")</f>
        <v>Y</v>
      </c>
    </row>
    <row r="147" spans="1:11" x14ac:dyDescent="0.2">
      <c r="A147">
        <v>990</v>
      </c>
      <c r="B147" t="str">
        <f t="shared" si="3"/>
        <v>Donors Capital Fund_Federalist Society for Law and Public Policy Studies20161500000</v>
      </c>
      <c r="C147" t="s">
        <v>4</v>
      </c>
      <c r="D147" t="s">
        <v>133</v>
      </c>
      <c r="E147" s="10">
        <v>1500000</v>
      </c>
      <c r="F147">
        <v>2016</v>
      </c>
      <c r="G147" t="s">
        <v>720</v>
      </c>
      <c r="H147" t="str">
        <f>IFERROR(VLOOKUP(D147,Resources!A:C,3,FALSE),"")</f>
        <v>SourceWatch</v>
      </c>
      <c r="J147">
        <v>146</v>
      </c>
      <c r="K147" t="str">
        <f>IFERROR(IF(VLOOKUP(D147,Resources!A:D,4,FALSE)=0,"",VLOOKUP(D147,Resources!A:D,4,FALSE)),"")</f>
        <v>Y</v>
      </c>
    </row>
    <row r="148" spans="1:11" x14ac:dyDescent="0.2">
      <c r="A148">
        <v>990</v>
      </c>
      <c r="B148" t="str">
        <f t="shared" si="3"/>
        <v>Donors Capital Fund_First Book201615000</v>
      </c>
      <c r="C148" t="s">
        <v>4</v>
      </c>
      <c r="D148" t="s">
        <v>59</v>
      </c>
      <c r="E148" s="10">
        <v>15000</v>
      </c>
      <c r="F148">
        <v>2016</v>
      </c>
      <c r="G148" t="s">
        <v>720</v>
      </c>
      <c r="H148" t="str">
        <f>IFERROR(VLOOKUP(D148,Resources!A:C,3,FALSE),"")</f>
        <v/>
      </c>
      <c r="J148">
        <v>147</v>
      </c>
      <c r="K148" t="str">
        <f>IFERROR(IF(VLOOKUP(D148,Resources!A:D,4,FALSE)=0,"",VLOOKUP(D148,Resources!A:D,4,FALSE)),"")</f>
        <v/>
      </c>
    </row>
    <row r="149" spans="1:11" x14ac:dyDescent="0.2">
      <c r="A149">
        <v>990</v>
      </c>
      <c r="B149" t="str">
        <f t="shared" si="3"/>
        <v>Donors Capital Fund_First Presbyterian Church Midland2016600</v>
      </c>
      <c r="C149" t="s">
        <v>4</v>
      </c>
      <c r="D149" t="s">
        <v>26</v>
      </c>
      <c r="E149" s="10">
        <v>600</v>
      </c>
      <c r="F149">
        <v>2016</v>
      </c>
      <c r="G149" t="s">
        <v>720</v>
      </c>
      <c r="H149" t="str">
        <f>IFERROR(VLOOKUP(D149,Resources!A:C,3,FALSE),"")</f>
        <v/>
      </c>
      <c r="J149">
        <v>148</v>
      </c>
      <c r="K149" t="str">
        <f>IFERROR(IF(VLOOKUP(D149,Resources!A:D,4,FALSE)=0,"",VLOOKUP(D149,Resources!A:D,4,FALSE)),"")</f>
        <v/>
      </c>
    </row>
    <row r="150" spans="1:11" x14ac:dyDescent="0.2">
      <c r="A150">
        <v>990</v>
      </c>
      <c r="B150" t="str">
        <f t="shared" si="3"/>
        <v>Donors Capital Fund_First Presbyterian Church Midland2016600</v>
      </c>
      <c r="C150" t="s">
        <v>4</v>
      </c>
      <c r="D150" t="s">
        <v>26</v>
      </c>
      <c r="E150" s="10">
        <v>600</v>
      </c>
      <c r="F150">
        <v>2016</v>
      </c>
      <c r="G150" t="s">
        <v>720</v>
      </c>
      <c r="H150" t="str">
        <f>IFERROR(VLOOKUP(D150,Resources!A:C,3,FALSE),"")</f>
        <v/>
      </c>
      <c r="J150">
        <v>149</v>
      </c>
      <c r="K150" t="str">
        <f>IFERROR(IF(VLOOKUP(D150,Resources!A:D,4,FALSE)=0,"",VLOOKUP(D150,Resources!A:D,4,FALSE)),"")</f>
        <v/>
      </c>
    </row>
    <row r="151" spans="1:11" x14ac:dyDescent="0.2">
      <c r="A151">
        <v>990</v>
      </c>
      <c r="B151" t="str">
        <f t="shared" si="3"/>
        <v>Donors Capital Fund_Foundation for Economic Education201650000</v>
      </c>
      <c r="C151" t="s">
        <v>4</v>
      </c>
      <c r="D151" t="s">
        <v>60</v>
      </c>
      <c r="E151" s="10">
        <v>50000</v>
      </c>
      <c r="F151">
        <v>2016</v>
      </c>
      <c r="G151" t="s">
        <v>720</v>
      </c>
      <c r="H151" t="str">
        <f>IFERROR(VLOOKUP(D151,Resources!A:C,3,FALSE),"")</f>
        <v>DeSmog</v>
      </c>
      <c r="J151">
        <v>150</v>
      </c>
      <c r="K151" t="str">
        <f>IFERROR(IF(VLOOKUP(D151,Resources!A:D,4,FALSE)=0,"",VLOOKUP(D151,Resources!A:D,4,FALSE)),"")</f>
        <v>Y</v>
      </c>
    </row>
    <row r="152" spans="1:11" x14ac:dyDescent="0.2">
      <c r="A152">
        <v>990</v>
      </c>
      <c r="B152" t="str">
        <f t="shared" si="3"/>
        <v>Donors Capital Fund_Foundation for Government Accountability2016800000</v>
      </c>
      <c r="C152" t="s">
        <v>4</v>
      </c>
      <c r="D152" t="s">
        <v>7</v>
      </c>
      <c r="E152" s="10">
        <v>800000</v>
      </c>
      <c r="F152">
        <v>2016</v>
      </c>
      <c r="G152" t="s">
        <v>720</v>
      </c>
      <c r="H152" t="str">
        <f>IFERROR(VLOOKUP(D152,Resources!A:C,3,FALSE),"")</f>
        <v>SourceWatch</v>
      </c>
      <c r="J152">
        <v>151</v>
      </c>
      <c r="K152" t="str">
        <f>IFERROR(IF(VLOOKUP(D152,Resources!A:D,4,FALSE)=0,"",VLOOKUP(D152,Resources!A:D,4,FALSE)),"")</f>
        <v>Y</v>
      </c>
    </row>
    <row r="153" spans="1:11" x14ac:dyDescent="0.2">
      <c r="A153">
        <v>990</v>
      </c>
      <c r="B153" t="str">
        <f t="shared" si="3"/>
        <v>Donors Capital Fund_Foundation for Government Accountability20168800</v>
      </c>
      <c r="C153" t="s">
        <v>4</v>
      </c>
      <c r="D153" t="s">
        <v>7</v>
      </c>
      <c r="E153" s="10">
        <v>8800</v>
      </c>
      <c r="F153">
        <v>2016</v>
      </c>
      <c r="G153" t="s">
        <v>720</v>
      </c>
      <c r="H153" t="str">
        <f>IFERROR(VLOOKUP(D153,Resources!A:C,3,FALSE),"")</f>
        <v>SourceWatch</v>
      </c>
      <c r="J153">
        <v>152</v>
      </c>
      <c r="K153" t="str">
        <f>IFERROR(IF(VLOOKUP(D153,Resources!A:D,4,FALSE)=0,"",VLOOKUP(D153,Resources!A:D,4,FALSE)),"")</f>
        <v>Y</v>
      </c>
    </row>
    <row r="154" spans="1:11" x14ac:dyDescent="0.2">
      <c r="A154">
        <v>990</v>
      </c>
      <c r="B154" t="str">
        <f t="shared" si="3"/>
        <v>Donors Capital Fund_Foundation for Government Accountability20162700</v>
      </c>
      <c r="C154" t="s">
        <v>4</v>
      </c>
      <c r="D154" t="s">
        <v>7</v>
      </c>
      <c r="E154" s="10">
        <v>2700</v>
      </c>
      <c r="F154">
        <v>2016</v>
      </c>
      <c r="G154" t="s">
        <v>720</v>
      </c>
      <c r="H154" t="str">
        <f>IFERROR(VLOOKUP(D154,Resources!A:C,3,FALSE),"")</f>
        <v>SourceWatch</v>
      </c>
      <c r="J154">
        <v>153</v>
      </c>
      <c r="K154" t="str">
        <f>IFERROR(IF(VLOOKUP(D154,Resources!A:D,4,FALSE)=0,"",VLOOKUP(D154,Resources!A:D,4,FALSE)),"")</f>
        <v>Y</v>
      </c>
    </row>
    <row r="155" spans="1:11" x14ac:dyDescent="0.2">
      <c r="A155">
        <v>990</v>
      </c>
      <c r="B155" t="str">
        <f t="shared" si="3"/>
        <v>Donors Capital Fund_Foundation for Individual Rights in Education2016500000</v>
      </c>
      <c r="C155" t="s">
        <v>4</v>
      </c>
      <c r="D155" t="s">
        <v>61</v>
      </c>
      <c r="E155" s="10">
        <v>500000</v>
      </c>
      <c r="F155">
        <v>2016</v>
      </c>
      <c r="G155" t="s">
        <v>720</v>
      </c>
      <c r="H155" t="str">
        <f>IFERROR(VLOOKUP(D155,Resources!A:C,3,FALSE),"")</f>
        <v>SourceWatch</v>
      </c>
      <c r="J155">
        <v>154</v>
      </c>
      <c r="K155" t="str">
        <f>IFERROR(IF(VLOOKUP(D155,Resources!A:D,4,FALSE)=0,"",VLOOKUP(D155,Resources!A:D,4,FALSE)),"")</f>
        <v>Y</v>
      </c>
    </row>
    <row r="156" spans="1:11" x14ac:dyDescent="0.2">
      <c r="A156">
        <v>990</v>
      </c>
      <c r="B156" t="str">
        <f t="shared" si="3"/>
        <v>Donors Capital Fund_Foundation for Individual Rights in Education201640000</v>
      </c>
      <c r="C156" t="s">
        <v>4</v>
      </c>
      <c r="D156" t="s">
        <v>61</v>
      </c>
      <c r="E156" s="10">
        <v>40000</v>
      </c>
      <c r="F156">
        <v>2016</v>
      </c>
      <c r="G156" t="s">
        <v>720</v>
      </c>
      <c r="H156" t="str">
        <f>IFERROR(VLOOKUP(D156,Resources!A:C,3,FALSE),"")</f>
        <v>SourceWatch</v>
      </c>
      <c r="J156">
        <v>155</v>
      </c>
      <c r="K156" t="str">
        <f>IFERROR(IF(VLOOKUP(D156,Resources!A:D,4,FALSE)=0,"",VLOOKUP(D156,Resources!A:D,4,FALSE)),"")</f>
        <v>Y</v>
      </c>
    </row>
    <row r="157" spans="1:11" x14ac:dyDescent="0.2">
      <c r="A157">
        <v>990</v>
      </c>
      <c r="B157" t="str">
        <f t="shared" si="3"/>
        <v>Donors Capital Fund_Franklin Center for Government &amp; Public Integrity2016105450</v>
      </c>
      <c r="C157" t="s">
        <v>4</v>
      </c>
      <c r="D157" t="s">
        <v>731</v>
      </c>
      <c r="E157" s="10">
        <v>105450</v>
      </c>
      <c r="F157">
        <v>2016</v>
      </c>
      <c r="G157" t="s">
        <v>720</v>
      </c>
      <c r="H157" t="str">
        <f>IFERROR(VLOOKUP(D157,Resources!A:C,3,FALSE),"")</f>
        <v>DeSmog</v>
      </c>
      <c r="J157">
        <v>156</v>
      </c>
      <c r="K157" t="str">
        <f>IFERROR(IF(VLOOKUP(D157,Resources!A:D,4,FALSE)=0,"",VLOOKUP(D157,Resources!A:D,4,FALSE)),"")</f>
        <v>Y</v>
      </c>
    </row>
    <row r="158" spans="1:11" x14ac:dyDescent="0.2">
      <c r="A158">
        <v>990</v>
      </c>
      <c r="B158" t="str">
        <f t="shared" si="3"/>
        <v>Donors Capital Fund_Franklin Center for Government &amp; Public Integrity20163000</v>
      </c>
      <c r="C158" t="s">
        <v>4</v>
      </c>
      <c r="D158" t="s">
        <v>731</v>
      </c>
      <c r="E158" s="10">
        <v>3000</v>
      </c>
      <c r="F158">
        <v>2016</v>
      </c>
      <c r="G158" t="s">
        <v>720</v>
      </c>
      <c r="H158" t="str">
        <f>IFERROR(VLOOKUP(D158,Resources!A:C,3,FALSE),"")</f>
        <v>DeSmog</v>
      </c>
      <c r="J158">
        <v>157</v>
      </c>
      <c r="K158" t="str">
        <f>IFERROR(IF(VLOOKUP(D158,Resources!A:D,4,FALSE)=0,"",VLOOKUP(D158,Resources!A:D,4,FALSE)),"")</f>
        <v>Y</v>
      </c>
    </row>
    <row r="159" spans="1:11" x14ac:dyDescent="0.2">
      <c r="A159">
        <v>990</v>
      </c>
      <c r="B159" t="str">
        <f t="shared" si="3"/>
        <v>Donors Capital Fund_Free to Choose Network2016500000</v>
      </c>
      <c r="C159" t="s">
        <v>4</v>
      </c>
      <c r="D159" t="s">
        <v>716</v>
      </c>
      <c r="E159" s="10">
        <v>500000</v>
      </c>
      <c r="F159">
        <v>2016</v>
      </c>
      <c r="G159" t="s">
        <v>720</v>
      </c>
      <c r="H159" t="str">
        <f>IFERROR(VLOOKUP(D159,Resources!A:C,3,FALSE),"")</f>
        <v>DeSmog</v>
      </c>
      <c r="J159">
        <v>158</v>
      </c>
      <c r="K159" t="str">
        <f>IFERROR(IF(VLOOKUP(D159,Resources!A:D,4,FALSE)=0,"",VLOOKUP(D159,Resources!A:D,4,FALSE)),"")</f>
        <v>Y</v>
      </c>
    </row>
    <row r="160" spans="1:11" x14ac:dyDescent="0.2">
      <c r="A160">
        <v>990</v>
      </c>
      <c r="B160" t="str">
        <f t="shared" si="3"/>
        <v>Donors Capital Fund_Freedom Foundation201615000</v>
      </c>
      <c r="C160" t="s">
        <v>4</v>
      </c>
      <c r="D160" t="s">
        <v>62</v>
      </c>
      <c r="E160" s="10">
        <v>15000</v>
      </c>
      <c r="F160">
        <v>2016</v>
      </c>
      <c r="G160" t="s">
        <v>720</v>
      </c>
      <c r="H160" t="str">
        <f>IFERROR(VLOOKUP(D160,Resources!A:C,3,FALSE),"")</f>
        <v>SourceWatch</v>
      </c>
      <c r="J160">
        <v>159</v>
      </c>
      <c r="K160" t="str">
        <f>IFERROR(IF(VLOOKUP(D160,Resources!A:D,4,FALSE)=0,"",VLOOKUP(D160,Resources!A:D,4,FALSE)),"")</f>
        <v>Y</v>
      </c>
    </row>
    <row r="161" spans="1:11" x14ac:dyDescent="0.2">
      <c r="A161">
        <v>990</v>
      </c>
      <c r="B161" t="str">
        <f t="shared" si="3"/>
        <v>Donors Capital Fund_Freedom Foundation201615000</v>
      </c>
      <c r="C161" t="s">
        <v>4</v>
      </c>
      <c r="D161" t="s">
        <v>62</v>
      </c>
      <c r="E161" s="10">
        <v>15000</v>
      </c>
      <c r="F161">
        <v>2016</v>
      </c>
      <c r="G161" t="s">
        <v>720</v>
      </c>
      <c r="H161" t="str">
        <f>IFERROR(VLOOKUP(D161,Resources!A:C,3,FALSE),"")</f>
        <v>SourceWatch</v>
      </c>
      <c r="J161">
        <v>160</v>
      </c>
      <c r="K161" t="str">
        <f>IFERROR(IF(VLOOKUP(D161,Resources!A:D,4,FALSE)=0,"",VLOOKUP(D161,Resources!A:D,4,FALSE)),"")</f>
        <v>Y</v>
      </c>
    </row>
    <row r="162" spans="1:11" x14ac:dyDescent="0.2">
      <c r="A162">
        <v>990</v>
      </c>
      <c r="B162" t="str">
        <f t="shared" si="3"/>
        <v>Donors Capital Fund_Freedom Foundation of Minnesota20164500</v>
      </c>
      <c r="C162" t="s">
        <v>4</v>
      </c>
      <c r="D162" t="s">
        <v>48</v>
      </c>
      <c r="E162" s="10">
        <v>4500</v>
      </c>
      <c r="F162">
        <v>2016</v>
      </c>
      <c r="G162" t="s">
        <v>720</v>
      </c>
      <c r="H162" t="str">
        <f>IFERROR(VLOOKUP(D162,Resources!A:C,3,FALSE),"")</f>
        <v>DeSmog</v>
      </c>
      <c r="J162">
        <v>161</v>
      </c>
      <c r="K162" t="str">
        <f>IFERROR(IF(VLOOKUP(D162,Resources!A:D,4,FALSE)=0,"",VLOOKUP(D162,Resources!A:D,4,FALSE)),"")</f>
        <v>Y</v>
      </c>
    </row>
    <row r="163" spans="1:11" x14ac:dyDescent="0.2">
      <c r="A163">
        <v>990</v>
      </c>
      <c r="B163" t="str">
        <f t="shared" si="3"/>
        <v>Donors Capital Fund_Freedom Foundation of Minnesota20161000</v>
      </c>
      <c r="C163" t="s">
        <v>4</v>
      </c>
      <c r="D163" t="s">
        <v>48</v>
      </c>
      <c r="E163" s="10">
        <v>1000</v>
      </c>
      <c r="F163">
        <v>2016</v>
      </c>
      <c r="G163" t="s">
        <v>720</v>
      </c>
      <c r="H163" t="str">
        <f>IFERROR(VLOOKUP(D163,Resources!A:C,3,FALSE),"")</f>
        <v>DeSmog</v>
      </c>
      <c r="J163">
        <v>162</v>
      </c>
      <c r="K163" t="str">
        <f>IFERROR(IF(VLOOKUP(D163,Resources!A:D,4,FALSE)=0,"",VLOOKUP(D163,Resources!A:D,4,FALSE)),"")</f>
        <v>Y</v>
      </c>
    </row>
    <row r="164" spans="1:11" x14ac:dyDescent="0.2">
      <c r="A164">
        <v>990</v>
      </c>
      <c r="B164" t="str">
        <f t="shared" si="3"/>
        <v>Donors Capital Fund_Freedom Foundation of Minnesota201625000</v>
      </c>
      <c r="C164" t="s">
        <v>4</v>
      </c>
      <c r="D164" t="s">
        <v>48</v>
      </c>
      <c r="E164" s="10">
        <v>25000</v>
      </c>
      <c r="F164">
        <v>2016</v>
      </c>
      <c r="G164" t="s">
        <v>720</v>
      </c>
      <c r="H164" t="str">
        <f>IFERROR(VLOOKUP(D164,Resources!A:C,3,FALSE),"")</f>
        <v>DeSmog</v>
      </c>
      <c r="J164">
        <v>163</v>
      </c>
      <c r="K164" t="str">
        <f>IFERROR(IF(VLOOKUP(D164,Resources!A:D,4,FALSE)=0,"",VLOOKUP(D164,Resources!A:D,4,FALSE)),"")</f>
        <v>Y</v>
      </c>
    </row>
    <row r="165" spans="1:11" x14ac:dyDescent="0.2">
      <c r="A165">
        <v>990</v>
      </c>
      <c r="B165" t="str">
        <f t="shared" si="3"/>
        <v>Donors Capital Fund_FreedomWorks Foundation201630000</v>
      </c>
      <c r="C165" t="s">
        <v>4</v>
      </c>
      <c r="D165" t="s">
        <v>210</v>
      </c>
      <c r="E165" s="10">
        <v>30000</v>
      </c>
      <c r="F165">
        <v>2016</v>
      </c>
      <c r="G165" t="s">
        <v>720</v>
      </c>
      <c r="H165" t="str">
        <f>IFERROR(VLOOKUP(D165,Resources!A:C,3,FALSE),"")</f>
        <v>DeSmog</v>
      </c>
      <c r="J165">
        <v>164</v>
      </c>
      <c r="K165" t="str">
        <f>IFERROR(IF(VLOOKUP(D165,Resources!A:D,4,FALSE)=0,"",VLOOKUP(D165,Resources!A:D,4,FALSE)),"")</f>
        <v>Y</v>
      </c>
    </row>
    <row r="166" spans="1:11" x14ac:dyDescent="0.2">
      <c r="A166">
        <v>990</v>
      </c>
      <c r="B166" t="str">
        <f t="shared" si="3"/>
        <v>Donors Capital Fund_Frontier Lab2016175000</v>
      </c>
      <c r="C166" t="s">
        <v>4</v>
      </c>
      <c r="D166" t="s">
        <v>138</v>
      </c>
      <c r="E166" s="10">
        <v>175000</v>
      </c>
      <c r="F166">
        <v>2016</v>
      </c>
      <c r="G166" t="s">
        <v>720</v>
      </c>
      <c r="H166" t="str">
        <f>IFERROR(VLOOKUP(D166,Resources!A:C,3,FALSE),"")</f>
        <v/>
      </c>
      <c r="J166">
        <v>165</v>
      </c>
      <c r="K166" t="str">
        <f>IFERROR(IF(VLOOKUP(D166,Resources!A:D,4,FALSE)=0,"",VLOOKUP(D166,Resources!A:D,4,FALSE)),"")</f>
        <v/>
      </c>
    </row>
    <row r="167" spans="1:11" x14ac:dyDescent="0.2">
      <c r="A167">
        <v>990</v>
      </c>
      <c r="B167" t="str">
        <f t="shared" si="3"/>
        <v>Donors Capital Fund_Frontier Lab201663750</v>
      </c>
      <c r="C167" t="s">
        <v>4</v>
      </c>
      <c r="D167" t="s">
        <v>138</v>
      </c>
      <c r="E167" s="10">
        <v>63750</v>
      </c>
      <c r="F167">
        <v>2016</v>
      </c>
      <c r="G167" t="s">
        <v>720</v>
      </c>
      <c r="H167" t="str">
        <f>IFERROR(VLOOKUP(D167,Resources!A:C,3,FALSE),"")</f>
        <v/>
      </c>
      <c r="J167">
        <v>166</v>
      </c>
      <c r="K167" t="str">
        <f>IFERROR(IF(VLOOKUP(D167,Resources!A:D,4,FALSE)=0,"",VLOOKUP(D167,Resources!A:D,4,FALSE)),"")</f>
        <v/>
      </c>
    </row>
    <row r="168" spans="1:11" x14ac:dyDescent="0.2">
      <c r="A168">
        <v>990</v>
      </c>
      <c r="B168" t="str">
        <f t="shared" si="3"/>
        <v>Donors Capital Fund_Frontier Lab201663500</v>
      </c>
      <c r="C168" t="s">
        <v>4</v>
      </c>
      <c r="D168" t="s">
        <v>138</v>
      </c>
      <c r="E168" s="10">
        <v>63500</v>
      </c>
      <c r="F168">
        <v>2016</v>
      </c>
      <c r="G168" t="s">
        <v>720</v>
      </c>
      <c r="H168" t="str">
        <f>IFERROR(VLOOKUP(D168,Resources!A:C,3,FALSE),"")</f>
        <v/>
      </c>
      <c r="J168">
        <v>167</v>
      </c>
      <c r="K168" t="str">
        <f>IFERROR(IF(VLOOKUP(D168,Resources!A:D,4,FALSE)=0,"",VLOOKUP(D168,Resources!A:D,4,FALSE)),"")</f>
        <v/>
      </c>
    </row>
    <row r="169" spans="1:11" x14ac:dyDescent="0.2">
      <c r="A169">
        <v>990</v>
      </c>
      <c r="B169" t="str">
        <f t="shared" si="3"/>
        <v>Donors Capital Fund_Frontier Lab201615000</v>
      </c>
      <c r="C169" t="s">
        <v>4</v>
      </c>
      <c r="D169" t="s">
        <v>138</v>
      </c>
      <c r="E169" s="10">
        <v>15000</v>
      </c>
      <c r="F169">
        <v>2016</v>
      </c>
      <c r="G169" t="s">
        <v>720</v>
      </c>
      <c r="H169" t="str">
        <f>IFERROR(VLOOKUP(D169,Resources!A:C,3,FALSE),"")</f>
        <v/>
      </c>
      <c r="J169">
        <v>168</v>
      </c>
      <c r="K169" t="str">
        <f>IFERROR(IF(VLOOKUP(D169,Resources!A:D,4,FALSE)=0,"",VLOOKUP(D169,Resources!A:D,4,FALSE)),"")</f>
        <v/>
      </c>
    </row>
    <row r="170" spans="1:11" x14ac:dyDescent="0.2">
      <c r="A170">
        <v>990</v>
      </c>
      <c r="B170" t="str">
        <f t="shared" si="3"/>
        <v>Donors Capital Fund_George Mark Children's Fund201610000</v>
      </c>
      <c r="C170" t="s">
        <v>4</v>
      </c>
      <c r="D170" t="s">
        <v>122</v>
      </c>
      <c r="E170" s="10">
        <v>10000</v>
      </c>
      <c r="F170">
        <v>2016</v>
      </c>
      <c r="G170" t="s">
        <v>720</v>
      </c>
      <c r="H170" t="str">
        <f>IFERROR(VLOOKUP(D170,Resources!A:C,3,FALSE),"")</f>
        <v/>
      </c>
      <c r="J170">
        <v>169</v>
      </c>
      <c r="K170" t="str">
        <f>IFERROR(IF(VLOOKUP(D170,Resources!A:D,4,FALSE)=0,"",VLOOKUP(D170,Resources!A:D,4,FALSE)),"")</f>
        <v/>
      </c>
    </row>
    <row r="171" spans="1:11" x14ac:dyDescent="0.2">
      <c r="A171">
        <v>990</v>
      </c>
      <c r="B171" t="str">
        <f t="shared" si="3"/>
        <v>Donors Capital Fund_George Mason University Foundation20164000000</v>
      </c>
      <c r="C171" t="s">
        <v>4</v>
      </c>
      <c r="D171" t="s">
        <v>40</v>
      </c>
      <c r="E171" s="10">
        <v>4000000</v>
      </c>
      <c r="F171">
        <v>2016</v>
      </c>
      <c r="G171" t="s">
        <v>720</v>
      </c>
      <c r="H171" t="str">
        <f>IFERROR(VLOOKUP(D171,Resources!A:C,3,FALSE),"")</f>
        <v>DeSmog</v>
      </c>
      <c r="J171">
        <v>170</v>
      </c>
      <c r="K171" t="str">
        <f>IFERROR(IF(VLOOKUP(D171,Resources!A:D,4,FALSE)=0,"",VLOOKUP(D171,Resources!A:D,4,FALSE)),"")</f>
        <v>Y</v>
      </c>
    </row>
    <row r="172" spans="1:11" x14ac:dyDescent="0.2">
      <c r="A172">
        <v>990</v>
      </c>
      <c r="B172" t="str">
        <f t="shared" si="3"/>
        <v>Donors Capital Fund_George Mason University Foundation20161500000</v>
      </c>
      <c r="C172" t="s">
        <v>4</v>
      </c>
      <c r="D172" t="s">
        <v>40</v>
      </c>
      <c r="E172" s="10">
        <v>1500000</v>
      </c>
      <c r="F172">
        <v>2016</v>
      </c>
      <c r="G172" t="s">
        <v>720</v>
      </c>
      <c r="H172" t="str">
        <f>IFERROR(VLOOKUP(D172,Resources!A:C,3,FALSE),"")</f>
        <v>DeSmog</v>
      </c>
      <c r="J172">
        <v>171</v>
      </c>
      <c r="K172" t="str">
        <f>IFERROR(IF(VLOOKUP(D172,Resources!A:D,4,FALSE)=0,"",VLOOKUP(D172,Resources!A:D,4,FALSE)),"")</f>
        <v>Y</v>
      </c>
    </row>
    <row r="173" spans="1:11" x14ac:dyDescent="0.2">
      <c r="A173">
        <v>990</v>
      </c>
      <c r="B173" t="str">
        <f t="shared" si="3"/>
        <v>Donors Capital Fund_Georgia Center for Opportunity201620000</v>
      </c>
      <c r="C173" t="s">
        <v>4</v>
      </c>
      <c r="D173" t="s">
        <v>49</v>
      </c>
      <c r="E173" s="10">
        <v>20000</v>
      </c>
      <c r="F173">
        <v>2016</v>
      </c>
      <c r="G173" t="s">
        <v>720</v>
      </c>
      <c r="H173" t="str">
        <f>IFERROR(VLOOKUP(D173,Resources!A:C,3,FALSE),"")</f>
        <v>SourceWatch</v>
      </c>
      <c r="J173">
        <v>172</v>
      </c>
      <c r="K173" t="str">
        <f>IFERROR(IF(VLOOKUP(D173,Resources!A:D,4,FALSE)=0,"",VLOOKUP(D173,Resources!A:D,4,FALSE)),"")</f>
        <v>Y</v>
      </c>
    </row>
    <row r="174" spans="1:11" x14ac:dyDescent="0.2">
      <c r="A174">
        <v>990</v>
      </c>
      <c r="B174" t="str">
        <f t="shared" si="3"/>
        <v>Donors Capital Fund_Georgia Center for Opportunity20167000</v>
      </c>
      <c r="C174" t="s">
        <v>4</v>
      </c>
      <c r="D174" t="s">
        <v>49</v>
      </c>
      <c r="E174" s="10">
        <v>7000</v>
      </c>
      <c r="F174">
        <v>2016</v>
      </c>
      <c r="G174" t="s">
        <v>720</v>
      </c>
      <c r="H174" t="str">
        <f>IFERROR(VLOOKUP(D174,Resources!A:C,3,FALSE),"")</f>
        <v>SourceWatch</v>
      </c>
      <c r="J174">
        <v>173</v>
      </c>
      <c r="K174" t="str">
        <f>IFERROR(IF(VLOOKUP(D174,Resources!A:D,4,FALSE)=0,"",VLOOKUP(D174,Resources!A:D,4,FALSE)),"")</f>
        <v>Y</v>
      </c>
    </row>
    <row r="175" spans="1:11" x14ac:dyDescent="0.2">
      <c r="A175">
        <v>990</v>
      </c>
      <c r="B175" t="str">
        <f t="shared" si="3"/>
        <v>Donors Capital Fund_Georgia Center for Opportunity20164900</v>
      </c>
      <c r="C175" t="s">
        <v>4</v>
      </c>
      <c r="D175" t="s">
        <v>49</v>
      </c>
      <c r="E175" s="10">
        <v>4900</v>
      </c>
      <c r="F175">
        <v>2016</v>
      </c>
      <c r="G175" t="s">
        <v>720</v>
      </c>
      <c r="H175" t="str">
        <f>IFERROR(VLOOKUP(D175,Resources!A:C,3,FALSE),"")</f>
        <v>SourceWatch</v>
      </c>
      <c r="J175">
        <v>174</v>
      </c>
      <c r="K175" t="str">
        <f>IFERROR(IF(VLOOKUP(D175,Resources!A:D,4,FALSE)=0,"",VLOOKUP(D175,Resources!A:D,4,FALSE)),"")</f>
        <v>Y</v>
      </c>
    </row>
    <row r="176" spans="1:11" x14ac:dyDescent="0.2">
      <c r="A176">
        <v>990</v>
      </c>
      <c r="B176" t="str">
        <f t="shared" si="3"/>
        <v>Donors Capital Fund_Georgia Center for Opportunity201624000</v>
      </c>
      <c r="C176" t="s">
        <v>4</v>
      </c>
      <c r="D176" t="s">
        <v>49</v>
      </c>
      <c r="E176" s="10">
        <v>24000</v>
      </c>
      <c r="F176">
        <v>2016</v>
      </c>
      <c r="G176" t="s">
        <v>720</v>
      </c>
      <c r="H176" t="str">
        <f>IFERROR(VLOOKUP(D176,Resources!A:C,3,FALSE),"")</f>
        <v>SourceWatch</v>
      </c>
      <c r="J176">
        <v>175</v>
      </c>
      <c r="K176" t="str">
        <f>IFERROR(IF(VLOOKUP(D176,Resources!A:D,4,FALSE)=0,"",VLOOKUP(D176,Resources!A:D,4,FALSE)),"")</f>
        <v>Y</v>
      </c>
    </row>
    <row r="177" spans="1:11" x14ac:dyDescent="0.2">
      <c r="A177">
        <v>990</v>
      </c>
      <c r="B177" t="str">
        <f t="shared" si="3"/>
        <v>Donors Capital Fund_Georgia Center for Opportunity20166000</v>
      </c>
      <c r="C177" t="s">
        <v>4</v>
      </c>
      <c r="D177" t="s">
        <v>49</v>
      </c>
      <c r="E177" s="10">
        <v>6000</v>
      </c>
      <c r="F177">
        <v>2016</v>
      </c>
      <c r="G177" t="s">
        <v>720</v>
      </c>
      <c r="H177" t="str">
        <f>IFERROR(VLOOKUP(D177,Resources!A:C,3,FALSE),"")</f>
        <v>SourceWatch</v>
      </c>
      <c r="J177">
        <v>176</v>
      </c>
      <c r="K177" t="str">
        <f>IFERROR(IF(VLOOKUP(D177,Resources!A:D,4,FALSE)=0,"",VLOOKUP(D177,Resources!A:D,4,FALSE)),"")</f>
        <v>Y</v>
      </c>
    </row>
    <row r="178" spans="1:11" x14ac:dyDescent="0.2">
      <c r="A178">
        <v>990</v>
      </c>
      <c r="B178" t="str">
        <f t="shared" si="3"/>
        <v>Donors Capital Fund_Georgia Center for Opportunity201630000</v>
      </c>
      <c r="C178" t="s">
        <v>4</v>
      </c>
      <c r="D178" t="s">
        <v>49</v>
      </c>
      <c r="E178" s="10">
        <v>30000</v>
      </c>
      <c r="F178">
        <v>2016</v>
      </c>
      <c r="G178" t="s">
        <v>720</v>
      </c>
      <c r="H178" t="str">
        <f>IFERROR(VLOOKUP(D178,Resources!A:C,3,FALSE),"")</f>
        <v>SourceWatch</v>
      </c>
      <c r="J178">
        <v>177</v>
      </c>
      <c r="K178" t="str">
        <f>IFERROR(IF(VLOOKUP(D178,Resources!A:D,4,FALSE)=0,"",VLOOKUP(D178,Resources!A:D,4,FALSE)),"")</f>
        <v>Y</v>
      </c>
    </row>
    <row r="179" spans="1:11" x14ac:dyDescent="0.2">
      <c r="A179">
        <v>990</v>
      </c>
      <c r="B179" t="str">
        <f t="shared" si="3"/>
        <v>Donors Capital Fund_Georgia Center for Opportunity201615000</v>
      </c>
      <c r="C179" t="s">
        <v>4</v>
      </c>
      <c r="D179" t="s">
        <v>49</v>
      </c>
      <c r="E179" s="10">
        <v>15000</v>
      </c>
      <c r="F179">
        <v>2016</v>
      </c>
      <c r="G179" t="s">
        <v>720</v>
      </c>
      <c r="H179" t="str">
        <f>IFERROR(VLOOKUP(D179,Resources!A:C,3,FALSE),"")</f>
        <v>SourceWatch</v>
      </c>
      <c r="J179">
        <v>178</v>
      </c>
      <c r="K179" t="str">
        <f>IFERROR(IF(VLOOKUP(D179,Resources!A:D,4,FALSE)=0,"",VLOOKUP(D179,Resources!A:D,4,FALSE)),"")</f>
        <v>Y</v>
      </c>
    </row>
    <row r="180" spans="1:11" x14ac:dyDescent="0.2">
      <c r="A180">
        <v>990</v>
      </c>
      <c r="B180" t="str">
        <f t="shared" si="3"/>
        <v>Donors Capital Fund_Georgia Center for Opportunity20167500</v>
      </c>
      <c r="C180" t="s">
        <v>4</v>
      </c>
      <c r="D180" t="s">
        <v>49</v>
      </c>
      <c r="E180" s="10">
        <v>7500</v>
      </c>
      <c r="F180">
        <v>2016</v>
      </c>
      <c r="G180" t="s">
        <v>720</v>
      </c>
      <c r="H180" t="str">
        <f>IFERROR(VLOOKUP(D180,Resources!A:C,3,FALSE),"")</f>
        <v>SourceWatch</v>
      </c>
      <c r="J180">
        <v>179</v>
      </c>
      <c r="K180" t="str">
        <f>IFERROR(IF(VLOOKUP(D180,Resources!A:D,4,FALSE)=0,"",VLOOKUP(D180,Resources!A:D,4,FALSE)),"")</f>
        <v>Y</v>
      </c>
    </row>
    <row r="181" spans="1:11" x14ac:dyDescent="0.2">
      <c r="A181">
        <v>990</v>
      </c>
      <c r="B181" t="str">
        <f t="shared" si="3"/>
        <v>Donors Capital Fund_Georgia Center for Opportunity20161500</v>
      </c>
      <c r="C181" t="s">
        <v>4</v>
      </c>
      <c r="D181" t="s">
        <v>49</v>
      </c>
      <c r="E181" s="10">
        <v>1500</v>
      </c>
      <c r="F181">
        <v>2016</v>
      </c>
      <c r="G181" t="s">
        <v>720</v>
      </c>
      <c r="H181" t="str">
        <f>IFERROR(VLOOKUP(D181,Resources!A:C,3,FALSE),"")</f>
        <v>SourceWatch</v>
      </c>
      <c r="J181">
        <v>180</v>
      </c>
      <c r="K181" t="str">
        <f>IFERROR(IF(VLOOKUP(D181,Resources!A:D,4,FALSE)=0,"",VLOOKUP(D181,Resources!A:D,4,FALSE)),"")</f>
        <v>Y</v>
      </c>
    </row>
    <row r="182" spans="1:11" x14ac:dyDescent="0.2">
      <c r="A182">
        <v>990</v>
      </c>
      <c r="B182" t="str">
        <f t="shared" si="3"/>
        <v>Donors Capital Fund_Georgia Center for Opportunity201615000</v>
      </c>
      <c r="C182" t="s">
        <v>4</v>
      </c>
      <c r="D182" t="s">
        <v>49</v>
      </c>
      <c r="E182" s="10">
        <v>15000</v>
      </c>
      <c r="F182">
        <v>2016</v>
      </c>
      <c r="G182" t="s">
        <v>720</v>
      </c>
      <c r="H182" t="str">
        <f>IFERROR(VLOOKUP(D182,Resources!A:C,3,FALSE),"")</f>
        <v>SourceWatch</v>
      </c>
      <c r="J182">
        <v>181</v>
      </c>
      <c r="K182" t="str">
        <f>IFERROR(IF(VLOOKUP(D182,Resources!A:D,4,FALSE)=0,"",VLOOKUP(D182,Resources!A:D,4,FALSE)),"")</f>
        <v>Y</v>
      </c>
    </row>
    <row r="183" spans="1:11" x14ac:dyDescent="0.2">
      <c r="A183">
        <v>990</v>
      </c>
      <c r="B183" t="str">
        <f t="shared" si="3"/>
        <v>Donors Capital Fund_Goldwater Institute201619000</v>
      </c>
      <c r="C183" t="s">
        <v>4</v>
      </c>
      <c r="D183" t="s">
        <v>72</v>
      </c>
      <c r="E183" s="10">
        <v>19000</v>
      </c>
      <c r="F183">
        <v>2016</v>
      </c>
      <c r="G183" t="s">
        <v>720</v>
      </c>
      <c r="H183" t="str">
        <f>IFERROR(VLOOKUP(D183,Resources!A:C,3,FALSE),"")</f>
        <v>SourceWatch</v>
      </c>
      <c r="J183">
        <v>182</v>
      </c>
      <c r="K183" t="str">
        <f>IFERROR(IF(VLOOKUP(D183,Resources!A:D,4,FALSE)=0,"",VLOOKUP(D183,Resources!A:D,4,FALSE)),"")</f>
        <v>Y</v>
      </c>
    </row>
    <row r="184" spans="1:11" x14ac:dyDescent="0.2">
      <c r="A184">
        <v>990</v>
      </c>
      <c r="B184" t="str">
        <f t="shared" si="3"/>
        <v>Donors Capital Fund_Goldwater Institute20164000</v>
      </c>
      <c r="C184" t="s">
        <v>4</v>
      </c>
      <c r="D184" t="s">
        <v>72</v>
      </c>
      <c r="E184" s="10">
        <v>4000</v>
      </c>
      <c r="F184">
        <v>2016</v>
      </c>
      <c r="G184" t="s">
        <v>720</v>
      </c>
      <c r="H184" t="str">
        <f>IFERROR(VLOOKUP(D184,Resources!A:C,3,FALSE),"")</f>
        <v>SourceWatch</v>
      </c>
      <c r="J184">
        <v>183</v>
      </c>
      <c r="K184" t="str">
        <f>IFERROR(IF(VLOOKUP(D184,Resources!A:D,4,FALSE)=0,"",VLOOKUP(D184,Resources!A:D,4,FALSE)),"")</f>
        <v>Y</v>
      </c>
    </row>
    <row r="185" spans="1:11" x14ac:dyDescent="0.2">
      <c r="A185">
        <v>990</v>
      </c>
      <c r="B185" t="str">
        <f t="shared" si="3"/>
        <v>Donors Capital Fund_Goldwater Institute201610000</v>
      </c>
      <c r="C185" t="s">
        <v>4</v>
      </c>
      <c r="D185" t="s">
        <v>72</v>
      </c>
      <c r="E185" s="10">
        <v>10000</v>
      </c>
      <c r="F185">
        <v>2016</v>
      </c>
      <c r="G185" t="s">
        <v>720</v>
      </c>
      <c r="H185" t="str">
        <f>IFERROR(VLOOKUP(D185,Resources!A:C,3,FALSE),"")</f>
        <v>SourceWatch</v>
      </c>
      <c r="J185">
        <v>184</v>
      </c>
      <c r="K185" t="str">
        <f>IFERROR(IF(VLOOKUP(D185,Resources!A:D,4,FALSE)=0,"",VLOOKUP(D185,Resources!A:D,4,FALSE)),"")</f>
        <v>Y</v>
      </c>
    </row>
    <row r="186" spans="1:11" x14ac:dyDescent="0.2">
      <c r="A186">
        <v>990</v>
      </c>
      <c r="B186" t="str">
        <f t="shared" si="3"/>
        <v>Donors Capital Fund_Heartland Institute20161800000</v>
      </c>
      <c r="C186" t="s">
        <v>4</v>
      </c>
      <c r="D186" t="s">
        <v>13</v>
      </c>
      <c r="E186" s="10">
        <v>1800000</v>
      </c>
      <c r="F186">
        <v>2016</v>
      </c>
      <c r="G186" t="s">
        <v>720</v>
      </c>
      <c r="H186" t="str">
        <f>IFERROR(VLOOKUP(D186,Resources!A:C,3,FALSE),"")</f>
        <v>DeSmog</v>
      </c>
      <c r="J186">
        <v>185</v>
      </c>
      <c r="K186" t="str">
        <f>IFERROR(IF(VLOOKUP(D186,Resources!A:D,4,FALSE)=0,"",VLOOKUP(D186,Resources!A:D,4,FALSE)),"")</f>
        <v>Y</v>
      </c>
    </row>
    <row r="187" spans="1:11" x14ac:dyDescent="0.2">
      <c r="A187">
        <v>990</v>
      </c>
      <c r="B187" t="str">
        <f t="shared" si="3"/>
        <v>Donors Capital Fund_Heartland Institute2016125500</v>
      </c>
      <c r="C187" t="s">
        <v>4</v>
      </c>
      <c r="D187" t="s">
        <v>13</v>
      </c>
      <c r="E187" s="10">
        <v>125500</v>
      </c>
      <c r="F187">
        <v>2016</v>
      </c>
      <c r="G187" t="s">
        <v>720</v>
      </c>
      <c r="H187" t="str">
        <f>IFERROR(VLOOKUP(D187,Resources!A:C,3,FALSE),"")</f>
        <v>DeSmog</v>
      </c>
      <c r="J187">
        <v>186</v>
      </c>
      <c r="K187" t="str">
        <f>IFERROR(IF(VLOOKUP(D187,Resources!A:D,4,FALSE)=0,"",VLOOKUP(D187,Resources!A:D,4,FALSE)),"")</f>
        <v>Y</v>
      </c>
    </row>
    <row r="188" spans="1:11" x14ac:dyDescent="0.2">
      <c r="A188">
        <v>990</v>
      </c>
      <c r="B188" t="str">
        <f t="shared" si="3"/>
        <v>Donors Capital Fund_Heartland Institute2016250000</v>
      </c>
      <c r="C188" t="s">
        <v>4</v>
      </c>
      <c r="D188" t="s">
        <v>13</v>
      </c>
      <c r="E188" s="10">
        <v>250000</v>
      </c>
      <c r="F188">
        <v>2016</v>
      </c>
      <c r="G188" t="s">
        <v>720</v>
      </c>
      <c r="H188" t="str">
        <f>IFERROR(VLOOKUP(D188,Resources!A:C,3,FALSE),"")</f>
        <v>DeSmog</v>
      </c>
      <c r="J188">
        <v>187</v>
      </c>
      <c r="K188" t="str">
        <f>IFERROR(IF(VLOOKUP(D188,Resources!A:D,4,FALSE)=0,"",VLOOKUP(D188,Resources!A:D,4,FALSE)),"")</f>
        <v>Y</v>
      </c>
    </row>
    <row r="189" spans="1:11" x14ac:dyDescent="0.2">
      <c r="A189">
        <v>990</v>
      </c>
      <c r="B189" t="str">
        <f t="shared" si="3"/>
        <v>Donors Capital Fund_Heritage Foundation201640000</v>
      </c>
      <c r="C189" t="s">
        <v>4</v>
      </c>
      <c r="D189" t="s">
        <v>104</v>
      </c>
      <c r="E189" s="10">
        <v>40000</v>
      </c>
      <c r="F189">
        <v>2016</v>
      </c>
      <c r="G189" t="s">
        <v>720</v>
      </c>
      <c r="H189" t="str">
        <f>IFERROR(VLOOKUP(D189,Resources!A:C,3,FALSE),"")</f>
        <v>DeSmog</v>
      </c>
      <c r="J189">
        <v>188</v>
      </c>
      <c r="K189" t="str">
        <f>IFERROR(IF(VLOOKUP(D189,Resources!A:D,4,FALSE)=0,"",VLOOKUP(D189,Resources!A:D,4,FALSE)),"")</f>
        <v>Y</v>
      </c>
    </row>
    <row r="190" spans="1:11" x14ac:dyDescent="0.2">
      <c r="A190">
        <v>990</v>
      </c>
      <c r="B190" t="str">
        <f t="shared" si="3"/>
        <v>Donors Capital Fund_Human Rights Foundation2016500000</v>
      </c>
      <c r="C190" t="s">
        <v>4</v>
      </c>
      <c r="D190" t="s">
        <v>50</v>
      </c>
      <c r="E190" s="10">
        <v>500000</v>
      </c>
      <c r="F190">
        <v>2016</v>
      </c>
      <c r="G190" t="s">
        <v>720</v>
      </c>
      <c r="H190" t="str">
        <f>IFERROR(VLOOKUP(D190,Resources!A:C,3,FALSE),"")</f>
        <v>SourceWatch</v>
      </c>
      <c r="J190">
        <v>189</v>
      </c>
      <c r="K190" t="str">
        <f>IFERROR(IF(VLOOKUP(D190,Resources!A:D,4,FALSE)=0,"",VLOOKUP(D190,Resources!A:D,4,FALSE)),"")</f>
        <v>Y</v>
      </c>
    </row>
    <row r="191" spans="1:11" x14ac:dyDescent="0.2">
      <c r="A191">
        <v>990</v>
      </c>
      <c r="B191" t="str">
        <f t="shared" si="3"/>
        <v>Donors Capital Fund_Idaho Freedom Foundation20161500</v>
      </c>
      <c r="C191" t="s">
        <v>4</v>
      </c>
      <c r="D191" t="s">
        <v>51</v>
      </c>
      <c r="E191" s="10">
        <v>1500</v>
      </c>
      <c r="F191">
        <v>2016</v>
      </c>
      <c r="G191" t="s">
        <v>720</v>
      </c>
      <c r="H191" t="str">
        <f>IFERROR(VLOOKUP(D191,Resources!A:C,3,FALSE),"")</f>
        <v>SourceWatch</v>
      </c>
      <c r="J191">
        <v>190</v>
      </c>
      <c r="K191" t="str">
        <f>IFERROR(IF(VLOOKUP(D191,Resources!A:D,4,FALSE)=0,"",VLOOKUP(D191,Resources!A:D,4,FALSE)),"")</f>
        <v>Y</v>
      </c>
    </row>
    <row r="192" spans="1:11" x14ac:dyDescent="0.2">
      <c r="A192">
        <v>990</v>
      </c>
      <c r="B192" t="str">
        <f t="shared" si="3"/>
        <v>Donors Capital Fund_Idaho Freedom Foundation20163500</v>
      </c>
      <c r="C192" t="s">
        <v>4</v>
      </c>
      <c r="D192" t="s">
        <v>51</v>
      </c>
      <c r="E192" s="10">
        <v>3500</v>
      </c>
      <c r="F192">
        <v>2016</v>
      </c>
      <c r="G192" t="s">
        <v>720</v>
      </c>
      <c r="H192" t="str">
        <f>IFERROR(VLOOKUP(D192,Resources!A:C,3,FALSE),"")</f>
        <v>SourceWatch</v>
      </c>
      <c r="J192">
        <v>191</v>
      </c>
      <c r="K192" t="str">
        <f>IFERROR(IF(VLOOKUP(D192,Resources!A:D,4,FALSE)=0,"",VLOOKUP(D192,Resources!A:D,4,FALSE)),"")</f>
        <v>Y</v>
      </c>
    </row>
    <row r="193" spans="1:11" x14ac:dyDescent="0.2">
      <c r="A193">
        <v>990</v>
      </c>
      <c r="B193" t="str">
        <f t="shared" si="3"/>
        <v>Donors Capital Fund_Idaho Freedom Foundation20165000</v>
      </c>
      <c r="C193" t="s">
        <v>4</v>
      </c>
      <c r="D193" t="s">
        <v>51</v>
      </c>
      <c r="E193" s="10">
        <v>5000</v>
      </c>
      <c r="F193">
        <v>2016</v>
      </c>
      <c r="G193" t="s">
        <v>720</v>
      </c>
      <c r="H193" t="str">
        <f>IFERROR(VLOOKUP(D193,Resources!A:C,3,FALSE),"")</f>
        <v>SourceWatch</v>
      </c>
      <c r="J193">
        <v>192</v>
      </c>
      <c r="K193" t="str">
        <f>IFERROR(IF(VLOOKUP(D193,Resources!A:D,4,FALSE)=0,"",VLOOKUP(D193,Resources!A:D,4,FALSE)),"")</f>
        <v>Y</v>
      </c>
    </row>
    <row r="194" spans="1:11" x14ac:dyDescent="0.2">
      <c r="A194">
        <v>990</v>
      </c>
      <c r="B194" t="str">
        <f t="shared" ref="B194:B257" si="4">C194&amp;"_"&amp;D194&amp;F194&amp;E194</f>
        <v>Donors Capital Fund_Idaho Freedom Foundation20162700</v>
      </c>
      <c r="C194" t="s">
        <v>4</v>
      </c>
      <c r="D194" t="s">
        <v>51</v>
      </c>
      <c r="E194" s="10">
        <v>2700</v>
      </c>
      <c r="F194">
        <v>2016</v>
      </c>
      <c r="G194" t="s">
        <v>720</v>
      </c>
      <c r="H194" t="str">
        <f>IFERROR(VLOOKUP(D194,Resources!A:C,3,FALSE),"")</f>
        <v>SourceWatch</v>
      </c>
      <c r="J194">
        <v>193</v>
      </c>
      <c r="K194" t="str">
        <f>IFERROR(IF(VLOOKUP(D194,Resources!A:D,4,FALSE)=0,"",VLOOKUP(D194,Resources!A:D,4,FALSE)),"")</f>
        <v>Y</v>
      </c>
    </row>
    <row r="195" spans="1:11" x14ac:dyDescent="0.2">
      <c r="A195">
        <v>990</v>
      </c>
      <c r="B195" t="str">
        <f t="shared" si="4"/>
        <v>Donors Capital Fund_Idaho Freedom Foundation201610000</v>
      </c>
      <c r="C195" t="s">
        <v>4</v>
      </c>
      <c r="D195" t="s">
        <v>51</v>
      </c>
      <c r="E195" s="10">
        <v>10000</v>
      </c>
      <c r="F195">
        <v>2016</v>
      </c>
      <c r="G195" t="s">
        <v>720</v>
      </c>
      <c r="H195" t="str">
        <f>IFERROR(VLOOKUP(D195,Resources!A:C,3,FALSE),"")</f>
        <v>SourceWatch</v>
      </c>
      <c r="J195">
        <v>194</v>
      </c>
      <c r="K195" t="str">
        <f>IFERROR(IF(VLOOKUP(D195,Resources!A:D,4,FALSE)=0,"",VLOOKUP(D195,Resources!A:D,4,FALSE)),"")</f>
        <v>Y</v>
      </c>
    </row>
    <row r="196" spans="1:11" x14ac:dyDescent="0.2">
      <c r="A196">
        <v>990</v>
      </c>
      <c r="B196" t="str">
        <f t="shared" si="4"/>
        <v>Donors Capital Fund_Idaho Freedom Foundation201620000</v>
      </c>
      <c r="C196" t="s">
        <v>4</v>
      </c>
      <c r="D196" t="s">
        <v>51</v>
      </c>
      <c r="E196" s="10">
        <v>20000</v>
      </c>
      <c r="F196">
        <v>2016</v>
      </c>
      <c r="G196" t="s">
        <v>720</v>
      </c>
      <c r="H196" t="str">
        <f>IFERROR(VLOOKUP(D196,Resources!A:C,3,FALSE),"")</f>
        <v>SourceWatch</v>
      </c>
      <c r="J196">
        <v>195</v>
      </c>
      <c r="K196" t="str">
        <f>IFERROR(IF(VLOOKUP(D196,Resources!A:D,4,FALSE)=0,"",VLOOKUP(D196,Resources!A:D,4,FALSE)),"")</f>
        <v>Y</v>
      </c>
    </row>
    <row r="197" spans="1:11" x14ac:dyDescent="0.2">
      <c r="A197">
        <v>990</v>
      </c>
      <c r="B197" t="str">
        <f t="shared" si="4"/>
        <v>Donors Capital Fund_Idaho Freedom Foundation20162000</v>
      </c>
      <c r="C197" t="s">
        <v>4</v>
      </c>
      <c r="D197" t="s">
        <v>51</v>
      </c>
      <c r="E197" s="10">
        <v>2000</v>
      </c>
      <c r="F197">
        <v>2016</v>
      </c>
      <c r="G197" t="s">
        <v>720</v>
      </c>
      <c r="H197" t="str">
        <f>IFERROR(VLOOKUP(D197,Resources!A:C,3,FALSE),"")</f>
        <v>SourceWatch</v>
      </c>
      <c r="J197">
        <v>196</v>
      </c>
      <c r="K197" t="str">
        <f>IFERROR(IF(VLOOKUP(D197,Resources!A:D,4,FALSE)=0,"",VLOOKUP(D197,Resources!A:D,4,FALSE)),"")</f>
        <v>Y</v>
      </c>
    </row>
    <row r="198" spans="1:11" x14ac:dyDescent="0.2">
      <c r="A198">
        <v>990</v>
      </c>
      <c r="B198" t="str">
        <f t="shared" si="4"/>
        <v>Donors Capital Fund_Idaho Freedom Foundation20163500</v>
      </c>
      <c r="C198" t="s">
        <v>4</v>
      </c>
      <c r="D198" t="s">
        <v>51</v>
      </c>
      <c r="E198" s="10">
        <v>3500</v>
      </c>
      <c r="F198">
        <v>2016</v>
      </c>
      <c r="G198" t="s">
        <v>720</v>
      </c>
      <c r="H198" t="str">
        <f>IFERROR(VLOOKUP(D198,Resources!A:C,3,FALSE),"")</f>
        <v>SourceWatch</v>
      </c>
      <c r="J198">
        <v>197</v>
      </c>
      <c r="K198" t="str">
        <f>IFERROR(IF(VLOOKUP(D198,Resources!A:D,4,FALSE)=0,"",VLOOKUP(D198,Resources!A:D,4,FALSE)),"")</f>
        <v>Y</v>
      </c>
    </row>
    <row r="199" spans="1:11" x14ac:dyDescent="0.2">
      <c r="A199">
        <v>990</v>
      </c>
      <c r="B199" t="str">
        <f t="shared" si="4"/>
        <v>Donors Capital Fund_Idaho Freedom Foundation20162000</v>
      </c>
      <c r="C199" t="s">
        <v>4</v>
      </c>
      <c r="D199" t="s">
        <v>51</v>
      </c>
      <c r="E199" s="10">
        <v>2000</v>
      </c>
      <c r="F199">
        <v>2016</v>
      </c>
      <c r="G199" t="s">
        <v>720</v>
      </c>
      <c r="H199" t="str">
        <f>IFERROR(VLOOKUP(D199,Resources!A:C,3,FALSE),"")</f>
        <v>SourceWatch</v>
      </c>
      <c r="J199">
        <v>198</v>
      </c>
      <c r="K199" t="str">
        <f>IFERROR(IF(VLOOKUP(D199,Resources!A:D,4,FALSE)=0,"",VLOOKUP(D199,Resources!A:D,4,FALSE)),"")</f>
        <v>Y</v>
      </c>
    </row>
    <row r="200" spans="1:11" x14ac:dyDescent="0.2">
      <c r="A200">
        <v>990</v>
      </c>
      <c r="B200" t="str">
        <f t="shared" si="4"/>
        <v>Donors Capital Fund_Idaho Freedom Foundation20165000</v>
      </c>
      <c r="C200" t="s">
        <v>4</v>
      </c>
      <c r="D200" t="s">
        <v>51</v>
      </c>
      <c r="E200" s="10">
        <v>5000</v>
      </c>
      <c r="F200">
        <v>2016</v>
      </c>
      <c r="G200" t="s">
        <v>720</v>
      </c>
      <c r="H200" t="str">
        <f>IFERROR(VLOOKUP(D200,Resources!A:C,3,FALSE),"")</f>
        <v>SourceWatch</v>
      </c>
      <c r="J200">
        <v>199</v>
      </c>
      <c r="K200" t="str">
        <f>IFERROR(IF(VLOOKUP(D200,Resources!A:D,4,FALSE)=0,"",VLOOKUP(D200,Resources!A:D,4,FALSE)),"")</f>
        <v>Y</v>
      </c>
    </row>
    <row r="201" spans="1:11" x14ac:dyDescent="0.2">
      <c r="A201">
        <v>990</v>
      </c>
      <c r="B201" t="str">
        <f t="shared" si="4"/>
        <v>Donors Capital Fund_Idaho Freedom Foundation20167500</v>
      </c>
      <c r="C201" t="s">
        <v>4</v>
      </c>
      <c r="D201" t="s">
        <v>51</v>
      </c>
      <c r="E201" s="10">
        <v>7500</v>
      </c>
      <c r="F201">
        <v>2016</v>
      </c>
      <c r="G201" t="s">
        <v>720</v>
      </c>
      <c r="H201" t="str">
        <f>IFERROR(VLOOKUP(D201,Resources!A:C,3,FALSE),"")</f>
        <v>SourceWatch</v>
      </c>
      <c r="J201">
        <v>200</v>
      </c>
      <c r="K201" t="str">
        <f>IFERROR(IF(VLOOKUP(D201,Resources!A:D,4,FALSE)=0,"",VLOOKUP(D201,Resources!A:D,4,FALSE)),"")</f>
        <v>Y</v>
      </c>
    </row>
    <row r="202" spans="1:11" x14ac:dyDescent="0.2">
      <c r="A202">
        <v>990</v>
      </c>
      <c r="B202" t="str">
        <f t="shared" si="4"/>
        <v>Donors Capital Fund_Illinois Policy Institute20161000</v>
      </c>
      <c r="C202" t="s">
        <v>4</v>
      </c>
      <c r="D202" t="s">
        <v>52</v>
      </c>
      <c r="E202" s="10">
        <v>1000</v>
      </c>
      <c r="F202">
        <v>2016</v>
      </c>
      <c r="G202" t="s">
        <v>720</v>
      </c>
      <c r="H202" t="str">
        <f>IFERROR(VLOOKUP(D202,Resources!A:C,3,FALSE),"")</f>
        <v>DeSmog</v>
      </c>
      <c r="J202">
        <v>201</v>
      </c>
      <c r="K202" t="str">
        <f>IFERROR(IF(VLOOKUP(D202,Resources!A:D,4,FALSE)=0,"",VLOOKUP(D202,Resources!A:D,4,FALSE)),"")</f>
        <v>Y</v>
      </c>
    </row>
    <row r="203" spans="1:11" x14ac:dyDescent="0.2">
      <c r="A203">
        <v>990</v>
      </c>
      <c r="B203" t="str">
        <f t="shared" si="4"/>
        <v>Donors Capital Fund_Illinois Policy Institute20161700</v>
      </c>
      <c r="C203" t="s">
        <v>4</v>
      </c>
      <c r="D203" t="s">
        <v>52</v>
      </c>
      <c r="E203" s="10">
        <v>1700</v>
      </c>
      <c r="F203">
        <v>2016</v>
      </c>
      <c r="G203" t="s">
        <v>720</v>
      </c>
      <c r="H203" t="str">
        <f>IFERROR(VLOOKUP(D203,Resources!A:C,3,FALSE),"")</f>
        <v>DeSmog</v>
      </c>
      <c r="J203">
        <v>202</v>
      </c>
      <c r="K203" t="str">
        <f>IFERROR(IF(VLOOKUP(D203,Resources!A:D,4,FALSE)=0,"",VLOOKUP(D203,Resources!A:D,4,FALSE)),"")</f>
        <v>Y</v>
      </c>
    </row>
    <row r="204" spans="1:11" x14ac:dyDescent="0.2">
      <c r="A204">
        <v>990</v>
      </c>
      <c r="B204" t="str">
        <f t="shared" si="4"/>
        <v>Donors Capital Fund_Illinois Policy Institute201640900</v>
      </c>
      <c r="C204" t="s">
        <v>4</v>
      </c>
      <c r="D204" t="s">
        <v>52</v>
      </c>
      <c r="E204" s="10">
        <v>40900</v>
      </c>
      <c r="F204">
        <v>2016</v>
      </c>
      <c r="G204" t="s">
        <v>720</v>
      </c>
      <c r="H204" t="str">
        <f>IFERROR(VLOOKUP(D204,Resources!A:C,3,FALSE),"")</f>
        <v>DeSmog</v>
      </c>
      <c r="J204">
        <v>203</v>
      </c>
      <c r="K204" t="str">
        <f>IFERROR(IF(VLOOKUP(D204,Resources!A:D,4,FALSE)=0,"",VLOOKUP(D204,Resources!A:D,4,FALSE)),"")</f>
        <v>Y</v>
      </c>
    </row>
    <row r="205" spans="1:11" x14ac:dyDescent="0.2">
      <c r="A205">
        <v>990</v>
      </c>
      <c r="B205" t="str">
        <f t="shared" si="4"/>
        <v>Donors Capital Fund_Illinois Policy Institute20162000</v>
      </c>
      <c r="C205" t="s">
        <v>4</v>
      </c>
      <c r="D205" t="s">
        <v>52</v>
      </c>
      <c r="E205" s="10">
        <v>2000</v>
      </c>
      <c r="F205">
        <v>2016</v>
      </c>
      <c r="G205" t="s">
        <v>720</v>
      </c>
      <c r="H205" t="str">
        <f>IFERROR(VLOOKUP(D205,Resources!A:C,3,FALSE),"")</f>
        <v>DeSmog</v>
      </c>
      <c r="J205">
        <v>204</v>
      </c>
      <c r="K205" t="str">
        <f>IFERROR(IF(VLOOKUP(D205,Resources!A:D,4,FALSE)=0,"",VLOOKUP(D205,Resources!A:D,4,FALSE)),"")</f>
        <v>Y</v>
      </c>
    </row>
    <row r="206" spans="1:11" x14ac:dyDescent="0.2">
      <c r="A206">
        <v>990</v>
      </c>
      <c r="B206" t="str">
        <f t="shared" si="4"/>
        <v>Donors Capital Fund_Illinois Policy Institute201680000</v>
      </c>
      <c r="C206" t="s">
        <v>4</v>
      </c>
      <c r="D206" t="s">
        <v>52</v>
      </c>
      <c r="E206" s="10">
        <v>80000</v>
      </c>
      <c r="F206">
        <v>2016</v>
      </c>
      <c r="G206" t="s">
        <v>720</v>
      </c>
      <c r="H206" t="str">
        <f>IFERROR(VLOOKUP(D206,Resources!A:C,3,FALSE),"")</f>
        <v>DeSmog</v>
      </c>
      <c r="J206">
        <v>205</v>
      </c>
      <c r="K206" t="str">
        <f>IFERROR(IF(VLOOKUP(D206,Resources!A:D,4,FALSE)=0,"",VLOOKUP(D206,Resources!A:D,4,FALSE)),"")</f>
        <v>Y</v>
      </c>
    </row>
    <row r="207" spans="1:11" x14ac:dyDescent="0.2">
      <c r="A207">
        <v>990</v>
      </c>
      <c r="B207" t="str">
        <f t="shared" si="4"/>
        <v>Donors Capital Fund_Illinois Policy Institute201615000</v>
      </c>
      <c r="C207" t="s">
        <v>4</v>
      </c>
      <c r="D207" t="s">
        <v>52</v>
      </c>
      <c r="E207" s="10">
        <v>15000</v>
      </c>
      <c r="F207">
        <v>2016</v>
      </c>
      <c r="G207" t="s">
        <v>720</v>
      </c>
      <c r="H207" t="str">
        <f>IFERROR(VLOOKUP(D207,Resources!A:C,3,FALSE),"")</f>
        <v>DeSmog</v>
      </c>
      <c r="J207">
        <v>206</v>
      </c>
      <c r="K207" t="str">
        <f>IFERROR(IF(VLOOKUP(D207,Resources!A:D,4,FALSE)=0,"",VLOOKUP(D207,Resources!A:D,4,FALSE)),"")</f>
        <v>Y</v>
      </c>
    </row>
    <row r="208" spans="1:11" x14ac:dyDescent="0.2">
      <c r="A208">
        <v>990</v>
      </c>
      <c r="B208" t="str">
        <f t="shared" si="4"/>
        <v>Donors Capital Fund_Independence Institute20165000</v>
      </c>
      <c r="C208" t="s">
        <v>4</v>
      </c>
      <c r="D208" t="s">
        <v>53</v>
      </c>
      <c r="E208" s="10">
        <v>5000</v>
      </c>
      <c r="F208">
        <v>2016</v>
      </c>
      <c r="G208" t="s">
        <v>720</v>
      </c>
      <c r="H208" t="str">
        <f>IFERROR(VLOOKUP(D208,Resources!A:C,3,FALSE),"")</f>
        <v>SourceWatch</v>
      </c>
      <c r="J208">
        <v>207</v>
      </c>
      <c r="K208" t="str">
        <f>IFERROR(IF(VLOOKUP(D208,Resources!A:D,4,FALSE)=0,"",VLOOKUP(D208,Resources!A:D,4,FALSE)),"")</f>
        <v>Y</v>
      </c>
    </row>
    <row r="209" spans="1:11" x14ac:dyDescent="0.2">
      <c r="A209">
        <v>990</v>
      </c>
      <c r="B209" t="str">
        <f t="shared" si="4"/>
        <v>Donors Capital Fund_Independence Institute20163500</v>
      </c>
      <c r="C209" t="s">
        <v>4</v>
      </c>
      <c r="D209" t="s">
        <v>53</v>
      </c>
      <c r="E209" s="10">
        <v>3500</v>
      </c>
      <c r="F209">
        <v>2016</v>
      </c>
      <c r="G209" t="s">
        <v>720</v>
      </c>
      <c r="H209" t="str">
        <f>IFERROR(VLOOKUP(D209,Resources!A:C,3,FALSE),"")</f>
        <v>SourceWatch</v>
      </c>
      <c r="J209">
        <v>208</v>
      </c>
      <c r="K209" t="str">
        <f>IFERROR(IF(VLOOKUP(D209,Resources!A:D,4,FALSE)=0,"",VLOOKUP(D209,Resources!A:D,4,FALSE)),"")</f>
        <v>Y</v>
      </c>
    </row>
    <row r="210" spans="1:11" x14ac:dyDescent="0.2">
      <c r="A210">
        <v>990</v>
      </c>
      <c r="B210" t="str">
        <f t="shared" si="4"/>
        <v>Donors Capital Fund_Independence Institute20168000</v>
      </c>
      <c r="C210" t="s">
        <v>4</v>
      </c>
      <c r="D210" t="s">
        <v>53</v>
      </c>
      <c r="E210" s="10">
        <v>8000</v>
      </c>
      <c r="F210">
        <v>2016</v>
      </c>
      <c r="G210" t="s">
        <v>720</v>
      </c>
      <c r="H210" t="str">
        <f>IFERROR(VLOOKUP(D210,Resources!A:C,3,FALSE),"")</f>
        <v>SourceWatch</v>
      </c>
      <c r="J210">
        <v>209</v>
      </c>
      <c r="K210" t="str">
        <f>IFERROR(IF(VLOOKUP(D210,Resources!A:D,4,FALSE)=0,"",VLOOKUP(D210,Resources!A:D,4,FALSE)),"")</f>
        <v>Y</v>
      </c>
    </row>
    <row r="211" spans="1:11" x14ac:dyDescent="0.2">
      <c r="A211">
        <v>990</v>
      </c>
      <c r="B211" t="str">
        <f t="shared" si="4"/>
        <v>Donors Capital Fund_Independent Women's Forum201625000</v>
      </c>
      <c r="C211" t="s">
        <v>4</v>
      </c>
      <c r="D211" t="s">
        <v>219</v>
      </c>
      <c r="E211" s="10">
        <v>25000</v>
      </c>
      <c r="F211">
        <v>2016</v>
      </c>
      <c r="G211" t="s">
        <v>720</v>
      </c>
      <c r="H211" t="str">
        <f>IFERROR(VLOOKUP(D211,Resources!A:C,3,FALSE),"")</f>
        <v>DeSmog</v>
      </c>
      <c r="J211">
        <v>210</v>
      </c>
      <c r="K211" t="str">
        <f>IFERROR(IF(VLOOKUP(D211,Resources!A:D,4,FALSE)=0,"",VLOOKUP(D211,Resources!A:D,4,FALSE)),"")</f>
        <v>Y</v>
      </c>
    </row>
    <row r="212" spans="1:11" x14ac:dyDescent="0.2">
      <c r="A212">
        <v>990</v>
      </c>
      <c r="B212" t="str">
        <f t="shared" si="4"/>
        <v>Donors Capital Fund_Institute for Justice201640000</v>
      </c>
      <c r="C212" t="s">
        <v>4</v>
      </c>
      <c r="D212" t="s">
        <v>63</v>
      </c>
      <c r="E212" s="10">
        <v>40000</v>
      </c>
      <c r="F212">
        <v>2016</v>
      </c>
      <c r="G212" t="s">
        <v>720</v>
      </c>
      <c r="H212" t="str">
        <f>IFERROR(VLOOKUP(D212,Resources!A:C,3,FALSE),"")</f>
        <v>SourceWatch</v>
      </c>
      <c r="J212">
        <v>211</v>
      </c>
      <c r="K212" t="str">
        <f>IFERROR(IF(VLOOKUP(D212,Resources!A:D,4,FALSE)=0,"",VLOOKUP(D212,Resources!A:D,4,FALSE)),"")</f>
        <v>Y</v>
      </c>
    </row>
    <row r="213" spans="1:11" x14ac:dyDescent="0.2">
      <c r="A213">
        <v>990</v>
      </c>
      <c r="B213" t="str">
        <f t="shared" si="4"/>
        <v>Donors Capital Fund_Institute for Justice2016100000</v>
      </c>
      <c r="C213" t="s">
        <v>4</v>
      </c>
      <c r="D213" t="s">
        <v>63</v>
      </c>
      <c r="E213" s="10">
        <v>100000</v>
      </c>
      <c r="F213">
        <v>2016</v>
      </c>
      <c r="G213" t="s">
        <v>720</v>
      </c>
      <c r="H213" t="str">
        <f>IFERROR(VLOOKUP(D213,Resources!A:C,3,FALSE),"")</f>
        <v>SourceWatch</v>
      </c>
      <c r="J213">
        <v>212</v>
      </c>
      <c r="K213" t="str">
        <f>IFERROR(IF(VLOOKUP(D213,Resources!A:D,4,FALSE)=0,"",VLOOKUP(D213,Resources!A:D,4,FALSE)),"")</f>
        <v>Y</v>
      </c>
    </row>
    <row r="214" spans="1:11" x14ac:dyDescent="0.2">
      <c r="A214">
        <v>990</v>
      </c>
      <c r="B214" t="str">
        <f t="shared" si="4"/>
        <v>Donors Capital Fund_Institute on Religion and Democracy2016250000</v>
      </c>
      <c r="C214" t="s">
        <v>4</v>
      </c>
      <c r="D214" t="s">
        <v>82</v>
      </c>
      <c r="E214" s="10">
        <v>250000</v>
      </c>
      <c r="F214">
        <v>2016</v>
      </c>
      <c r="G214" t="s">
        <v>720</v>
      </c>
      <c r="H214" t="str">
        <f>IFERROR(VLOOKUP(D214,Resources!A:C,3,FALSE),"")</f>
        <v>SourceWatch</v>
      </c>
      <c r="J214">
        <v>213</v>
      </c>
      <c r="K214" t="str">
        <f>IFERROR(IF(VLOOKUP(D214,Resources!A:D,4,FALSE)=0,"",VLOOKUP(D214,Resources!A:D,4,FALSE)),"")</f>
        <v>Y</v>
      </c>
    </row>
    <row r="215" spans="1:11" x14ac:dyDescent="0.2">
      <c r="A215">
        <v>990</v>
      </c>
      <c r="B215" t="str">
        <f t="shared" si="4"/>
        <v>Donors Capital Fund_Institute on Religion and Democracy201640000</v>
      </c>
      <c r="C215" t="s">
        <v>4</v>
      </c>
      <c r="D215" t="s">
        <v>82</v>
      </c>
      <c r="E215" s="10">
        <v>40000</v>
      </c>
      <c r="F215">
        <v>2016</v>
      </c>
      <c r="G215" t="s">
        <v>720</v>
      </c>
      <c r="H215" t="str">
        <f>IFERROR(VLOOKUP(D215,Resources!A:C,3,FALSE),"")</f>
        <v>SourceWatch</v>
      </c>
      <c r="J215">
        <v>214</v>
      </c>
      <c r="K215" t="str">
        <f>IFERROR(IF(VLOOKUP(D215,Resources!A:D,4,FALSE)=0,"",VLOOKUP(D215,Resources!A:D,4,FALSE)),"")</f>
        <v>Y</v>
      </c>
    </row>
    <row r="216" spans="1:11" x14ac:dyDescent="0.2">
      <c r="A216">
        <v>990</v>
      </c>
      <c r="B216" t="str">
        <f t="shared" si="4"/>
        <v>Donors Capital Fund_International Policy Network2016150000</v>
      </c>
      <c r="C216" t="s">
        <v>4</v>
      </c>
      <c r="D216" t="s">
        <v>83</v>
      </c>
      <c r="E216" s="10">
        <v>150000</v>
      </c>
      <c r="F216">
        <v>2016</v>
      </c>
      <c r="G216" t="s">
        <v>720</v>
      </c>
      <c r="H216" t="str">
        <f>IFERROR(VLOOKUP(D216,Resources!A:C,3,FALSE),"")</f>
        <v>DeSmog</v>
      </c>
      <c r="J216">
        <v>215</v>
      </c>
      <c r="K216" t="str">
        <f>IFERROR(IF(VLOOKUP(D216,Resources!A:D,4,FALSE)=0,"",VLOOKUP(D216,Resources!A:D,4,FALSE)),"")</f>
        <v>Y</v>
      </c>
    </row>
    <row r="217" spans="1:11" x14ac:dyDescent="0.2">
      <c r="A217">
        <v>990</v>
      </c>
      <c r="B217" t="str">
        <f t="shared" si="4"/>
        <v>Donors Capital Fund_James Madison Institute201625000</v>
      </c>
      <c r="C217" t="s">
        <v>4</v>
      </c>
      <c r="D217" t="s">
        <v>73</v>
      </c>
      <c r="E217" s="10">
        <v>25000</v>
      </c>
      <c r="F217">
        <v>2016</v>
      </c>
      <c r="G217" t="s">
        <v>720</v>
      </c>
      <c r="H217" t="str">
        <f>IFERROR(VLOOKUP(D217,Resources!A:C,3,FALSE),"")</f>
        <v>DeSmog</v>
      </c>
      <c r="J217">
        <v>216</v>
      </c>
      <c r="K217" t="str">
        <f>IFERROR(IF(VLOOKUP(D217,Resources!A:D,4,FALSE)=0,"",VLOOKUP(D217,Resources!A:D,4,FALSE)),"")</f>
        <v>Y</v>
      </c>
    </row>
    <row r="218" spans="1:11" x14ac:dyDescent="0.2">
      <c r="A218">
        <v>990</v>
      </c>
      <c r="B218" t="str">
        <f t="shared" si="4"/>
        <v>Donors Capital Fund_James Madison Institute201610500</v>
      </c>
      <c r="C218" t="s">
        <v>4</v>
      </c>
      <c r="D218" t="s">
        <v>73</v>
      </c>
      <c r="E218" s="10">
        <v>10500</v>
      </c>
      <c r="F218">
        <v>2016</v>
      </c>
      <c r="G218" t="s">
        <v>720</v>
      </c>
      <c r="H218" t="str">
        <f>IFERROR(VLOOKUP(D218,Resources!A:C,3,FALSE),"")</f>
        <v>DeSmog</v>
      </c>
      <c r="J218">
        <v>217</v>
      </c>
      <c r="K218" t="str">
        <f>IFERROR(IF(VLOOKUP(D218,Resources!A:D,4,FALSE)=0,"",VLOOKUP(D218,Resources!A:D,4,FALSE)),"")</f>
        <v>Y</v>
      </c>
    </row>
    <row r="219" spans="1:11" x14ac:dyDescent="0.2">
      <c r="A219">
        <v>990</v>
      </c>
      <c r="B219" t="str">
        <f t="shared" si="4"/>
        <v>Donors Capital Fund_James Madison Institute20163500</v>
      </c>
      <c r="C219" t="s">
        <v>4</v>
      </c>
      <c r="D219" t="s">
        <v>73</v>
      </c>
      <c r="E219" s="10">
        <v>3500</v>
      </c>
      <c r="F219">
        <v>2016</v>
      </c>
      <c r="G219" t="s">
        <v>720</v>
      </c>
      <c r="H219" t="str">
        <f>IFERROR(VLOOKUP(D219,Resources!A:C,3,FALSE),"")</f>
        <v>DeSmog</v>
      </c>
      <c r="J219">
        <v>218</v>
      </c>
      <c r="K219" t="str">
        <f>IFERROR(IF(VLOOKUP(D219,Resources!A:D,4,FALSE)=0,"",VLOOKUP(D219,Resources!A:D,4,FALSE)),"")</f>
        <v>Y</v>
      </c>
    </row>
    <row r="220" spans="1:11" x14ac:dyDescent="0.2">
      <c r="A220">
        <v>990</v>
      </c>
      <c r="B220" t="str">
        <f t="shared" si="4"/>
        <v>Donors Capital Fund_James Madison Institute20162700</v>
      </c>
      <c r="C220" t="s">
        <v>4</v>
      </c>
      <c r="D220" t="s">
        <v>73</v>
      </c>
      <c r="E220" s="10">
        <v>2700</v>
      </c>
      <c r="F220">
        <v>2016</v>
      </c>
      <c r="G220" t="s">
        <v>720</v>
      </c>
      <c r="H220" t="str">
        <f>IFERROR(VLOOKUP(D220,Resources!A:C,3,FALSE),"")</f>
        <v>DeSmog</v>
      </c>
      <c r="J220">
        <v>219</v>
      </c>
      <c r="K220" t="str">
        <f>IFERROR(IF(VLOOKUP(D220,Resources!A:D,4,FALSE)=0,"",VLOOKUP(D220,Resources!A:D,4,FALSE)),"")</f>
        <v>Y</v>
      </c>
    </row>
    <row r="221" spans="1:11" x14ac:dyDescent="0.2">
      <c r="A221">
        <v>990</v>
      </c>
      <c r="B221" t="str">
        <f t="shared" si="4"/>
        <v>Donors Capital Fund_James Madison Institute201615000</v>
      </c>
      <c r="C221" t="s">
        <v>4</v>
      </c>
      <c r="D221" t="s">
        <v>73</v>
      </c>
      <c r="E221" s="10">
        <v>15000</v>
      </c>
      <c r="F221">
        <v>2016</v>
      </c>
      <c r="G221" t="s">
        <v>720</v>
      </c>
      <c r="H221" t="str">
        <f>IFERROR(VLOOKUP(D221,Resources!A:C,3,FALSE),"")</f>
        <v>DeSmog</v>
      </c>
      <c r="J221">
        <v>220</v>
      </c>
      <c r="K221" t="str">
        <f>IFERROR(IF(VLOOKUP(D221,Resources!A:D,4,FALSE)=0,"",VLOOKUP(D221,Resources!A:D,4,FALSE)),"")</f>
        <v>Y</v>
      </c>
    </row>
    <row r="222" spans="1:11" x14ac:dyDescent="0.2">
      <c r="A222">
        <v>990</v>
      </c>
      <c r="B222" t="str">
        <f t="shared" si="4"/>
        <v>Donors Capital Fund_James Madison Institute20162500</v>
      </c>
      <c r="C222" t="s">
        <v>4</v>
      </c>
      <c r="D222" t="s">
        <v>73</v>
      </c>
      <c r="E222" s="10">
        <v>2500</v>
      </c>
      <c r="F222">
        <v>2016</v>
      </c>
      <c r="G222" t="s">
        <v>720</v>
      </c>
      <c r="H222" t="str">
        <f>IFERROR(VLOOKUP(D222,Resources!A:C,3,FALSE),"")</f>
        <v>DeSmog</v>
      </c>
      <c r="J222">
        <v>221</v>
      </c>
      <c r="K222" t="str">
        <f>IFERROR(IF(VLOOKUP(D222,Resources!A:D,4,FALSE)=0,"",VLOOKUP(D222,Resources!A:D,4,FALSE)),"")</f>
        <v>Y</v>
      </c>
    </row>
    <row r="223" spans="1:11" x14ac:dyDescent="0.2">
      <c r="A223">
        <v>990</v>
      </c>
      <c r="B223" t="str">
        <f t="shared" si="4"/>
        <v>Donors Capital Fund_Jerusalem Institute for Market Studies201650000</v>
      </c>
      <c r="C223" t="s">
        <v>4</v>
      </c>
      <c r="D223" t="s">
        <v>64</v>
      </c>
      <c r="E223" s="10">
        <v>50000</v>
      </c>
      <c r="F223">
        <v>2016</v>
      </c>
      <c r="G223" t="s">
        <v>720</v>
      </c>
      <c r="H223" t="str">
        <f>IFERROR(VLOOKUP(D223,Resources!A:C,3,FALSE),"")</f>
        <v/>
      </c>
      <c r="J223">
        <v>222</v>
      </c>
      <c r="K223" t="str">
        <f>IFERROR(IF(VLOOKUP(D223,Resources!A:D,4,FALSE)=0,"",VLOOKUP(D223,Resources!A:D,4,FALSE)),"")</f>
        <v/>
      </c>
    </row>
    <row r="224" spans="1:11" x14ac:dyDescent="0.2">
      <c r="A224">
        <v>990</v>
      </c>
      <c r="B224" t="str">
        <f t="shared" si="4"/>
        <v>Donors Capital Fund_Jerusalem Institute for Market Studies2016300000</v>
      </c>
      <c r="C224" t="s">
        <v>4</v>
      </c>
      <c r="D224" t="s">
        <v>64</v>
      </c>
      <c r="E224" s="10">
        <v>300000</v>
      </c>
      <c r="F224">
        <v>2016</v>
      </c>
      <c r="G224" t="s">
        <v>720</v>
      </c>
      <c r="H224" t="str">
        <f>IFERROR(VLOOKUP(D224,Resources!A:C,3,FALSE),"")</f>
        <v/>
      </c>
      <c r="J224">
        <v>223</v>
      </c>
      <c r="K224" t="str">
        <f>IFERROR(IF(VLOOKUP(D224,Resources!A:D,4,FALSE)=0,"",VLOOKUP(D224,Resources!A:D,4,FALSE)),"")</f>
        <v/>
      </c>
    </row>
    <row r="225" spans="1:11" x14ac:dyDescent="0.2">
      <c r="A225">
        <v>990</v>
      </c>
      <c r="B225" t="str">
        <f t="shared" si="4"/>
        <v>Donors Capital Fund_John Hancock Committee for the States20161000000</v>
      </c>
      <c r="C225" t="s">
        <v>4</v>
      </c>
      <c r="D225" t="s">
        <v>723</v>
      </c>
      <c r="E225" s="10">
        <v>1000000</v>
      </c>
      <c r="F225">
        <v>2016</v>
      </c>
      <c r="G225" t="s">
        <v>720</v>
      </c>
      <c r="H225" t="str">
        <f>IFERROR(VLOOKUP(D225,Resources!A:C,3,FALSE),"")</f>
        <v/>
      </c>
      <c r="J225">
        <v>224</v>
      </c>
      <c r="K225" t="str">
        <f>IFERROR(IF(VLOOKUP(D225,Resources!A:D,4,FALSE)=0,"",VLOOKUP(D225,Resources!A:D,4,FALSE)),"")</f>
        <v/>
      </c>
    </row>
    <row r="226" spans="1:11" x14ac:dyDescent="0.2">
      <c r="A226">
        <v>990</v>
      </c>
      <c r="B226" t="str">
        <f t="shared" si="4"/>
        <v>Donors Capital Fund_John Locke Foundation20168500</v>
      </c>
      <c r="C226" t="s">
        <v>4</v>
      </c>
      <c r="D226" t="s">
        <v>135</v>
      </c>
      <c r="E226" s="10">
        <v>8500</v>
      </c>
      <c r="F226">
        <v>2016</v>
      </c>
      <c r="G226" t="s">
        <v>720</v>
      </c>
      <c r="H226" t="str">
        <f>IFERROR(VLOOKUP(D226,Resources!A:C,3,FALSE),"")</f>
        <v>DeSmog</v>
      </c>
      <c r="J226">
        <v>225</v>
      </c>
      <c r="K226" t="str">
        <f>IFERROR(IF(VLOOKUP(D226,Resources!A:D,4,FALSE)=0,"",VLOOKUP(D226,Resources!A:D,4,FALSE)),"")</f>
        <v>Y</v>
      </c>
    </row>
    <row r="227" spans="1:11" x14ac:dyDescent="0.2">
      <c r="A227">
        <v>990</v>
      </c>
      <c r="B227" t="str">
        <f t="shared" si="4"/>
        <v>Donors Capital Fund_John Locke Foundation20166100</v>
      </c>
      <c r="C227" t="s">
        <v>4</v>
      </c>
      <c r="D227" t="s">
        <v>135</v>
      </c>
      <c r="E227" s="10">
        <v>6100</v>
      </c>
      <c r="F227">
        <v>2016</v>
      </c>
      <c r="G227" t="s">
        <v>720</v>
      </c>
      <c r="H227" t="str">
        <f>IFERROR(VLOOKUP(D227,Resources!A:C,3,FALSE),"")</f>
        <v>DeSmog</v>
      </c>
      <c r="J227">
        <v>226</v>
      </c>
      <c r="K227" t="str">
        <f>IFERROR(IF(VLOOKUP(D227,Resources!A:D,4,FALSE)=0,"",VLOOKUP(D227,Resources!A:D,4,FALSE)),"")</f>
        <v>Y</v>
      </c>
    </row>
    <row r="228" spans="1:11" x14ac:dyDescent="0.2">
      <c r="A228">
        <v>990</v>
      </c>
      <c r="B228" t="str">
        <f t="shared" si="4"/>
        <v>Donors Capital Fund_John Locke Foundation20162500</v>
      </c>
      <c r="C228" t="s">
        <v>4</v>
      </c>
      <c r="D228" t="s">
        <v>135</v>
      </c>
      <c r="E228" s="10">
        <v>2500</v>
      </c>
      <c r="F228">
        <v>2016</v>
      </c>
      <c r="G228" t="s">
        <v>720</v>
      </c>
      <c r="H228" t="str">
        <f>IFERROR(VLOOKUP(D228,Resources!A:C,3,FALSE),"")</f>
        <v>DeSmog</v>
      </c>
      <c r="J228">
        <v>227</v>
      </c>
      <c r="K228" t="str">
        <f>IFERROR(IF(VLOOKUP(D228,Resources!A:D,4,FALSE)=0,"",VLOOKUP(D228,Resources!A:D,4,FALSE)),"")</f>
        <v>Y</v>
      </c>
    </row>
    <row r="229" spans="1:11" x14ac:dyDescent="0.2">
      <c r="A229">
        <v>990</v>
      </c>
      <c r="B229" t="str">
        <f t="shared" si="4"/>
        <v>Donors Capital Fund_John W Pope Civitas Institute20163500</v>
      </c>
      <c r="C229" t="s">
        <v>4</v>
      </c>
      <c r="D229" t="s">
        <v>74</v>
      </c>
      <c r="E229" s="10">
        <v>3500</v>
      </c>
      <c r="F229">
        <v>2016</v>
      </c>
      <c r="G229" t="s">
        <v>720</v>
      </c>
      <c r="H229" t="str">
        <f>IFERROR(VLOOKUP(D229,Resources!A:C,3,FALSE),"")</f>
        <v>SourceWatch</v>
      </c>
      <c r="J229">
        <v>228</v>
      </c>
      <c r="K229" t="str">
        <f>IFERROR(IF(VLOOKUP(D229,Resources!A:D,4,FALSE)=0,"",VLOOKUP(D229,Resources!A:D,4,FALSE)),"")</f>
        <v>Y</v>
      </c>
    </row>
    <row r="230" spans="1:11" x14ac:dyDescent="0.2">
      <c r="A230">
        <v>990</v>
      </c>
      <c r="B230" t="str">
        <f t="shared" si="4"/>
        <v>Donors Capital Fund_John W Pope Civitas Institute20163000</v>
      </c>
      <c r="C230" t="s">
        <v>4</v>
      </c>
      <c r="D230" t="s">
        <v>74</v>
      </c>
      <c r="E230" s="10">
        <v>3000</v>
      </c>
      <c r="F230">
        <v>2016</v>
      </c>
      <c r="G230" t="s">
        <v>720</v>
      </c>
      <c r="H230" t="str">
        <f>IFERROR(VLOOKUP(D230,Resources!A:C,3,FALSE),"")</f>
        <v>SourceWatch</v>
      </c>
      <c r="J230">
        <v>229</v>
      </c>
      <c r="K230" t="str">
        <f>IFERROR(IF(VLOOKUP(D230,Resources!A:D,4,FALSE)=0,"",VLOOKUP(D230,Resources!A:D,4,FALSE)),"")</f>
        <v>Y</v>
      </c>
    </row>
    <row r="231" spans="1:11" x14ac:dyDescent="0.2">
      <c r="A231">
        <v>990</v>
      </c>
      <c r="B231" t="str">
        <f t="shared" si="4"/>
        <v>Donors Capital Fund_John W Pope Civitas Institute201620000</v>
      </c>
      <c r="C231" t="s">
        <v>4</v>
      </c>
      <c r="D231" t="s">
        <v>74</v>
      </c>
      <c r="E231" s="10">
        <v>20000</v>
      </c>
      <c r="F231">
        <v>2016</v>
      </c>
      <c r="G231" t="s">
        <v>720</v>
      </c>
      <c r="H231" t="str">
        <f>IFERROR(VLOOKUP(D231,Resources!A:C,3,FALSE),"")</f>
        <v>SourceWatch</v>
      </c>
      <c r="J231">
        <v>230</v>
      </c>
      <c r="K231" t="str">
        <f>IFERROR(IF(VLOOKUP(D231,Resources!A:D,4,FALSE)=0,"",VLOOKUP(D231,Resources!A:D,4,FALSE)),"")</f>
        <v>Y</v>
      </c>
    </row>
    <row r="232" spans="1:11" x14ac:dyDescent="0.2">
      <c r="A232">
        <v>990</v>
      </c>
      <c r="B232" t="str">
        <f t="shared" si="4"/>
        <v>Donors Capital Fund_John W Pope Civitas Institute201615000</v>
      </c>
      <c r="C232" t="s">
        <v>4</v>
      </c>
      <c r="D232" t="s">
        <v>74</v>
      </c>
      <c r="E232" s="10">
        <v>15000</v>
      </c>
      <c r="F232">
        <v>2016</v>
      </c>
      <c r="G232" t="s">
        <v>720</v>
      </c>
      <c r="H232" t="str">
        <f>IFERROR(VLOOKUP(D232,Resources!A:C,3,FALSE),"")</f>
        <v>SourceWatch</v>
      </c>
      <c r="J232">
        <v>231</v>
      </c>
      <c r="K232" t="str">
        <f>IFERROR(IF(VLOOKUP(D232,Resources!A:D,4,FALSE)=0,"",VLOOKUP(D232,Resources!A:D,4,FALSE)),"")</f>
        <v>Y</v>
      </c>
    </row>
    <row r="233" spans="1:11" x14ac:dyDescent="0.2">
      <c r="A233">
        <v>990</v>
      </c>
      <c r="B233" t="str">
        <f t="shared" si="4"/>
        <v>Donors Capital Fund_Judicial Education Project2016300000</v>
      </c>
      <c r="C233" t="s">
        <v>4</v>
      </c>
      <c r="D233" t="s">
        <v>28</v>
      </c>
      <c r="E233" s="10">
        <v>300000</v>
      </c>
      <c r="F233">
        <v>2016</v>
      </c>
      <c r="G233" t="s">
        <v>720</v>
      </c>
      <c r="H233" t="str">
        <f>IFERROR(VLOOKUP(D233,Resources!A:C,3,FALSE),"")</f>
        <v>SourceWatch</v>
      </c>
      <c r="J233">
        <v>232</v>
      </c>
      <c r="K233" t="str">
        <f>IFERROR(IF(VLOOKUP(D233,Resources!A:D,4,FALSE)=0,"",VLOOKUP(D233,Resources!A:D,4,FALSE)),"")</f>
        <v>Y</v>
      </c>
    </row>
    <row r="234" spans="1:11" x14ac:dyDescent="0.2">
      <c r="A234">
        <v>990</v>
      </c>
      <c r="B234" t="str">
        <f t="shared" si="4"/>
        <v>Donors Capital Fund_Judicial Education Project201650000</v>
      </c>
      <c r="C234" t="s">
        <v>4</v>
      </c>
      <c r="D234" t="s">
        <v>28</v>
      </c>
      <c r="E234" s="10">
        <v>50000</v>
      </c>
      <c r="F234">
        <v>2016</v>
      </c>
      <c r="G234" t="s">
        <v>720</v>
      </c>
      <c r="H234" t="str">
        <f>IFERROR(VLOOKUP(D234,Resources!A:C,3,FALSE),"")</f>
        <v>SourceWatch</v>
      </c>
      <c r="J234">
        <v>233</v>
      </c>
      <c r="K234" t="str">
        <f>IFERROR(IF(VLOOKUP(D234,Resources!A:D,4,FALSE)=0,"",VLOOKUP(D234,Resources!A:D,4,FALSE)),"")</f>
        <v>Y</v>
      </c>
    </row>
    <row r="235" spans="1:11" x14ac:dyDescent="0.2">
      <c r="A235">
        <v>990</v>
      </c>
      <c r="B235" t="str">
        <f t="shared" si="4"/>
        <v>Donors Capital Fund_Kansas Policy Institute20164500</v>
      </c>
      <c r="C235" t="s">
        <v>4</v>
      </c>
      <c r="D235" t="s">
        <v>123</v>
      </c>
      <c r="E235" s="10">
        <v>4500</v>
      </c>
      <c r="F235">
        <v>2016</v>
      </c>
      <c r="G235" t="s">
        <v>720</v>
      </c>
      <c r="H235" t="str">
        <f>IFERROR(VLOOKUP(D235,Resources!A:C,3,FALSE),"")</f>
        <v>SourceWatch</v>
      </c>
      <c r="J235">
        <v>234</v>
      </c>
      <c r="K235" t="str">
        <f>IFERROR(IF(VLOOKUP(D235,Resources!A:D,4,FALSE)=0,"",VLOOKUP(D235,Resources!A:D,4,FALSE)),"")</f>
        <v>Y</v>
      </c>
    </row>
    <row r="236" spans="1:11" x14ac:dyDescent="0.2">
      <c r="A236">
        <v>990</v>
      </c>
      <c r="B236" t="str">
        <f t="shared" si="4"/>
        <v>Donors Capital Fund_Kansas Policy Institute201638000</v>
      </c>
      <c r="C236" t="s">
        <v>4</v>
      </c>
      <c r="D236" t="s">
        <v>123</v>
      </c>
      <c r="E236" s="10">
        <v>38000</v>
      </c>
      <c r="F236">
        <v>2016</v>
      </c>
      <c r="G236" t="s">
        <v>720</v>
      </c>
      <c r="H236" t="str">
        <f>IFERROR(VLOOKUP(D236,Resources!A:C,3,FALSE),"")</f>
        <v>SourceWatch</v>
      </c>
      <c r="J236">
        <v>235</v>
      </c>
      <c r="K236" t="str">
        <f>IFERROR(IF(VLOOKUP(D236,Resources!A:D,4,FALSE)=0,"",VLOOKUP(D236,Resources!A:D,4,FALSE)),"")</f>
        <v>Y</v>
      </c>
    </row>
    <row r="237" spans="1:11" x14ac:dyDescent="0.2">
      <c r="A237">
        <v>990</v>
      </c>
      <c r="B237" t="str">
        <f t="shared" si="4"/>
        <v>Donors Capital Fund_Kansas Policy Institute201615000</v>
      </c>
      <c r="C237" t="s">
        <v>4</v>
      </c>
      <c r="D237" t="s">
        <v>123</v>
      </c>
      <c r="E237" s="10">
        <v>15000</v>
      </c>
      <c r="F237">
        <v>2016</v>
      </c>
      <c r="G237" t="s">
        <v>720</v>
      </c>
      <c r="H237" t="str">
        <f>IFERROR(VLOOKUP(D237,Resources!A:C,3,FALSE),"")</f>
        <v>SourceWatch</v>
      </c>
      <c r="J237">
        <v>236</v>
      </c>
      <c r="K237" t="str">
        <f>IFERROR(IF(VLOOKUP(D237,Resources!A:D,4,FALSE)=0,"",VLOOKUP(D237,Resources!A:D,4,FALSE)),"")</f>
        <v>Y</v>
      </c>
    </row>
    <row r="238" spans="1:11" x14ac:dyDescent="0.2">
      <c r="A238">
        <v>990</v>
      </c>
      <c r="B238" t="str">
        <f t="shared" si="4"/>
        <v>Donors Capital Fund_Leadership Institute201655000</v>
      </c>
      <c r="C238" t="s">
        <v>4</v>
      </c>
      <c r="D238" t="s">
        <v>105</v>
      </c>
      <c r="E238" s="10">
        <v>55000</v>
      </c>
      <c r="F238">
        <v>2016</v>
      </c>
      <c r="G238" t="s">
        <v>720</v>
      </c>
      <c r="H238" t="str">
        <f>IFERROR(VLOOKUP(D238,Resources!A:C,3,FALSE),"")</f>
        <v>DeSmog</v>
      </c>
      <c r="J238">
        <v>237</v>
      </c>
      <c r="K238" t="str">
        <f>IFERROR(IF(VLOOKUP(D238,Resources!A:D,4,FALSE)=0,"",VLOOKUP(D238,Resources!A:D,4,FALSE)),"")</f>
        <v>Y</v>
      </c>
    </row>
    <row r="239" spans="1:11" x14ac:dyDescent="0.2">
      <c r="A239">
        <v>990</v>
      </c>
      <c r="B239" t="str">
        <f t="shared" si="4"/>
        <v>Donors Capital Fund_Libertas Institute20161500</v>
      </c>
      <c r="C239" t="s">
        <v>4</v>
      </c>
      <c r="D239" t="s">
        <v>128</v>
      </c>
      <c r="E239" s="10">
        <v>1500</v>
      </c>
      <c r="F239">
        <v>2016</v>
      </c>
      <c r="G239" t="s">
        <v>720</v>
      </c>
      <c r="H239" t="str">
        <f>IFERROR(VLOOKUP(D239,Resources!A:C,3,FALSE),"")</f>
        <v>SourceWatch</v>
      </c>
      <c r="J239">
        <v>238</v>
      </c>
      <c r="K239" t="str">
        <f>IFERROR(IF(VLOOKUP(D239,Resources!A:D,4,FALSE)=0,"",VLOOKUP(D239,Resources!A:D,4,FALSE)),"")</f>
        <v>Y</v>
      </c>
    </row>
    <row r="240" spans="1:11" x14ac:dyDescent="0.2">
      <c r="A240">
        <v>990</v>
      </c>
      <c r="B240" t="str">
        <f t="shared" si="4"/>
        <v>Donors Capital Fund_Libertas Institute201640000</v>
      </c>
      <c r="C240" t="s">
        <v>4</v>
      </c>
      <c r="D240" t="s">
        <v>128</v>
      </c>
      <c r="E240" s="10">
        <v>40000</v>
      </c>
      <c r="F240">
        <v>2016</v>
      </c>
      <c r="G240" t="s">
        <v>720</v>
      </c>
      <c r="H240" t="str">
        <f>IFERROR(VLOOKUP(D240,Resources!A:C,3,FALSE),"")</f>
        <v>SourceWatch</v>
      </c>
      <c r="J240">
        <v>239</v>
      </c>
      <c r="K240" t="str">
        <f>IFERROR(IF(VLOOKUP(D240,Resources!A:D,4,FALSE)=0,"",VLOOKUP(D240,Resources!A:D,4,FALSE)),"")</f>
        <v>Y</v>
      </c>
    </row>
    <row r="241" spans="1:11" x14ac:dyDescent="0.2">
      <c r="A241">
        <v>990</v>
      </c>
      <c r="B241" t="str">
        <f t="shared" si="4"/>
        <v>Donors Capital Fund_Lucy Burns Institute20161396000</v>
      </c>
      <c r="C241" t="s">
        <v>4</v>
      </c>
      <c r="D241" t="s">
        <v>9</v>
      </c>
      <c r="E241" s="10">
        <v>1396000</v>
      </c>
      <c r="F241">
        <v>2016</v>
      </c>
      <c r="G241" t="s">
        <v>720</v>
      </c>
      <c r="H241" t="str">
        <f>IFERROR(VLOOKUP(D241,Resources!A:C,3,FALSE),"")</f>
        <v>SourceWatch</v>
      </c>
      <c r="J241">
        <v>240</v>
      </c>
      <c r="K241" t="str">
        <f>IFERROR(IF(VLOOKUP(D241,Resources!A:D,4,FALSE)=0,"",VLOOKUP(D241,Resources!A:D,4,FALSE)),"")</f>
        <v>Y</v>
      </c>
    </row>
    <row r="242" spans="1:11" x14ac:dyDescent="0.2">
      <c r="A242">
        <v>990</v>
      </c>
      <c r="B242" t="str">
        <f t="shared" si="4"/>
        <v>Donors Capital Fund_Lucy Burns Institute20161000000</v>
      </c>
      <c r="C242" t="s">
        <v>4</v>
      </c>
      <c r="D242" t="s">
        <v>9</v>
      </c>
      <c r="E242" s="10">
        <v>1000000</v>
      </c>
      <c r="F242">
        <v>2016</v>
      </c>
      <c r="G242" t="s">
        <v>720</v>
      </c>
      <c r="H242" t="str">
        <f>IFERROR(VLOOKUP(D242,Resources!A:C,3,FALSE),"")</f>
        <v>SourceWatch</v>
      </c>
      <c r="J242">
        <v>241</v>
      </c>
      <c r="K242" t="str">
        <f>IFERROR(IF(VLOOKUP(D242,Resources!A:D,4,FALSE)=0,"",VLOOKUP(D242,Resources!A:D,4,FALSE)),"")</f>
        <v>Y</v>
      </c>
    </row>
    <row r="243" spans="1:11" x14ac:dyDescent="0.2">
      <c r="A243">
        <v>990</v>
      </c>
      <c r="B243" t="str">
        <f t="shared" si="4"/>
        <v>Donors Capital Fund_Lucy Burns Institute2016850000</v>
      </c>
      <c r="C243" t="s">
        <v>4</v>
      </c>
      <c r="D243" t="s">
        <v>9</v>
      </c>
      <c r="E243" s="10">
        <v>850000</v>
      </c>
      <c r="F243">
        <v>2016</v>
      </c>
      <c r="G243" t="s">
        <v>720</v>
      </c>
      <c r="H243" t="str">
        <f>IFERROR(VLOOKUP(D243,Resources!A:C,3,FALSE),"")</f>
        <v>SourceWatch</v>
      </c>
      <c r="J243">
        <v>242</v>
      </c>
      <c r="K243" t="str">
        <f>IFERROR(IF(VLOOKUP(D243,Resources!A:D,4,FALSE)=0,"",VLOOKUP(D243,Resources!A:D,4,FALSE)),"")</f>
        <v>Y</v>
      </c>
    </row>
    <row r="244" spans="1:11" x14ac:dyDescent="0.2">
      <c r="A244">
        <v>990</v>
      </c>
      <c r="B244" t="str">
        <f t="shared" si="4"/>
        <v>Donors Capital Fund_Mackinac Center for Public Policy20162000</v>
      </c>
      <c r="C244" t="s">
        <v>4</v>
      </c>
      <c r="D244" t="s">
        <v>54</v>
      </c>
      <c r="E244" s="10">
        <v>2000</v>
      </c>
      <c r="F244">
        <v>2016</v>
      </c>
      <c r="G244" t="s">
        <v>720</v>
      </c>
      <c r="H244" t="str">
        <f>IFERROR(VLOOKUP(D244,Resources!A:C,3,FALSE),"")</f>
        <v>DeSmog</v>
      </c>
      <c r="J244">
        <v>243</v>
      </c>
      <c r="K244" t="str">
        <f>IFERROR(IF(VLOOKUP(D244,Resources!A:D,4,FALSE)=0,"",VLOOKUP(D244,Resources!A:D,4,FALSE)),"")</f>
        <v>Y</v>
      </c>
    </row>
    <row r="245" spans="1:11" x14ac:dyDescent="0.2">
      <c r="A245">
        <v>990</v>
      </c>
      <c r="B245" t="str">
        <f t="shared" si="4"/>
        <v>Donors Capital Fund_Mackinac Center for Public Policy20167000</v>
      </c>
      <c r="C245" t="s">
        <v>4</v>
      </c>
      <c r="D245" t="s">
        <v>54</v>
      </c>
      <c r="E245" s="10">
        <v>7000</v>
      </c>
      <c r="F245">
        <v>2016</v>
      </c>
      <c r="G245" t="s">
        <v>720</v>
      </c>
      <c r="H245" t="str">
        <f>IFERROR(VLOOKUP(D245,Resources!A:C,3,FALSE),"")</f>
        <v>DeSmog</v>
      </c>
      <c r="J245">
        <v>244</v>
      </c>
      <c r="K245" t="str">
        <f>IFERROR(IF(VLOOKUP(D245,Resources!A:D,4,FALSE)=0,"",VLOOKUP(D245,Resources!A:D,4,FALSE)),"")</f>
        <v>Y</v>
      </c>
    </row>
    <row r="246" spans="1:11" x14ac:dyDescent="0.2">
      <c r="A246">
        <v>990</v>
      </c>
      <c r="B246" t="str">
        <f t="shared" si="4"/>
        <v>Donors Capital Fund_Mackinac Center for Public Policy20161500</v>
      </c>
      <c r="C246" t="s">
        <v>4</v>
      </c>
      <c r="D246" t="s">
        <v>54</v>
      </c>
      <c r="E246" s="10">
        <v>1500</v>
      </c>
      <c r="F246">
        <v>2016</v>
      </c>
      <c r="G246" t="s">
        <v>720</v>
      </c>
      <c r="H246" t="str">
        <f>IFERROR(VLOOKUP(D246,Resources!A:C,3,FALSE),"")</f>
        <v>DeSmog</v>
      </c>
      <c r="J246">
        <v>245</v>
      </c>
      <c r="K246" t="str">
        <f>IFERROR(IF(VLOOKUP(D246,Resources!A:D,4,FALSE)=0,"",VLOOKUP(D246,Resources!A:D,4,FALSE)),"")</f>
        <v>Y</v>
      </c>
    </row>
    <row r="247" spans="1:11" x14ac:dyDescent="0.2">
      <c r="A247">
        <v>990</v>
      </c>
      <c r="B247" t="str">
        <f t="shared" si="4"/>
        <v>Donors Capital Fund_Mackinac Center for Public Policy2016300000</v>
      </c>
      <c r="C247" t="s">
        <v>4</v>
      </c>
      <c r="D247" t="s">
        <v>54</v>
      </c>
      <c r="E247" s="10">
        <v>300000</v>
      </c>
      <c r="F247">
        <v>2016</v>
      </c>
      <c r="G247" t="s">
        <v>720</v>
      </c>
      <c r="H247" t="str">
        <f>IFERROR(VLOOKUP(D247,Resources!A:C,3,FALSE),"")</f>
        <v>DeSmog</v>
      </c>
      <c r="J247">
        <v>246</v>
      </c>
      <c r="K247" t="str">
        <f>IFERROR(IF(VLOOKUP(D247,Resources!A:D,4,FALSE)=0,"",VLOOKUP(D247,Resources!A:D,4,FALSE)),"")</f>
        <v>Y</v>
      </c>
    </row>
    <row r="248" spans="1:11" x14ac:dyDescent="0.2">
      <c r="A248">
        <v>990</v>
      </c>
      <c r="B248" t="str">
        <f t="shared" si="4"/>
        <v>Donors Capital Fund_Mackinac Center for Public Policy20162000</v>
      </c>
      <c r="C248" t="s">
        <v>4</v>
      </c>
      <c r="D248" t="s">
        <v>54</v>
      </c>
      <c r="E248" s="10">
        <v>2000</v>
      </c>
      <c r="F248">
        <v>2016</v>
      </c>
      <c r="G248" t="s">
        <v>720</v>
      </c>
      <c r="H248" t="str">
        <f>IFERROR(VLOOKUP(D248,Resources!A:C,3,FALSE),"")</f>
        <v>DeSmog</v>
      </c>
      <c r="J248">
        <v>247</v>
      </c>
      <c r="K248" t="str">
        <f>IFERROR(IF(VLOOKUP(D248,Resources!A:D,4,FALSE)=0,"",VLOOKUP(D248,Resources!A:D,4,FALSE)),"")</f>
        <v>Y</v>
      </c>
    </row>
    <row r="249" spans="1:11" x14ac:dyDescent="0.2">
      <c r="A249">
        <v>990</v>
      </c>
      <c r="B249" t="str">
        <f t="shared" si="4"/>
        <v>Donors Capital Fund_Mackinac Center for Public Policy20163500</v>
      </c>
      <c r="C249" t="s">
        <v>4</v>
      </c>
      <c r="D249" t="s">
        <v>54</v>
      </c>
      <c r="E249" s="10">
        <v>3500</v>
      </c>
      <c r="F249">
        <v>2016</v>
      </c>
      <c r="G249" t="s">
        <v>720</v>
      </c>
      <c r="H249" t="str">
        <f>IFERROR(VLOOKUP(D249,Resources!A:C,3,FALSE),"")</f>
        <v>DeSmog</v>
      </c>
      <c r="J249">
        <v>248</v>
      </c>
      <c r="K249" t="str">
        <f>IFERROR(IF(VLOOKUP(D249,Resources!A:D,4,FALSE)=0,"",VLOOKUP(D249,Resources!A:D,4,FALSE)),"")</f>
        <v>Y</v>
      </c>
    </row>
    <row r="250" spans="1:11" x14ac:dyDescent="0.2">
      <c r="A250">
        <v>990</v>
      </c>
      <c r="B250" t="str">
        <f t="shared" si="4"/>
        <v>Donors Capital Fund_Mackinac Center for Public Policy20162500</v>
      </c>
      <c r="C250" t="s">
        <v>4</v>
      </c>
      <c r="D250" t="s">
        <v>54</v>
      </c>
      <c r="E250" s="10">
        <v>2500</v>
      </c>
      <c r="F250">
        <v>2016</v>
      </c>
      <c r="G250" t="s">
        <v>720</v>
      </c>
      <c r="H250" t="str">
        <f>IFERROR(VLOOKUP(D250,Resources!A:C,3,FALSE),"")</f>
        <v>DeSmog</v>
      </c>
      <c r="J250">
        <v>249</v>
      </c>
      <c r="K250" t="str">
        <f>IFERROR(IF(VLOOKUP(D250,Resources!A:D,4,FALSE)=0,"",VLOOKUP(D250,Resources!A:D,4,FALSE)),"")</f>
        <v>Y</v>
      </c>
    </row>
    <row r="251" spans="1:11" x14ac:dyDescent="0.2">
      <c r="A251">
        <v>990</v>
      </c>
      <c r="B251" t="str">
        <f t="shared" si="4"/>
        <v>Donors Capital Fund_Mackinac Center for Public Policy201615000</v>
      </c>
      <c r="C251" t="s">
        <v>4</v>
      </c>
      <c r="D251" t="s">
        <v>54</v>
      </c>
      <c r="E251" s="10">
        <v>15000</v>
      </c>
      <c r="F251">
        <v>2016</v>
      </c>
      <c r="G251" t="s">
        <v>720</v>
      </c>
      <c r="H251" t="str">
        <f>IFERROR(VLOOKUP(D251,Resources!A:C,3,FALSE),"")</f>
        <v>DeSmog</v>
      </c>
      <c r="J251">
        <v>250</v>
      </c>
      <c r="K251" t="str">
        <f>IFERROR(IF(VLOOKUP(D251,Resources!A:D,4,FALSE)=0,"",VLOOKUP(D251,Resources!A:D,4,FALSE)),"")</f>
        <v>Y</v>
      </c>
    </row>
    <row r="252" spans="1:11" x14ac:dyDescent="0.2">
      <c r="A252">
        <v>990</v>
      </c>
      <c r="B252" t="str">
        <f t="shared" si="4"/>
        <v>Donors Capital Fund_Mackinac Center for Public Policy20163000</v>
      </c>
      <c r="C252" t="s">
        <v>4</v>
      </c>
      <c r="D252" t="s">
        <v>54</v>
      </c>
      <c r="E252" s="10">
        <v>3000</v>
      </c>
      <c r="F252">
        <v>2016</v>
      </c>
      <c r="G252" t="s">
        <v>720</v>
      </c>
      <c r="H252" t="str">
        <f>IFERROR(VLOOKUP(D252,Resources!A:C,3,FALSE),"")</f>
        <v>DeSmog</v>
      </c>
      <c r="J252">
        <v>251</v>
      </c>
      <c r="K252" t="str">
        <f>IFERROR(IF(VLOOKUP(D252,Resources!A:D,4,FALSE)=0,"",VLOOKUP(D252,Resources!A:D,4,FALSE)),"")</f>
        <v>Y</v>
      </c>
    </row>
    <row r="253" spans="1:11" x14ac:dyDescent="0.2">
      <c r="A253">
        <v>990</v>
      </c>
      <c r="B253" t="str">
        <f t="shared" si="4"/>
        <v>Donors Capital Fund_Mackinac Center for Public Policy201620000</v>
      </c>
      <c r="C253" t="s">
        <v>4</v>
      </c>
      <c r="D253" t="s">
        <v>54</v>
      </c>
      <c r="E253" s="10">
        <v>20000</v>
      </c>
      <c r="F253">
        <v>2016</v>
      </c>
      <c r="G253" t="s">
        <v>720</v>
      </c>
      <c r="H253" t="str">
        <f>IFERROR(VLOOKUP(D253,Resources!A:C,3,FALSE),"")</f>
        <v>DeSmog</v>
      </c>
      <c r="J253">
        <v>252</v>
      </c>
      <c r="K253" t="str">
        <f>IFERROR(IF(VLOOKUP(D253,Resources!A:D,4,FALSE)=0,"",VLOOKUP(D253,Resources!A:D,4,FALSE)),"")</f>
        <v>Y</v>
      </c>
    </row>
    <row r="254" spans="1:11" x14ac:dyDescent="0.2">
      <c r="A254">
        <v>990</v>
      </c>
      <c r="B254" t="str">
        <f t="shared" si="4"/>
        <v>Donors Capital Fund_Mackinac Center for Public Policy20163500</v>
      </c>
      <c r="C254" t="s">
        <v>4</v>
      </c>
      <c r="D254" t="s">
        <v>54</v>
      </c>
      <c r="E254" s="10">
        <v>3500</v>
      </c>
      <c r="F254">
        <v>2016</v>
      </c>
      <c r="G254" t="s">
        <v>720</v>
      </c>
      <c r="H254" t="str">
        <f>IFERROR(VLOOKUP(D254,Resources!A:C,3,FALSE),"")</f>
        <v>DeSmog</v>
      </c>
      <c r="J254">
        <v>253</v>
      </c>
      <c r="K254" t="str">
        <f>IFERROR(IF(VLOOKUP(D254,Resources!A:D,4,FALSE)=0,"",VLOOKUP(D254,Resources!A:D,4,FALSE)),"")</f>
        <v>Y</v>
      </c>
    </row>
    <row r="255" spans="1:11" x14ac:dyDescent="0.2">
      <c r="A255">
        <v>990</v>
      </c>
      <c r="B255" t="str">
        <f t="shared" si="4"/>
        <v>Donors Capital Fund_Maine Heritage Policy Center201615000</v>
      </c>
      <c r="C255" t="s">
        <v>4</v>
      </c>
      <c r="D255" t="s">
        <v>75</v>
      </c>
      <c r="E255" s="10">
        <v>15000</v>
      </c>
      <c r="F255">
        <v>2016</v>
      </c>
      <c r="G255" t="s">
        <v>720</v>
      </c>
      <c r="H255" t="str">
        <f>IFERROR(VLOOKUP(D255,Resources!A:C,3,FALSE),"")</f>
        <v>SourceWatch</v>
      </c>
      <c r="J255">
        <v>254</v>
      </c>
      <c r="K255" t="str">
        <f>IFERROR(IF(VLOOKUP(D255,Resources!A:D,4,FALSE)=0,"",VLOOKUP(D255,Resources!A:D,4,FALSE)),"")</f>
        <v>Y</v>
      </c>
    </row>
    <row r="256" spans="1:11" x14ac:dyDescent="0.2">
      <c r="A256">
        <v>990</v>
      </c>
      <c r="B256" t="str">
        <f t="shared" si="4"/>
        <v>Donors Capital Fund_Market Research Foundation20161125000</v>
      </c>
      <c r="C256" t="s">
        <v>4</v>
      </c>
      <c r="D256" t="s">
        <v>18</v>
      </c>
      <c r="E256" s="10">
        <v>1125000</v>
      </c>
      <c r="F256">
        <v>2016</v>
      </c>
      <c r="G256" t="s">
        <v>720</v>
      </c>
      <c r="H256" t="str">
        <f>IFERROR(VLOOKUP(D256,Resources!A:C,3,FALSE),"")</f>
        <v/>
      </c>
      <c r="J256">
        <v>255</v>
      </c>
      <c r="K256" t="str">
        <f>IFERROR(IF(VLOOKUP(D256,Resources!A:D,4,FALSE)=0,"",VLOOKUP(D256,Resources!A:D,4,FALSE)),"")</f>
        <v>Y</v>
      </c>
    </row>
    <row r="257" spans="1:11" x14ac:dyDescent="0.2">
      <c r="A257">
        <v>990</v>
      </c>
      <c r="B257" t="str">
        <f t="shared" si="4"/>
        <v>Donors Capital Fund_Market Research Foundation201612000</v>
      </c>
      <c r="C257" t="s">
        <v>4</v>
      </c>
      <c r="D257" t="s">
        <v>18</v>
      </c>
      <c r="E257" s="10">
        <v>12000</v>
      </c>
      <c r="F257">
        <v>2016</v>
      </c>
      <c r="G257" t="s">
        <v>720</v>
      </c>
      <c r="H257" t="str">
        <f>IFERROR(VLOOKUP(D257,Resources!A:C,3,FALSE),"")</f>
        <v/>
      </c>
      <c r="J257">
        <v>256</v>
      </c>
      <c r="K257" t="str">
        <f>IFERROR(IF(VLOOKUP(D257,Resources!A:D,4,FALSE)=0,"",VLOOKUP(D257,Resources!A:D,4,FALSE)),"")</f>
        <v>Y</v>
      </c>
    </row>
    <row r="258" spans="1:11" x14ac:dyDescent="0.2">
      <c r="A258">
        <v>990</v>
      </c>
      <c r="B258" t="str">
        <f t="shared" ref="B258:B321" si="5">C258&amp;"_"&amp;D258&amp;F258&amp;E258</f>
        <v>Donors Capital Fund_Market Research Foundation20161300000</v>
      </c>
      <c r="C258" t="s">
        <v>4</v>
      </c>
      <c r="D258" t="s">
        <v>18</v>
      </c>
      <c r="E258" s="10">
        <v>1300000</v>
      </c>
      <c r="F258">
        <v>2016</v>
      </c>
      <c r="G258" t="s">
        <v>720</v>
      </c>
      <c r="H258" t="str">
        <f>IFERROR(VLOOKUP(D258,Resources!A:C,3,FALSE),"")</f>
        <v/>
      </c>
      <c r="J258">
        <v>257</v>
      </c>
      <c r="K258" t="str">
        <f>IFERROR(IF(VLOOKUP(D258,Resources!A:D,4,FALSE)=0,"",VLOOKUP(D258,Resources!A:D,4,FALSE)),"")</f>
        <v>Y</v>
      </c>
    </row>
    <row r="259" spans="1:11" x14ac:dyDescent="0.2">
      <c r="A259">
        <v>990</v>
      </c>
      <c r="B259" t="str">
        <f t="shared" si="5"/>
        <v>Donors Capital Fund_Market Research Foundation20161250000</v>
      </c>
      <c r="C259" t="s">
        <v>4</v>
      </c>
      <c r="D259" t="s">
        <v>18</v>
      </c>
      <c r="E259" s="10">
        <v>1250000</v>
      </c>
      <c r="F259">
        <v>2016</v>
      </c>
      <c r="G259" t="s">
        <v>720</v>
      </c>
      <c r="H259" t="str">
        <f>IFERROR(VLOOKUP(D259,Resources!A:C,3,FALSE),"")</f>
        <v/>
      </c>
      <c r="J259">
        <v>258</v>
      </c>
      <c r="K259" t="str">
        <f>IFERROR(IF(VLOOKUP(D259,Resources!A:D,4,FALSE)=0,"",VLOOKUP(D259,Resources!A:D,4,FALSE)),"")</f>
        <v>Y</v>
      </c>
    </row>
    <row r="260" spans="1:11" x14ac:dyDescent="0.2">
      <c r="A260">
        <v>990</v>
      </c>
      <c r="B260" t="str">
        <f t="shared" si="5"/>
        <v>Donors Capital Fund_Maryland Public Policy Institute201625000</v>
      </c>
      <c r="C260" t="s">
        <v>4</v>
      </c>
      <c r="D260" t="s">
        <v>154</v>
      </c>
      <c r="E260" s="10">
        <v>25000</v>
      </c>
      <c r="F260">
        <v>2016</v>
      </c>
      <c r="G260" t="s">
        <v>720</v>
      </c>
      <c r="H260" t="str">
        <f>IFERROR(VLOOKUP(D260,Resources!A:C,3,FALSE),"")</f>
        <v>SourceWatch</v>
      </c>
      <c r="J260">
        <v>259</v>
      </c>
      <c r="K260" t="str">
        <f>IFERROR(IF(VLOOKUP(D260,Resources!A:D,4,FALSE)=0,"",VLOOKUP(D260,Resources!A:D,4,FALSE)),"")</f>
        <v>Y</v>
      </c>
    </row>
    <row r="261" spans="1:11" x14ac:dyDescent="0.2">
      <c r="A261">
        <v>990</v>
      </c>
      <c r="B261" t="str">
        <f t="shared" si="5"/>
        <v>Donors Capital Fund_Maryland Public Policy Institute20166500</v>
      </c>
      <c r="C261" t="s">
        <v>4</v>
      </c>
      <c r="D261" t="s">
        <v>154</v>
      </c>
      <c r="E261" s="10">
        <v>6500</v>
      </c>
      <c r="F261">
        <v>2016</v>
      </c>
      <c r="G261" t="s">
        <v>720</v>
      </c>
      <c r="H261" t="str">
        <f>IFERROR(VLOOKUP(D261,Resources!A:C,3,FALSE),"")</f>
        <v>SourceWatch</v>
      </c>
      <c r="J261">
        <v>260</v>
      </c>
      <c r="K261" t="str">
        <f>IFERROR(IF(VLOOKUP(D261,Resources!A:D,4,FALSE)=0,"",VLOOKUP(D261,Resources!A:D,4,FALSE)),"")</f>
        <v>Y</v>
      </c>
    </row>
    <row r="262" spans="1:11" x14ac:dyDescent="0.2">
      <c r="A262">
        <v>990</v>
      </c>
      <c r="B262" t="str">
        <f t="shared" si="5"/>
        <v>Donors Capital Fund_Mercatus Center201615000</v>
      </c>
      <c r="C262" t="s">
        <v>4</v>
      </c>
      <c r="D262" t="s">
        <v>90</v>
      </c>
      <c r="E262" s="10">
        <v>15000</v>
      </c>
      <c r="F262">
        <v>2016</v>
      </c>
      <c r="G262" t="s">
        <v>720</v>
      </c>
      <c r="H262" t="str">
        <f>IFERROR(VLOOKUP(D262,Resources!A:C,3,FALSE),"")</f>
        <v>DeSmog</v>
      </c>
      <c r="J262">
        <v>261</v>
      </c>
      <c r="K262" t="str">
        <f>IFERROR(IF(VLOOKUP(D262,Resources!A:D,4,FALSE)=0,"",VLOOKUP(D262,Resources!A:D,4,FALSE)),"")</f>
        <v>Y</v>
      </c>
    </row>
    <row r="263" spans="1:11" x14ac:dyDescent="0.2">
      <c r="A263">
        <v>990</v>
      </c>
      <c r="B263" t="str">
        <f t="shared" si="5"/>
        <v>Donors Capital Fund_Mercatus Center201680000</v>
      </c>
      <c r="C263" t="s">
        <v>4</v>
      </c>
      <c r="D263" t="s">
        <v>90</v>
      </c>
      <c r="E263" s="10">
        <v>80000</v>
      </c>
      <c r="F263">
        <v>2016</v>
      </c>
      <c r="G263" t="s">
        <v>720</v>
      </c>
      <c r="H263" t="str">
        <f>IFERROR(VLOOKUP(D263,Resources!A:C,3,FALSE),"")</f>
        <v>DeSmog</v>
      </c>
      <c r="J263">
        <v>262</v>
      </c>
      <c r="K263" t="str">
        <f>IFERROR(IF(VLOOKUP(D263,Resources!A:D,4,FALSE)=0,"",VLOOKUP(D263,Resources!A:D,4,FALSE)),"")</f>
        <v>Y</v>
      </c>
    </row>
    <row r="264" spans="1:11" x14ac:dyDescent="0.2">
      <c r="A264">
        <v>990</v>
      </c>
      <c r="B264" t="str">
        <f t="shared" si="5"/>
        <v>Donors Capital Fund_Middle East Forum2016625000</v>
      </c>
      <c r="C264" t="s">
        <v>4</v>
      </c>
      <c r="D264" t="s">
        <v>15</v>
      </c>
      <c r="E264" s="10">
        <v>625000</v>
      </c>
      <c r="F264">
        <v>2016</v>
      </c>
      <c r="G264" t="s">
        <v>720</v>
      </c>
      <c r="H264" t="str">
        <f>IFERROR(VLOOKUP(D264,Resources!A:C,3,FALSE),"")</f>
        <v>SourceWatch</v>
      </c>
      <c r="J264">
        <v>263</v>
      </c>
      <c r="K264" t="str">
        <f>IFERROR(IF(VLOOKUP(D264,Resources!A:D,4,FALSE)=0,"",VLOOKUP(D264,Resources!A:D,4,FALSE)),"")</f>
        <v>Y</v>
      </c>
    </row>
    <row r="265" spans="1:11" x14ac:dyDescent="0.2">
      <c r="A265">
        <v>990</v>
      </c>
      <c r="B265" t="str">
        <f t="shared" si="5"/>
        <v>Donors Capital Fund_Middle East Forum2016500000</v>
      </c>
      <c r="C265" t="s">
        <v>4</v>
      </c>
      <c r="D265" t="s">
        <v>15</v>
      </c>
      <c r="E265" s="10">
        <v>500000</v>
      </c>
      <c r="F265">
        <v>2016</v>
      </c>
      <c r="G265" t="s">
        <v>720</v>
      </c>
      <c r="H265" t="str">
        <f>IFERROR(VLOOKUP(D265,Resources!A:C,3,FALSE),"")</f>
        <v>SourceWatch</v>
      </c>
      <c r="J265">
        <v>264</v>
      </c>
      <c r="K265" t="str">
        <f>IFERROR(IF(VLOOKUP(D265,Resources!A:D,4,FALSE)=0,"",VLOOKUP(D265,Resources!A:D,4,FALSE)),"")</f>
        <v>Y</v>
      </c>
    </row>
    <row r="266" spans="1:11" x14ac:dyDescent="0.2">
      <c r="A266">
        <v>990</v>
      </c>
      <c r="B266" t="str">
        <f t="shared" si="5"/>
        <v>Donors Capital Fund_Middle East Forum2016500000</v>
      </c>
      <c r="C266" t="s">
        <v>4</v>
      </c>
      <c r="D266" t="s">
        <v>15</v>
      </c>
      <c r="E266" s="10">
        <v>500000</v>
      </c>
      <c r="F266">
        <v>2016</v>
      </c>
      <c r="G266" t="s">
        <v>720</v>
      </c>
      <c r="H266" t="str">
        <f>IFERROR(VLOOKUP(D266,Resources!A:C,3,FALSE),"")</f>
        <v>SourceWatch</v>
      </c>
      <c r="J266">
        <v>265</v>
      </c>
      <c r="K266" t="str">
        <f>IFERROR(IF(VLOOKUP(D266,Resources!A:D,4,FALSE)=0,"",VLOOKUP(D266,Resources!A:D,4,FALSE)),"")</f>
        <v>Y</v>
      </c>
    </row>
    <row r="267" spans="1:11" x14ac:dyDescent="0.2">
      <c r="A267">
        <v>990</v>
      </c>
      <c r="B267" t="str">
        <f t="shared" si="5"/>
        <v>Donors Capital Fund_Middle East Forum2016500000</v>
      </c>
      <c r="C267" t="s">
        <v>4</v>
      </c>
      <c r="D267" t="s">
        <v>15</v>
      </c>
      <c r="E267" s="10">
        <v>500000</v>
      </c>
      <c r="F267">
        <v>2016</v>
      </c>
      <c r="G267" t="s">
        <v>720</v>
      </c>
      <c r="H267" t="str">
        <f>IFERROR(VLOOKUP(D267,Resources!A:C,3,FALSE),"")</f>
        <v>SourceWatch</v>
      </c>
      <c r="J267">
        <v>266</v>
      </c>
      <c r="K267" t="str">
        <f>IFERROR(IF(VLOOKUP(D267,Resources!A:D,4,FALSE)=0,"",VLOOKUP(D267,Resources!A:D,4,FALSE)),"")</f>
        <v>Y</v>
      </c>
    </row>
    <row r="268" spans="1:11" x14ac:dyDescent="0.2">
      <c r="A268">
        <v>990</v>
      </c>
      <c r="B268" t="str">
        <f t="shared" si="5"/>
        <v>Donors Capital Fund_Midland Community Theatre20161200</v>
      </c>
      <c r="C268" t="s">
        <v>4</v>
      </c>
      <c r="D268" t="s">
        <v>159</v>
      </c>
      <c r="E268" s="10">
        <v>1200</v>
      </c>
      <c r="F268">
        <v>2016</v>
      </c>
      <c r="G268" t="s">
        <v>720</v>
      </c>
      <c r="H268" t="str">
        <f>IFERROR(VLOOKUP(D268,Resources!A:C,3,FALSE),"")</f>
        <v/>
      </c>
      <c r="J268">
        <v>267</v>
      </c>
      <c r="K268" t="str">
        <f>IFERROR(IF(VLOOKUP(D268,Resources!A:D,4,FALSE)=0,"",VLOOKUP(D268,Resources!A:D,4,FALSE)),"")</f>
        <v/>
      </c>
    </row>
    <row r="269" spans="1:11" x14ac:dyDescent="0.2">
      <c r="A269">
        <v>990</v>
      </c>
      <c r="B269" t="str">
        <f t="shared" si="5"/>
        <v>Donors Capital Fund_Midland-Odessa Symphony &amp; Chorale20163625</v>
      </c>
      <c r="C269" t="s">
        <v>4</v>
      </c>
      <c r="D269" t="s">
        <v>732</v>
      </c>
      <c r="E269" s="10">
        <v>3625</v>
      </c>
      <c r="F269">
        <v>2016</v>
      </c>
      <c r="G269" t="s">
        <v>720</v>
      </c>
      <c r="H269" t="str">
        <f>IFERROR(VLOOKUP(D269,Resources!A:C,3,FALSE),"")</f>
        <v/>
      </c>
      <c r="J269">
        <v>268</v>
      </c>
      <c r="K269" t="str">
        <f>IFERROR(IF(VLOOKUP(D269,Resources!A:D,4,FALSE)=0,"",VLOOKUP(D269,Resources!A:D,4,FALSE)),"")</f>
        <v/>
      </c>
    </row>
    <row r="270" spans="1:11" x14ac:dyDescent="0.2">
      <c r="A270">
        <v>990</v>
      </c>
      <c r="B270" t="str">
        <f t="shared" si="5"/>
        <v>Donors Capital Fund_Mississippi Center for Public Policy20163500</v>
      </c>
      <c r="C270" t="s">
        <v>4</v>
      </c>
      <c r="D270" t="s">
        <v>76</v>
      </c>
      <c r="E270" s="10">
        <v>3500</v>
      </c>
      <c r="F270">
        <v>2016</v>
      </c>
      <c r="G270" t="s">
        <v>720</v>
      </c>
      <c r="H270" t="str">
        <f>IFERROR(VLOOKUP(D270,Resources!A:C,3,FALSE),"")</f>
        <v>SourceWatch</v>
      </c>
      <c r="J270">
        <v>269</v>
      </c>
      <c r="K270" t="str">
        <f>IFERROR(IF(VLOOKUP(D270,Resources!A:D,4,FALSE)=0,"",VLOOKUP(D270,Resources!A:D,4,FALSE)),"")</f>
        <v>Y</v>
      </c>
    </row>
    <row r="271" spans="1:11" x14ac:dyDescent="0.2">
      <c r="A271">
        <v>990</v>
      </c>
      <c r="B271" t="str">
        <f t="shared" si="5"/>
        <v>Donors Capital Fund_Mississippi Center for Public Policy20167500</v>
      </c>
      <c r="C271" t="s">
        <v>4</v>
      </c>
      <c r="D271" t="s">
        <v>76</v>
      </c>
      <c r="E271" s="10">
        <v>7500</v>
      </c>
      <c r="F271">
        <v>2016</v>
      </c>
      <c r="G271" t="s">
        <v>720</v>
      </c>
      <c r="H271" t="str">
        <f>IFERROR(VLOOKUP(D271,Resources!A:C,3,FALSE),"")</f>
        <v>SourceWatch</v>
      </c>
      <c r="J271">
        <v>270</v>
      </c>
      <c r="K271" t="str">
        <f>IFERROR(IF(VLOOKUP(D271,Resources!A:D,4,FALSE)=0,"",VLOOKUP(D271,Resources!A:D,4,FALSE)),"")</f>
        <v>Y</v>
      </c>
    </row>
    <row r="272" spans="1:11" x14ac:dyDescent="0.2">
      <c r="A272">
        <v>990</v>
      </c>
      <c r="B272" t="str">
        <f t="shared" si="5"/>
        <v>Donors Capital Fund_Mississippi Center for Public Policy201610000</v>
      </c>
      <c r="C272" t="s">
        <v>4</v>
      </c>
      <c r="D272" t="s">
        <v>76</v>
      </c>
      <c r="E272" s="10">
        <v>10000</v>
      </c>
      <c r="F272">
        <v>2016</v>
      </c>
      <c r="G272" t="s">
        <v>720</v>
      </c>
      <c r="H272" t="str">
        <f>IFERROR(VLOOKUP(D272,Resources!A:C,3,FALSE),"")</f>
        <v>SourceWatch</v>
      </c>
      <c r="J272">
        <v>271</v>
      </c>
      <c r="K272" t="str">
        <f>IFERROR(IF(VLOOKUP(D272,Resources!A:D,4,FALSE)=0,"",VLOOKUP(D272,Resources!A:D,4,FALSE)),"")</f>
        <v>Y</v>
      </c>
    </row>
    <row r="273" spans="1:11" x14ac:dyDescent="0.2">
      <c r="A273">
        <v>990</v>
      </c>
      <c r="B273" t="str">
        <f t="shared" si="5"/>
        <v>Donors Capital Fund_Mississippi Center for Public Policy20161500</v>
      </c>
      <c r="C273" t="s">
        <v>4</v>
      </c>
      <c r="D273" t="s">
        <v>76</v>
      </c>
      <c r="E273" s="10">
        <v>1500</v>
      </c>
      <c r="F273">
        <v>2016</v>
      </c>
      <c r="G273" t="s">
        <v>720</v>
      </c>
      <c r="H273" t="str">
        <f>IFERROR(VLOOKUP(D273,Resources!A:C,3,FALSE),"")</f>
        <v>SourceWatch</v>
      </c>
      <c r="J273">
        <v>272</v>
      </c>
      <c r="K273" t="str">
        <f>IFERROR(IF(VLOOKUP(D273,Resources!A:D,4,FALSE)=0,"",VLOOKUP(D273,Resources!A:D,4,FALSE)),"")</f>
        <v>Y</v>
      </c>
    </row>
    <row r="274" spans="1:11" x14ac:dyDescent="0.2">
      <c r="A274">
        <v>990</v>
      </c>
      <c r="B274" t="str">
        <f t="shared" si="5"/>
        <v>Donors Capital Fund_Mississippi Center for Public Policy20163500</v>
      </c>
      <c r="C274" t="s">
        <v>4</v>
      </c>
      <c r="D274" t="s">
        <v>76</v>
      </c>
      <c r="E274" s="10">
        <v>3500</v>
      </c>
      <c r="F274">
        <v>2016</v>
      </c>
      <c r="G274" t="s">
        <v>720</v>
      </c>
      <c r="H274" t="str">
        <f>IFERROR(VLOOKUP(D274,Resources!A:C,3,FALSE),"")</f>
        <v>SourceWatch</v>
      </c>
      <c r="J274">
        <v>273</v>
      </c>
      <c r="K274" t="str">
        <f>IFERROR(IF(VLOOKUP(D274,Resources!A:D,4,FALSE)=0,"",VLOOKUP(D274,Resources!A:D,4,FALSE)),"")</f>
        <v>Y</v>
      </c>
    </row>
    <row r="275" spans="1:11" x14ac:dyDescent="0.2">
      <c r="A275">
        <v>990</v>
      </c>
      <c r="B275" t="str">
        <f t="shared" si="5"/>
        <v>Donors Capital Fund_Montana Policy Institute201618900</v>
      </c>
      <c r="C275" t="s">
        <v>4</v>
      </c>
      <c r="D275" t="s">
        <v>226</v>
      </c>
      <c r="E275" s="10">
        <v>18900</v>
      </c>
      <c r="F275">
        <v>2016</v>
      </c>
      <c r="G275" t="s">
        <v>720</v>
      </c>
      <c r="H275" t="str">
        <f>IFERROR(VLOOKUP(D275,Resources!A:C,3,FALSE),"")</f>
        <v>SourceWatch</v>
      </c>
      <c r="J275">
        <v>274</v>
      </c>
      <c r="K275" t="str">
        <f>IFERROR(IF(VLOOKUP(D275,Resources!A:D,4,FALSE)=0,"",VLOOKUP(D275,Resources!A:D,4,FALSE)),"")</f>
        <v>Y</v>
      </c>
    </row>
    <row r="276" spans="1:11" x14ac:dyDescent="0.2">
      <c r="A276">
        <v>990</v>
      </c>
      <c r="B276" t="str">
        <f t="shared" si="5"/>
        <v>Donors Capital Fund_Mountain States Legal Foundation201655000</v>
      </c>
      <c r="C276" t="s">
        <v>4</v>
      </c>
      <c r="D276" t="s">
        <v>106</v>
      </c>
      <c r="E276" s="10">
        <v>55000</v>
      </c>
      <c r="F276">
        <v>2016</v>
      </c>
      <c r="G276" t="s">
        <v>720</v>
      </c>
      <c r="H276" t="str">
        <f>IFERROR(VLOOKUP(D276,Resources!A:C,3,FALSE),"")</f>
        <v>SourceWatch</v>
      </c>
      <c r="J276">
        <v>275</v>
      </c>
      <c r="K276" t="str">
        <f>IFERROR(IF(VLOOKUP(D276,Resources!A:D,4,FALSE)=0,"",VLOOKUP(D276,Resources!A:D,4,FALSE)),"")</f>
        <v>Y</v>
      </c>
    </row>
    <row r="277" spans="1:11" x14ac:dyDescent="0.2">
      <c r="A277">
        <v>990</v>
      </c>
      <c r="B277" t="str">
        <f t="shared" si="5"/>
        <v>Donors Capital Fund_Moving Picture Institute201625000</v>
      </c>
      <c r="C277" t="s">
        <v>4</v>
      </c>
      <c r="D277" t="s">
        <v>35</v>
      </c>
      <c r="E277" s="10">
        <v>25000</v>
      </c>
      <c r="F277">
        <v>2016</v>
      </c>
      <c r="G277" t="s">
        <v>720</v>
      </c>
      <c r="H277" t="str">
        <f>IFERROR(VLOOKUP(D277,Resources!A:C,3,FALSE),"")</f>
        <v>SourceWatch</v>
      </c>
      <c r="J277">
        <v>276</v>
      </c>
      <c r="K277" t="str">
        <f>IFERROR(IF(VLOOKUP(D277,Resources!A:D,4,FALSE)=0,"",VLOOKUP(D277,Resources!A:D,4,FALSE)),"")</f>
        <v>Y</v>
      </c>
    </row>
    <row r="278" spans="1:11" x14ac:dyDescent="0.2">
      <c r="A278">
        <v>990</v>
      </c>
      <c r="B278" t="str">
        <f t="shared" si="5"/>
        <v>Donors Capital Fund_National Center for Public Policy Research201645000</v>
      </c>
      <c r="C278" t="s">
        <v>4</v>
      </c>
      <c r="D278" t="s">
        <v>107</v>
      </c>
      <c r="E278" s="10">
        <v>45000</v>
      </c>
      <c r="F278">
        <v>2016</v>
      </c>
      <c r="G278" t="s">
        <v>720</v>
      </c>
      <c r="H278" t="str">
        <f>IFERROR(VLOOKUP(D278,Resources!A:C,3,FALSE),"")</f>
        <v>DeSmog</v>
      </c>
      <c r="J278">
        <v>277</v>
      </c>
      <c r="K278" t="str">
        <f>IFERROR(IF(VLOOKUP(D278,Resources!A:D,4,FALSE)=0,"",VLOOKUP(D278,Resources!A:D,4,FALSE)),"")</f>
        <v>Y</v>
      </c>
    </row>
    <row r="279" spans="1:11" x14ac:dyDescent="0.2">
      <c r="A279">
        <v>990</v>
      </c>
      <c r="B279" t="str">
        <f t="shared" si="5"/>
        <v>Donors Capital Fund_National Legal and Policy Center201615000</v>
      </c>
      <c r="C279" t="s">
        <v>4</v>
      </c>
      <c r="D279" t="s">
        <v>108</v>
      </c>
      <c r="E279" s="10">
        <v>15000</v>
      </c>
      <c r="F279">
        <v>2016</v>
      </c>
      <c r="G279" t="s">
        <v>720</v>
      </c>
      <c r="H279" t="str">
        <f>IFERROR(VLOOKUP(D279,Resources!A:C,3,FALSE),"")</f>
        <v>SourceWatch</v>
      </c>
      <c r="J279">
        <v>278</v>
      </c>
      <c r="K279" t="str">
        <f>IFERROR(IF(VLOOKUP(D279,Resources!A:D,4,FALSE)=0,"",VLOOKUP(D279,Resources!A:D,4,FALSE)),"")</f>
        <v>Y</v>
      </c>
    </row>
    <row r="280" spans="1:11" x14ac:dyDescent="0.2">
      <c r="A280">
        <v>990</v>
      </c>
      <c r="B280" t="str">
        <f t="shared" si="5"/>
        <v>Donors Capital Fund_National Legal and Policy Center201640000</v>
      </c>
      <c r="C280" t="s">
        <v>4</v>
      </c>
      <c r="D280" t="s">
        <v>108</v>
      </c>
      <c r="E280" s="10">
        <v>40000</v>
      </c>
      <c r="F280">
        <v>2016</v>
      </c>
      <c r="G280" t="s">
        <v>720</v>
      </c>
      <c r="H280" t="str">
        <f>IFERROR(VLOOKUP(D280,Resources!A:C,3,FALSE),"")</f>
        <v>SourceWatch</v>
      </c>
      <c r="J280">
        <v>279</v>
      </c>
      <c r="K280" t="str">
        <f>IFERROR(IF(VLOOKUP(D280,Resources!A:D,4,FALSE)=0,"",VLOOKUP(D280,Resources!A:D,4,FALSE)),"")</f>
        <v>Y</v>
      </c>
    </row>
    <row r="281" spans="1:11" x14ac:dyDescent="0.2">
      <c r="A281">
        <v>990</v>
      </c>
      <c r="B281" t="str">
        <f t="shared" si="5"/>
        <v>Donors Capital Fund_National Review Institute2016200000</v>
      </c>
      <c r="C281" t="s">
        <v>4</v>
      </c>
      <c r="D281" t="s">
        <v>454</v>
      </c>
      <c r="E281" s="10">
        <v>200000</v>
      </c>
      <c r="F281">
        <v>2016</v>
      </c>
      <c r="G281" t="s">
        <v>720</v>
      </c>
      <c r="H281" t="str">
        <f>IFERROR(VLOOKUP(D281,Resources!A:C,3,FALSE),"")</f>
        <v>SourceWatch</v>
      </c>
      <c r="J281">
        <v>280</v>
      </c>
      <c r="K281" t="str">
        <f>IFERROR(IF(VLOOKUP(D281,Resources!A:D,4,FALSE)=0,"",VLOOKUP(D281,Resources!A:D,4,FALSE)),"")</f>
        <v>Y</v>
      </c>
    </row>
    <row r="282" spans="1:11" x14ac:dyDescent="0.2">
      <c r="A282">
        <v>990</v>
      </c>
      <c r="B282" t="str">
        <f t="shared" si="5"/>
        <v>Donors Capital Fund_Nevada Policy Research Institute20163500</v>
      </c>
      <c r="C282" t="s">
        <v>4</v>
      </c>
      <c r="D282" t="s">
        <v>91</v>
      </c>
      <c r="E282" s="10">
        <v>3500</v>
      </c>
      <c r="F282">
        <v>2016</v>
      </c>
      <c r="G282" t="s">
        <v>720</v>
      </c>
      <c r="H282" t="str">
        <f>IFERROR(VLOOKUP(D282,Resources!A:C,3,FALSE),"")</f>
        <v>DeSmog</v>
      </c>
      <c r="J282">
        <v>281</v>
      </c>
      <c r="K282" t="str">
        <f>IFERROR(IF(VLOOKUP(D282,Resources!A:D,4,FALSE)=0,"",VLOOKUP(D282,Resources!A:D,4,FALSE)),"")</f>
        <v>Y</v>
      </c>
    </row>
    <row r="283" spans="1:11" x14ac:dyDescent="0.2">
      <c r="A283">
        <v>990</v>
      </c>
      <c r="B283" t="str">
        <f t="shared" si="5"/>
        <v>Donors Capital Fund_New Hampshire Center for Economic Policy20165900</v>
      </c>
      <c r="C283" t="s">
        <v>4</v>
      </c>
      <c r="D283" t="s">
        <v>726</v>
      </c>
      <c r="E283" s="10">
        <v>5900</v>
      </c>
      <c r="F283">
        <v>2016</v>
      </c>
      <c r="G283" t="s">
        <v>720</v>
      </c>
      <c r="H283" t="str">
        <f>IFERROR(VLOOKUP(D283,Resources!A:C,3,FALSE),"")</f>
        <v/>
      </c>
      <c r="J283">
        <v>282</v>
      </c>
      <c r="K283" t="str">
        <f>IFERROR(IF(VLOOKUP(D283,Resources!A:D,4,FALSE)=0,"",VLOOKUP(D283,Resources!A:D,4,FALSE)),"")</f>
        <v/>
      </c>
    </row>
    <row r="284" spans="1:11" x14ac:dyDescent="0.2">
      <c r="A284">
        <v>990</v>
      </c>
      <c r="B284" t="str">
        <f t="shared" si="5"/>
        <v>Donors Capital Fund_Oklahoma Council of Public Affairs20162500</v>
      </c>
      <c r="C284" t="s">
        <v>4</v>
      </c>
      <c r="D284" t="s">
        <v>77</v>
      </c>
      <c r="E284" s="10">
        <v>2500</v>
      </c>
      <c r="F284">
        <v>2016</v>
      </c>
      <c r="G284" t="s">
        <v>720</v>
      </c>
      <c r="H284" t="str">
        <f>IFERROR(VLOOKUP(D284,Resources!A:C,3,FALSE),"")</f>
        <v>SourceWatch</v>
      </c>
      <c r="J284">
        <v>283</v>
      </c>
      <c r="K284" t="str">
        <f>IFERROR(IF(VLOOKUP(D284,Resources!A:D,4,FALSE)=0,"",VLOOKUP(D284,Resources!A:D,4,FALSE)),"")</f>
        <v>Y</v>
      </c>
    </row>
    <row r="285" spans="1:11" x14ac:dyDescent="0.2">
      <c r="A285">
        <v>990</v>
      </c>
      <c r="B285" t="str">
        <f t="shared" si="5"/>
        <v>Donors Capital Fund_Oklahoma Council of Public Affairs201622500</v>
      </c>
      <c r="C285" t="s">
        <v>4</v>
      </c>
      <c r="D285" t="s">
        <v>77</v>
      </c>
      <c r="E285" s="10">
        <v>22500</v>
      </c>
      <c r="F285">
        <v>2016</v>
      </c>
      <c r="G285" t="s">
        <v>720</v>
      </c>
      <c r="H285" t="str">
        <f>IFERROR(VLOOKUP(D285,Resources!A:C,3,FALSE),"")</f>
        <v>SourceWatch</v>
      </c>
      <c r="J285">
        <v>284</v>
      </c>
      <c r="K285" t="str">
        <f>IFERROR(IF(VLOOKUP(D285,Resources!A:D,4,FALSE)=0,"",VLOOKUP(D285,Resources!A:D,4,FALSE)),"")</f>
        <v>Y</v>
      </c>
    </row>
    <row r="286" spans="1:11" x14ac:dyDescent="0.2">
      <c r="A286">
        <v>990</v>
      </c>
      <c r="B286" t="str">
        <f t="shared" si="5"/>
        <v>Donors Capital Fund_Oklahoma Council of Public Affairs20167500</v>
      </c>
      <c r="C286" t="s">
        <v>4</v>
      </c>
      <c r="D286" t="s">
        <v>77</v>
      </c>
      <c r="E286" s="10">
        <v>7500</v>
      </c>
      <c r="F286">
        <v>2016</v>
      </c>
      <c r="G286" t="s">
        <v>720</v>
      </c>
      <c r="H286" t="str">
        <f>IFERROR(VLOOKUP(D286,Resources!A:C,3,FALSE),"")</f>
        <v>SourceWatch</v>
      </c>
      <c r="J286">
        <v>285</v>
      </c>
      <c r="K286" t="str">
        <f>IFERROR(IF(VLOOKUP(D286,Resources!A:D,4,FALSE)=0,"",VLOOKUP(D286,Resources!A:D,4,FALSE)),"")</f>
        <v>Y</v>
      </c>
    </row>
    <row r="287" spans="1:11" x14ac:dyDescent="0.2">
      <c r="A287">
        <v>990</v>
      </c>
      <c r="B287" t="str">
        <f t="shared" si="5"/>
        <v>Donors Capital Fund_Oklahoma Council of Public Affairs201612000</v>
      </c>
      <c r="C287" t="s">
        <v>4</v>
      </c>
      <c r="D287" t="s">
        <v>77</v>
      </c>
      <c r="E287" s="10">
        <v>12000</v>
      </c>
      <c r="F287">
        <v>2016</v>
      </c>
      <c r="G287" t="s">
        <v>720</v>
      </c>
      <c r="H287" t="str">
        <f>IFERROR(VLOOKUP(D287,Resources!A:C,3,FALSE),"")</f>
        <v>SourceWatch</v>
      </c>
      <c r="J287">
        <v>286</v>
      </c>
      <c r="K287" t="str">
        <f>IFERROR(IF(VLOOKUP(D287,Resources!A:D,4,FALSE)=0,"",VLOOKUP(D287,Resources!A:D,4,FALSE)),"")</f>
        <v>Y</v>
      </c>
    </row>
    <row r="288" spans="1:11" x14ac:dyDescent="0.2">
      <c r="A288">
        <v>990</v>
      </c>
      <c r="B288" t="str">
        <f t="shared" si="5"/>
        <v>Donors Capital Fund_Oklahoma Council of Public Affairs20165000</v>
      </c>
      <c r="C288" t="s">
        <v>4</v>
      </c>
      <c r="D288" t="s">
        <v>77</v>
      </c>
      <c r="E288" s="10">
        <v>5000</v>
      </c>
      <c r="F288">
        <v>2016</v>
      </c>
      <c r="G288" t="s">
        <v>720</v>
      </c>
      <c r="H288" t="str">
        <f>IFERROR(VLOOKUP(D288,Resources!A:C,3,FALSE),"")</f>
        <v>SourceWatch</v>
      </c>
      <c r="J288">
        <v>287</v>
      </c>
      <c r="K288" t="str">
        <f>IFERROR(IF(VLOOKUP(D288,Resources!A:D,4,FALSE)=0,"",VLOOKUP(D288,Resources!A:D,4,FALSE)),"")</f>
        <v>Y</v>
      </c>
    </row>
    <row r="289" spans="1:11" x14ac:dyDescent="0.2">
      <c r="A289">
        <v>990</v>
      </c>
      <c r="B289" t="str">
        <f t="shared" si="5"/>
        <v>Donors Capital Fund_Oklahoma Council of Public Affairs20161200</v>
      </c>
      <c r="C289" t="s">
        <v>4</v>
      </c>
      <c r="D289" t="s">
        <v>77</v>
      </c>
      <c r="E289" s="10">
        <v>1200</v>
      </c>
      <c r="F289">
        <v>2016</v>
      </c>
      <c r="G289" t="s">
        <v>720</v>
      </c>
      <c r="H289" t="str">
        <f>IFERROR(VLOOKUP(D289,Resources!A:C,3,FALSE),"")</f>
        <v>SourceWatch</v>
      </c>
      <c r="J289">
        <v>288</v>
      </c>
      <c r="K289" t="str">
        <f>IFERROR(IF(VLOOKUP(D289,Resources!A:D,4,FALSE)=0,"",VLOOKUP(D289,Resources!A:D,4,FALSE)),"")</f>
        <v>Y</v>
      </c>
    </row>
    <row r="290" spans="1:11" x14ac:dyDescent="0.2">
      <c r="A290">
        <v>990</v>
      </c>
      <c r="B290" t="str">
        <f t="shared" si="5"/>
        <v>Donors Capital Fund_Oklahoma Council of Public Affairs20162700</v>
      </c>
      <c r="C290" t="s">
        <v>4</v>
      </c>
      <c r="D290" t="s">
        <v>77</v>
      </c>
      <c r="E290" s="10">
        <v>2700</v>
      </c>
      <c r="F290">
        <v>2016</v>
      </c>
      <c r="G290" t="s">
        <v>720</v>
      </c>
      <c r="H290" t="str">
        <f>IFERROR(VLOOKUP(D290,Resources!A:C,3,FALSE),"")</f>
        <v>SourceWatch</v>
      </c>
      <c r="J290">
        <v>289</v>
      </c>
      <c r="K290" t="str">
        <f>IFERROR(IF(VLOOKUP(D290,Resources!A:D,4,FALSE)=0,"",VLOOKUP(D290,Resources!A:D,4,FALSE)),"")</f>
        <v>Y</v>
      </c>
    </row>
    <row r="291" spans="1:11" x14ac:dyDescent="0.2">
      <c r="A291">
        <v>990</v>
      </c>
      <c r="B291" t="str">
        <f t="shared" si="5"/>
        <v>Donors Capital Fund_Oklahoma Council of Public Affairs20162500</v>
      </c>
      <c r="C291" t="s">
        <v>4</v>
      </c>
      <c r="D291" t="s">
        <v>77</v>
      </c>
      <c r="E291" s="10">
        <v>2500</v>
      </c>
      <c r="F291">
        <v>2016</v>
      </c>
      <c r="G291" t="s">
        <v>720</v>
      </c>
      <c r="H291" t="str">
        <f>IFERROR(VLOOKUP(D291,Resources!A:C,3,FALSE),"")</f>
        <v>SourceWatch</v>
      </c>
      <c r="J291">
        <v>290</v>
      </c>
      <c r="K291" t="str">
        <f>IFERROR(IF(VLOOKUP(D291,Resources!A:D,4,FALSE)=0,"",VLOOKUP(D291,Resources!A:D,4,FALSE)),"")</f>
        <v>Y</v>
      </c>
    </row>
    <row r="292" spans="1:11" x14ac:dyDescent="0.2">
      <c r="A292">
        <v>990</v>
      </c>
      <c r="B292" t="str">
        <f t="shared" si="5"/>
        <v>Donors Capital Fund_Oklahoma Council of Public Affairs20163500</v>
      </c>
      <c r="C292" t="s">
        <v>4</v>
      </c>
      <c r="D292" t="s">
        <v>77</v>
      </c>
      <c r="E292" s="10">
        <v>3500</v>
      </c>
      <c r="F292">
        <v>2016</v>
      </c>
      <c r="G292" t="s">
        <v>720</v>
      </c>
      <c r="H292" t="str">
        <f>IFERROR(VLOOKUP(D292,Resources!A:C,3,FALSE),"")</f>
        <v>SourceWatch</v>
      </c>
      <c r="J292">
        <v>291</v>
      </c>
      <c r="K292" t="str">
        <f>IFERROR(IF(VLOOKUP(D292,Resources!A:D,4,FALSE)=0,"",VLOOKUP(D292,Resources!A:D,4,FALSE)),"")</f>
        <v>Y</v>
      </c>
    </row>
    <row r="293" spans="1:11" x14ac:dyDescent="0.2">
      <c r="A293">
        <v>990</v>
      </c>
      <c r="B293" t="str">
        <f t="shared" si="5"/>
        <v>Donors Capital Fund_Oklahoma Council of Public Affairs201620000</v>
      </c>
      <c r="C293" t="s">
        <v>4</v>
      </c>
      <c r="D293" t="s">
        <v>77</v>
      </c>
      <c r="E293" s="10">
        <v>20000</v>
      </c>
      <c r="F293">
        <v>2016</v>
      </c>
      <c r="G293" t="s">
        <v>720</v>
      </c>
      <c r="H293" t="str">
        <f>IFERROR(VLOOKUP(D293,Resources!A:C,3,FALSE),"")</f>
        <v>SourceWatch</v>
      </c>
      <c r="J293">
        <v>292</v>
      </c>
      <c r="K293" t="str">
        <f>IFERROR(IF(VLOOKUP(D293,Resources!A:D,4,FALSE)=0,"",VLOOKUP(D293,Resources!A:D,4,FALSE)),"")</f>
        <v>Y</v>
      </c>
    </row>
    <row r="294" spans="1:11" x14ac:dyDescent="0.2">
      <c r="A294">
        <v>990</v>
      </c>
      <c r="B294" t="str">
        <f t="shared" si="5"/>
        <v>Donors Capital Fund_Oklahoma Council of Public Affairs201615000</v>
      </c>
      <c r="C294" t="s">
        <v>4</v>
      </c>
      <c r="D294" t="s">
        <v>77</v>
      </c>
      <c r="E294" s="10">
        <v>15000</v>
      </c>
      <c r="F294">
        <v>2016</v>
      </c>
      <c r="G294" t="s">
        <v>720</v>
      </c>
      <c r="H294" t="str">
        <f>IFERROR(VLOOKUP(D294,Resources!A:C,3,FALSE),"")</f>
        <v>SourceWatch</v>
      </c>
      <c r="J294">
        <v>293</v>
      </c>
      <c r="K294" t="str">
        <f>IFERROR(IF(VLOOKUP(D294,Resources!A:D,4,FALSE)=0,"",VLOOKUP(D294,Resources!A:D,4,FALSE)),"")</f>
        <v>Y</v>
      </c>
    </row>
    <row r="295" spans="1:11" x14ac:dyDescent="0.2">
      <c r="A295">
        <v>990</v>
      </c>
      <c r="B295" t="str">
        <f t="shared" si="5"/>
        <v>Donors Capital Fund_Oklahoma Council of Public Affairs201615000</v>
      </c>
      <c r="C295" t="s">
        <v>4</v>
      </c>
      <c r="D295" t="s">
        <v>77</v>
      </c>
      <c r="E295" s="10">
        <v>15000</v>
      </c>
      <c r="F295">
        <v>2016</v>
      </c>
      <c r="G295" t="s">
        <v>720</v>
      </c>
      <c r="H295" t="str">
        <f>IFERROR(VLOOKUP(D295,Resources!A:C,3,FALSE),"")</f>
        <v>SourceWatch</v>
      </c>
      <c r="J295">
        <v>294</v>
      </c>
      <c r="K295" t="str">
        <f>IFERROR(IF(VLOOKUP(D295,Resources!A:D,4,FALSE)=0,"",VLOOKUP(D295,Resources!A:D,4,FALSE)),"")</f>
        <v>Y</v>
      </c>
    </row>
    <row r="296" spans="1:11" x14ac:dyDescent="0.2">
      <c r="A296">
        <v>990</v>
      </c>
      <c r="B296" t="str">
        <f t="shared" si="5"/>
        <v>Donors Capital Fund_Oklahoma Council of Public Affairs20167500</v>
      </c>
      <c r="C296" t="s">
        <v>4</v>
      </c>
      <c r="D296" t="s">
        <v>77</v>
      </c>
      <c r="E296" s="10">
        <v>7500</v>
      </c>
      <c r="F296">
        <v>2016</v>
      </c>
      <c r="G296" t="s">
        <v>720</v>
      </c>
      <c r="H296" t="str">
        <f>IFERROR(VLOOKUP(D296,Resources!A:C,3,FALSE),"")</f>
        <v>SourceWatch</v>
      </c>
      <c r="J296">
        <v>295</v>
      </c>
      <c r="K296" t="str">
        <f>IFERROR(IF(VLOOKUP(D296,Resources!A:D,4,FALSE)=0,"",VLOOKUP(D296,Resources!A:D,4,FALSE)),"")</f>
        <v>Y</v>
      </c>
    </row>
    <row r="297" spans="1:11" x14ac:dyDescent="0.2">
      <c r="A297">
        <v>990</v>
      </c>
      <c r="B297" t="str">
        <f t="shared" si="5"/>
        <v>Donors Capital Fund_Oklahoma Council of Public Affairs20162000</v>
      </c>
      <c r="C297" t="s">
        <v>4</v>
      </c>
      <c r="D297" t="s">
        <v>77</v>
      </c>
      <c r="E297" s="10">
        <v>2000</v>
      </c>
      <c r="F297">
        <v>2016</v>
      </c>
      <c r="G297" t="s">
        <v>720</v>
      </c>
      <c r="H297" t="str">
        <f>IFERROR(VLOOKUP(D297,Resources!A:C,3,FALSE),"")</f>
        <v>SourceWatch</v>
      </c>
      <c r="J297">
        <v>296</v>
      </c>
      <c r="K297" t="str">
        <f>IFERROR(IF(VLOOKUP(D297,Resources!A:D,4,FALSE)=0,"",VLOOKUP(D297,Resources!A:D,4,FALSE)),"")</f>
        <v>Y</v>
      </c>
    </row>
    <row r="298" spans="1:11" x14ac:dyDescent="0.2">
      <c r="A298">
        <v>990</v>
      </c>
      <c r="B298" t="str">
        <f t="shared" si="5"/>
        <v>Donors Capital Fund_One Nation Under God Foundation2016120000</v>
      </c>
      <c r="C298" t="s">
        <v>4</v>
      </c>
      <c r="D298" t="s">
        <v>16</v>
      </c>
      <c r="E298" s="10">
        <v>120000</v>
      </c>
      <c r="F298">
        <v>2016</v>
      </c>
      <c r="G298" t="s">
        <v>720</v>
      </c>
      <c r="H298" t="str">
        <f>IFERROR(VLOOKUP(D298,Resources!A:C,3,FALSE),"")</f>
        <v/>
      </c>
      <c r="J298">
        <v>297</v>
      </c>
      <c r="K298" t="str">
        <f>IFERROR(IF(VLOOKUP(D298,Resources!A:D,4,FALSE)=0,"",VLOOKUP(D298,Resources!A:D,4,FALSE)),"")</f>
        <v/>
      </c>
    </row>
    <row r="299" spans="1:11" x14ac:dyDescent="0.2">
      <c r="A299">
        <v>990</v>
      </c>
      <c r="B299" t="str">
        <f t="shared" si="5"/>
        <v>Donors Capital Fund_One Nation Under God Foundation201625000</v>
      </c>
      <c r="C299" t="s">
        <v>4</v>
      </c>
      <c r="D299" t="s">
        <v>16</v>
      </c>
      <c r="E299" s="10">
        <v>25000</v>
      </c>
      <c r="F299">
        <v>2016</v>
      </c>
      <c r="G299" t="s">
        <v>720</v>
      </c>
      <c r="H299" t="str">
        <f>IFERROR(VLOOKUP(D299,Resources!A:C,3,FALSE),"")</f>
        <v/>
      </c>
      <c r="J299">
        <v>298</v>
      </c>
      <c r="K299" t="str">
        <f>IFERROR(IF(VLOOKUP(D299,Resources!A:D,4,FALSE)=0,"",VLOOKUP(D299,Resources!A:D,4,FALSE)),"")</f>
        <v/>
      </c>
    </row>
    <row r="300" spans="1:11" x14ac:dyDescent="0.2">
      <c r="A300">
        <v>990</v>
      </c>
      <c r="B300" t="str">
        <f t="shared" si="5"/>
        <v>Donors Capital Fund_Pacific Legal Foundation201670000</v>
      </c>
      <c r="C300" t="s">
        <v>4</v>
      </c>
      <c r="D300" t="s">
        <v>109</v>
      </c>
      <c r="E300" s="10">
        <v>70000</v>
      </c>
      <c r="F300">
        <v>2016</v>
      </c>
      <c r="G300" t="s">
        <v>720</v>
      </c>
      <c r="H300" t="str">
        <f>IFERROR(VLOOKUP(D300,Resources!A:C,3,FALSE),"")</f>
        <v>SourceWatch</v>
      </c>
      <c r="J300">
        <v>299</v>
      </c>
      <c r="K300" t="str">
        <f>IFERROR(IF(VLOOKUP(D300,Resources!A:D,4,FALSE)=0,"",VLOOKUP(D300,Resources!A:D,4,FALSE)),"")</f>
        <v>Y</v>
      </c>
    </row>
    <row r="301" spans="1:11" x14ac:dyDescent="0.2">
      <c r="A301">
        <v>990</v>
      </c>
      <c r="B301" t="str">
        <f t="shared" si="5"/>
        <v>Donors Capital Fund_Palmetto Promise Institute20161300</v>
      </c>
      <c r="C301" t="s">
        <v>4</v>
      </c>
      <c r="D301" t="s">
        <v>136</v>
      </c>
      <c r="E301" s="10">
        <v>1300</v>
      </c>
      <c r="F301">
        <v>2016</v>
      </c>
      <c r="G301" t="s">
        <v>720</v>
      </c>
      <c r="H301" t="str">
        <f>IFERROR(VLOOKUP(D301,Resources!A:C,3,FALSE),"")</f>
        <v>SourceWatch</v>
      </c>
      <c r="J301">
        <v>300</v>
      </c>
      <c r="K301" t="str">
        <f>IFERROR(IF(VLOOKUP(D301,Resources!A:D,4,FALSE)=0,"",VLOOKUP(D301,Resources!A:D,4,FALSE)),"")</f>
        <v>Y</v>
      </c>
    </row>
    <row r="302" spans="1:11" x14ac:dyDescent="0.2">
      <c r="A302">
        <v>990</v>
      </c>
      <c r="B302" t="str">
        <f t="shared" si="5"/>
        <v>Donors Capital Fund_Palmetto Promise Institute201625000</v>
      </c>
      <c r="C302" t="s">
        <v>4</v>
      </c>
      <c r="D302" t="s">
        <v>136</v>
      </c>
      <c r="E302" s="10">
        <v>25000</v>
      </c>
      <c r="F302">
        <v>2016</v>
      </c>
      <c r="G302" t="s">
        <v>720</v>
      </c>
      <c r="H302" t="str">
        <f>IFERROR(VLOOKUP(D302,Resources!A:C,3,FALSE),"")</f>
        <v>SourceWatch</v>
      </c>
      <c r="J302">
        <v>301</v>
      </c>
      <c r="K302" t="str">
        <f>IFERROR(IF(VLOOKUP(D302,Resources!A:D,4,FALSE)=0,"",VLOOKUP(D302,Resources!A:D,4,FALSE)),"")</f>
        <v>Y</v>
      </c>
    </row>
    <row r="303" spans="1:11" x14ac:dyDescent="0.2">
      <c r="A303">
        <v>990</v>
      </c>
      <c r="B303" t="str">
        <f t="shared" si="5"/>
        <v>Donors Capital Fund_Palmetto Promise Institute20167500</v>
      </c>
      <c r="C303" t="s">
        <v>4</v>
      </c>
      <c r="D303" t="s">
        <v>136</v>
      </c>
      <c r="E303" s="10">
        <v>7500</v>
      </c>
      <c r="F303">
        <v>2016</v>
      </c>
      <c r="G303" t="s">
        <v>720</v>
      </c>
      <c r="H303" t="str">
        <f>IFERROR(VLOOKUP(D303,Resources!A:C,3,FALSE),"")</f>
        <v>SourceWatch</v>
      </c>
      <c r="J303">
        <v>302</v>
      </c>
      <c r="K303" t="str">
        <f>IFERROR(IF(VLOOKUP(D303,Resources!A:D,4,FALSE)=0,"",VLOOKUP(D303,Resources!A:D,4,FALSE)),"")</f>
        <v>Y</v>
      </c>
    </row>
    <row r="304" spans="1:11" x14ac:dyDescent="0.2">
      <c r="A304">
        <v>990</v>
      </c>
      <c r="B304" t="str">
        <f t="shared" si="5"/>
        <v>Donors Capital Fund_Palmetto Promise Institute20161100</v>
      </c>
      <c r="C304" t="s">
        <v>4</v>
      </c>
      <c r="D304" t="s">
        <v>136</v>
      </c>
      <c r="E304" s="10">
        <v>1100</v>
      </c>
      <c r="F304">
        <v>2016</v>
      </c>
      <c r="G304" t="s">
        <v>720</v>
      </c>
      <c r="H304" t="str">
        <f>IFERROR(VLOOKUP(D304,Resources!A:C,3,FALSE),"")</f>
        <v>SourceWatch</v>
      </c>
      <c r="J304">
        <v>303</v>
      </c>
      <c r="K304" t="str">
        <f>IFERROR(IF(VLOOKUP(D304,Resources!A:D,4,FALSE)=0,"",VLOOKUP(D304,Resources!A:D,4,FALSE)),"")</f>
        <v>Y</v>
      </c>
    </row>
    <row r="305" spans="1:11" x14ac:dyDescent="0.2">
      <c r="A305">
        <v>990</v>
      </c>
      <c r="B305" t="str">
        <f t="shared" si="5"/>
        <v>Donors Capital Fund_Palmetto Promise Institute201610000</v>
      </c>
      <c r="C305" t="s">
        <v>4</v>
      </c>
      <c r="D305" t="s">
        <v>136</v>
      </c>
      <c r="E305" s="10">
        <v>10000</v>
      </c>
      <c r="F305">
        <v>2016</v>
      </c>
      <c r="G305" t="s">
        <v>720</v>
      </c>
      <c r="H305" t="str">
        <f>IFERROR(VLOOKUP(D305,Resources!A:C,3,FALSE),"")</f>
        <v>SourceWatch</v>
      </c>
      <c r="J305">
        <v>304</v>
      </c>
      <c r="K305" t="str">
        <f>IFERROR(IF(VLOOKUP(D305,Resources!A:D,4,FALSE)=0,"",VLOOKUP(D305,Resources!A:D,4,FALSE)),"")</f>
        <v>Y</v>
      </c>
    </row>
    <row r="306" spans="1:11" x14ac:dyDescent="0.2">
      <c r="A306">
        <v>990</v>
      </c>
      <c r="B306" t="str">
        <f t="shared" si="5"/>
        <v>Donors Capital Fund_Palmetto Promise Institute201615000</v>
      </c>
      <c r="C306" t="s">
        <v>4</v>
      </c>
      <c r="D306" t="s">
        <v>136</v>
      </c>
      <c r="E306" s="10">
        <v>15000</v>
      </c>
      <c r="F306">
        <v>2016</v>
      </c>
      <c r="G306" t="s">
        <v>720</v>
      </c>
      <c r="H306" t="str">
        <f>IFERROR(VLOOKUP(D306,Resources!A:C,3,FALSE),"")</f>
        <v>SourceWatch</v>
      </c>
      <c r="J306">
        <v>305</v>
      </c>
      <c r="K306" t="str">
        <f>IFERROR(IF(VLOOKUP(D306,Resources!A:D,4,FALSE)=0,"",VLOOKUP(D306,Resources!A:D,4,FALSE)),"")</f>
        <v>Y</v>
      </c>
    </row>
    <row r="307" spans="1:11" x14ac:dyDescent="0.2">
      <c r="A307">
        <v>990</v>
      </c>
      <c r="B307" t="str">
        <f t="shared" si="5"/>
        <v>Donors Capital Fund_Palmetto Promise Institute201640000</v>
      </c>
      <c r="C307" t="s">
        <v>4</v>
      </c>
      <c r="D307" t="s">
        <v>136</v>
      </c>
      <c r="E307" s="10">
        <v>40000</v>
      </c>
      <c r="F307">
        <v>2016</v>
      </c>
      <c r="G307" t="s">
        <v>720</v>
      </c>
      <c r="H307" t="str">
        <f>IFERROR(VLOOKUP(D307,Resources!A:C,3,FALSE),"")</f>
        <v>SourceWatch</v>
      </c>
      <c r="J307">
        <v>306</v>
      </c>
      <c r="K307" t="str">
        <f>IFERROR(IF(VLOOKUP(D307,Resources!A:D,4,FALSE)=0,"",VLOOKUP(D307,Resources!A:D,4,FALSE)),"")</f>
        <v>Y</v>
      </c>
    </row>
    <row r="308" spans="1:11" x14ac:dyDescent="0.2">
      <c r="A308">
        <v>990</v>
      </c>
      <c r="B308" t="str">
        <f t="shared" si="5"/>
        <v>Donors Capital Fund_Palmetto Promise Institute201610000</v>
      </c>
      <c r="C308" t="s">
        <v>4</v>
      </c>
      <c r="D308" t="s">
        <v>136</v>
      </c>
      <c r="E308" s="10">
        <v>10000</v>
      </c>
      <c r="F308">
        <v>2016</v>
      </c>
      <c r="G308" t="s">
        <v>720</v>
      </c>
      <c r="H308" t="str">
        <f>IFERROR(VLOOKUP(D308,Resources!A:C,3,FALSE),"")</f>
        <v>SourceWatch</v>
      </c>
      <c r="J308">
        <v>307</v>
      </c>
      <c r="K308" t="str">
        <f>IFERROR(IF(VLOOKUP(D308,Resources!A:D,4,FALSE)=0,"",VLOOKUP(D308,Resources!A:D,4,FALSE)),"")</f>
        <v>Y</v>
      </c>
    </row>
    <row r="309" spans="1:11" x14ac:dyDescent="0.2">
      <c r="A309">
        <v>990</v>
      </c>
      <c r="B309" t="str">
        <f t="shared" si="5"/>
        <v>Donors Capital Fund_Palmetto Promise Institute201615000</v>
      </c>
      <c r="C309" t="s">
        <v>4</v>
      </c>
      <c r="D309" t="s">
        <v>136</v>
      </c>
      <c r="E309" s="10">
        <v>15000</v>
      </c>
      <c r="F309">
        <v>2016</v>
      </c>
      <c r="G309" t="s">
        <v>720</v>
      </c>
      <c r="H309" t="str">
        <f>IFERROR(VLOOKUP(D309,Resources!A:C,3,FALSE),"")</f>
        <v>SourceWatch</v>
      </c>
      <c r="J309">
        <v>308</v>
      </c>
      <c r="K309" t="str">
        <f>IFERROR(IF(VLOOKUP(D309,Resources!A:D,4,FALSE)=0,"",VLOOKUP(D309,Resources!A:D,4,FALSE)),"")</f>
        <v>Y</v>
      </c>
    </row>
    <row r="310" spans="1:11" x14ac:dyDescent="0.2">
      <c r="A310">
        <v>990</v>
      </c>
      <c r="B310" t="str">
        <f t="shared" si="5"/>
        <v>Donors Capital Fund_Palmetto Promise Institute20162000</v>
      </c>
      <c r="C310" t="s">
        <v>4</v>
      </c>
      <c r="D310" t="s">
        <v>136</v>
      </c>
      <c r="E310" s="10">
        <v>2000</v>
      </c>
      <c r="F310">
        <v>2016</v>
      </c>
      <c r="G310" t="s">
        <v>720</v>
      </c>
      <c r="H310" t="str">
        <f>IFERROR(VLOOKUP(D310,Resources!A:C,3,FALSE),"")</f>
        <v>SourceWatch</v>
      </c>
      <c r="J310">
        <v>309</v>
      </c>
      <c r="K310" t="str">
        <f>IFERROR(IF(VLOOKUP(D310,Resources!A:D,4,FALSE)=0,"",VLOOKUP(D310,Resources!A:D,4,FALSE)),"")</f>
        <v>Y</v>
      </c>
    </row>
    <row r="311" spans="1:11" x14ac:dyDescent="0.2">
      <c r="A311">
        <v>990</v>
      </c>
      <c r="B311" t="str">
        <f t="shared" si="5"/>
        <v>Donors Capital Fund_Palmetto Promise Institute20167500</v>
      </c>
      <c r="C311" t="s">
        <v>4</v>
      </c>
      <c r="D311" t="s">
        <v>136</v>
      </c>
      <c r="E311" s="10">
        <v>7500</v>
      </c>
      <c r="F311">
        <v>2016</v>
      </c>
      <c r="G311" t="s">
        <v>720</v>
      </c>
      <c r="H311" t="str">
        <f>IFERROR(VLOOKUP(D311,Resources!A:C,3,FALSE),"")</f>
        <v>SourceWatch</v>
      </c>
      <c r="J311">
        <v>310</v>
      </c>
      <c r="K311" t="str">
        <f>IFERROR(IF(VLOOKUP(D311,Resources!A:D,4,FALSE)=0,"",VLOOKUP(D311,Resources!A:D,4,FALSE)),"")</f>
        <v>Y</v>
      </c>
    </row>
    <row r="312" spans="1:11" x14ac:dyDescent="0.2">
      <c r="A312">
        <v>990</v>
      </c>
      <c r="B312" t="str">
        <f t="shared" si="5"/>
        <v>Donors Capital Fund_Palmetto Promise Institute201610000</v>
      </c>
      <c r="C312" t="s">
        <v>4</v>
      </c>
      <c r="D312" t="s">
        <v>136</v>
      </c>
      <c r="E312" s="10">
        <v>10000</v>
      </c>
      <c r="F312">
        <v>2016</v>
      </c>
      <c r="G312" t="s">
        <v>720</v>
      </c>
      <c r="H312" t="str">
        <f>IFERROR(VLOOKUP(D312,Resources!A:C,3,FALSE),"")</f>
        <v>SourceWatch</v>
      </c>
      <c r="J312">
        <v>311</v>
      </c>
      <c r="K312" t="str">
        <f>IFERROR(IF(VLOOKUP(D312,Resources!A:D,4,FALSE)=0,"",VLOOKUP(D312,Resources!A:D,4,FALSE)),"")</f>
        <v>Y</v>
      </c>
    </row>
    <row r="313" spans="1:11" x14ac:dyDescent="0.2">
      <c r="A313">
        <v>990</v>
      </c>
      <c r="B313" t="str">
        <f t="shared" si="5"/>
        <v>Donors Capital Fund_Palmetto Promise Institute201625000</v>
      </c>
      <c r="C313" t="s">
        <v>4</v>
      </c>
      <c r="D313" t="s">
        <v>136</v>
      </c>
      <c r="E313" s="10">
        <v>25000</v>
      </c>
      <c r="F313">
        <v>2016</v>
      </c>
      <c r="G313" t="s">
        <v>720</v>
      </c>
      <c r="H313" t="str">
        <f>IFERROR(VLOOKUP(D313,Resources!A:C,3,FALSE),"")</f>
        <v>SourceWatch</v>
      </c>
      <c r="J313">
        <v>312</v>
      </c>
      <c r="K313" t="str">
        <f>IFERROR(IF(VLOOKUP(D313,Resources!A:D,4,FALSE)=0,"",VLOOKUP(D313,Resources!A:D,4,FALSE)),"")</f>
        <v>Y</v>
      </c>
    </row>
    <row r="314" spans="1:11" x14ac:dyDescent="0.2">
      <c r="A314">
        <v>990</v>
      </c>
      <c r="B314" t="str">
        <f t="shared" si="5"/>
        <v>Donors Capital Fund_Partners Relief and Development20161200</v>
      </c>
      <c r="C314" t="s">
        <v>4</v>
      </c>
      <c r="D314" t="s">
        <v>160</v>
      </c>
      <c r="E314" s="10">
        <v>1200</v>
      </c>
      <c r="F314">
        <v>2016</v>
      </c>
      <c r="G314" t="s">
        <v>720</v>
      </c>
      <c r="H314" t="str">
        <f>IFERROR(VLOOKUP(D314,Resources!A:C,3,FALSE),"")</f>
        <v/>
      </c>
      <c r="J314">
        <v>313</v>
      </c>
      <c r="K314" t="str">
        <f>IFERROR(IF(VLOOKUP(D314,Resources!A:D,4,FALSE)=0,"",VLOOKUP(D314,Resources!A:D,4,FALSE)),"")</f>
        <v/>
      </c>
    </row>
    <row r="315" spans="1:11" x14ac:dyDescent="0.2">
      <c r="A315">
        <v>990</v>
      </c>
      <c r="B315" t="str">
        <f t="shared" si="5"/>
        <v>Donors Capital Fund_Pelican Institute for Public Policy201620000</v>
      </c>
      <c r="C315" t="s">
        <v>4</v>
      </c>
      <c r="D315" t="s">
        <v>231</v>
      </c>
      <c r="E315" s="10">
        <v>20000</v>
      </c>
      <c r="F315">
        <v>2016</v>
      </c>
      <c r="G315" t="s">
        <v>720</v>
      </c>
      <c r="H315" t="str">
        <f>IFERROR(VLOOKUP(D315,Resources!A:C,3,FALSE),"")</f>
        <v>SourceWatch</v>
      </c>
      <c r="J315">
        <v>314</v>
      </c>
      <c r="K315" t="str">
        <f>IFERROR(IF(VLOOKUP(D315,Resources!A:D,4,FALSE)=0,"",VLOOKUP(D315,Resources!A:D,4,FALSE)),"")</f>
        <v>Y</v>
      </c>
    </row>
    <row r="316" spans="1:11" x14ac:dyDescent="0.2">
      <c r="A316">
        <v>990</v>
      </c>
      <c r="B316" t="str">
        <f t="shared" si="5"/>
        <v>Donors Capital Fund_Philanthropy Roundtable201684250</v>
      </c>
      <c r="C316" t="s">
        <v>4</v>
      </c>
      <c r="D316" t="s">
        <v>41</v>
      </c>
      <c r="E316" s="10">
        <v>84250</v>
      </c>
      <c r="F316">
        <v>2016</v>
      </c>
      <c r="G316" t="s">
        <v>720</v>
      </c>
      <c r="H316" t="str">
        <f>IFERROR(VLOOKUP(D316,Resources!A:C,3,FALSE),"")</f>
        <v>SourceWatch</v>
      </c>
      <c r="J316">
        <v>315</v>
      </c>
      <c r="K316" t="str">
        <f>IFERROR(IF(VLOOKUP(D316,Resources!A:D,4,FALSE)=0,"",VLOOKUP(D316,Resources!A:D,4,FALSE)),"")</f>
        <v>Y</v>
      </c>
    </row>
    <row r="317" spans="1:11" x14ac:dyDescent="0.2">
      <c r="A317">
        <v>990</v>
      </c>
      <c r="B317" t="str">
        <f t="shared" si="5"/>
        <v>Donors Capital Fund_Philanthropy Roundtable2016200000</v>
      </c>
      <c r="C317" t="s">
        <v>4</v>
      </c>
      <c r="D317" t="s">
        <v>41</v>
      </c>
      <c r="E317" s="10">
        <v>200000</v>
      </c>
      <c r="F317">
        <v>2016</v>
      </c>
      <c r="G317" t="s">
        <v>720</v>
      </c>
      <c r="H317" t="str">
        <f>IFERROR(VLOOKUP(D317,Resources!A:C,3,FALSE),"")</f>
        <v>SourceWatch</v>
      </c>
      <c r="J317">
        <v>316</v>
      </c>
      <c r="K317" t="str">
        <f>IFERROR(IF(VLOOKUP(D317,Resources!A:D,4,FALSE)=0,"",VLOOKUP(D317,Resources!A:D,4,FALSE)),"")</f>
        <v>Y</v>
      </c>
    </row>
    <row r="318" spans="1:11" x14ac:dyDescent="0.2">
      <c r="A318">
        <v>990</v>
      </c>
      <c r="B318" t="str">
        <f t="shared" si="5"/>
        <v>Donors Capital Fund_Pioneer Institute for Public Policy Research20162700</v>
      </c>
      <c r="C318" t="s">
        <v>4</v>
      </c>
      <c r="D318" t="s">
        <v>155</v>
      </c>
      <c r="E318" s="10">
        <v>2700</v>
      </c>
      <c r="F318">
        <v>2016</v>
      </c>
      <c r="G318" t="s">
        <v>720</v>
      </c>
      <c r="H318" t="str">
        <f>IFERROR(VLOOKUP(D318,Resources!A:C,3,FALSE),"")</f>
        <v>SourceWatch</v>
      </c>
      <c r="J318">
        <v>317</v>
      </c>
      <c r="K318" t="str">
        <f>IFERROR(IF(VLOOKUP(D318,Resources!A:D,4,FALSE)=0,"",VLOOKUP(D318,Resources!A:D,4,FALSE)),"")</f>
        <v>Y</v>
      </c>
    </row>
    <row r="319" spans="1:11" x14ac:dyDescent="0.2">
      <c r="A319">
        <v>990</v>
      </c>
      <c r="B319" t="str">
        <f t="shared" si="5"/>
        <v>Donors Capital Fund_Pioneer Institute for Public Policy Research20162500</v>
      </c>
      <c r="C319" t="s">
        <v>4</v>
      </c>
      <c r="D319" t="s">
        <v>155</v>
      </c>
      <c r="E319" s="10">
        <v>2500</v>
      </c>
      <c r="F319">
        <v>2016</v>
      </c>
      <c r="G319" t="s">
        <v>720</v>
      </c>
      <c r="H319" t="str">
        <f>IFERROR(VLOOKUP(D319,Resources!A:C,3,FALSE),"")</f>
        <v>SourceWatch</v>
      </c>
      <c r="J319">
        <v>318</v>
      </c>
      <c r="K319" t="str">
        <f>IFERROR(IF(VLOOKUP(D319,Resources!A:D,4,FALSE)=0,"",VLOOKUP(D319,Resources!A:D,4,FALSE)),"")</f>
        <v>Y</v>
      </c>
    </row>
    <row r="320" spans="1:11" x14ac:dyDescent="0.2">
      <c r="A320">
        <v>990</v>
      </c>
      <c r="B320" t="str">
        <f t="shared" si="5"/>
        <v>Donors Capital Fund_Platte Institute for Economic Research201641200</v>
      </c>
      <c r="C320" t="s">
        <v>4</v>
      </c>
      <c r="D320" t="s">
        <v>55</v>
      </c>
      <c r="E320" s="10">
        <v>41200</v>
      </c>
      <c r="F320">
        <v>2016</v>
      </c>
      <c r="G320" t="s">
        <v>720</v>
      </c>
      <c r="H320" t="str">
        <f>IFERROR(VLOOKUP(D320,Resources!A:C,3,FALSE),"")</f>
        <v>SourceWatch</v>
      </c>
      <c r="J320">
        <v>319</v>
      </c>
      <c r="K320" t="str">
        <f>IFERROR(IF(VLOOKUP(D320,Resources!A:D,4,FALSE)=0,"",VLOOKUP(D320,Resources!A:D,4,FALSE)),"")</f>
        <v>Y</v>
      </c>
    </row>
    <row r="321" spans="1:11" x14ac:dyDescent="0.2">
      <c r="A321">
        <v>990</v>
      </c>
      <c r="B321" t="str">
        <f t="shared" si="5"/>
        <v>Donors Capital Fund_Platte Institute for Economic Research20162700</v>
      </c>
      <c r="C321" t="s">
        <v>4</v>
      </c>
      <c r="D321" t="s">
        <v>55</v>
      </c>
      <c r="E321" s="10">
        <v>2700</v>
      </c>
      <c r="F321">
        <v>2016</v>
      </c>
      <c r="G321" t="s">
        <v>720</v>
      </c>
      <c r="H321" t="str">
        <f>IFERROR(VLOOKUP(D321,Resources!A:C,3,FALSE),"")</f>
        <v>SourceWatch</v>
      </c>
      <c r="J321">
        <v>320</v>
      </c>
      <c r="K321" t="str">
        <f>IFERROR(IF(VLOOKUP(D321,Resources!A:D,4,FALSE)=0,"",VLOOKUP(D321,Resources!A:D,4,FALSE)),"")</f>
        <v>Y</v>
      </c>
    </row>
    <row r="322" spans="1:11" x14ac:dyDescent="0.2">
      <c r="A322">
        <v>990</v>
      </c>
      <c r="B322" t="str">
        <f t="shared" ref="B322:B385" si="6">C322&amp;"_"&amp;D322&amp;F322&amp;E322</f>
        <v>Donors Capital Fund_Platte Institute for Economic Research201620000</v>
      </c>
      <c r="C322" t="s">
        <v>4</v>
      </c>
      <c r="D322" t="s">
        <v>55</v>
      </c>
      <c r="E322" s="10">
        <v>20000</v>
      </c>
      <c r="F322">
        <v>2016</v>
      </c>
      <c r="G322" t="s">
        <v>720</v>
      </c>
      <c r="H322" t="str">
        <f>IFERROR(VLOOKUP(D322,Resources!A:C,3,FALSE),"")</f>
        <v>SourceWatch</v>
      </c>
      <c r="I322" t="s">
        <v>746</v>
      </c>
      <c r="J322">
        <v>321</v>
      </c>
      <c r="K322" t="str">
        <f>IFERROR(IF(VLOOKUP(D322,Resources!A:D,4,FALSE)=0,"",VLOOKUP(D322,Resources!A:D,4,FALSE)),"")</f>
        <v>Y</v>
      </c>
    </row>
    <row r="323" spans="1:11" x14ac:dyDescent="0.2">
      <c r="A323">
        <v>990</v>
      </c>
      <c r="B323" t="str">
        <f t="shared" si="6"/>
        <v>Donors Capital Fund_Platte Institute for Economic Research201610000</v>
      </c>
      <c r="C323" t="s">
        <v>4</v>
      </c>
      <c r="D323" t="s">
        <v>55</v>
      </c>
      <c r="E323" s="10">
        <v>10000</v>
      </c>
      <c r="F323">
        <v>2016</v>
      </c>
      <c r="G323" t="s">
        <v>720</v>
      </c>
      <c r="H323" t="str">
        <f>IFERROR(VLOOKUP(D323,Resources!A:C,3,FALSE),"")</f>
        <v>SourceWatch</v>
      </c>
      <c r="J323">
        <v>322</v>
      </c>
      <c r="K323" t="str">
        <f>IFERROR(IF(VLOOKUP(D323,Resources!A:D,4,FALSE)=0,"",VLOOKUP(D323,Resources!A:D,4,FALSE)),"")</f>
        <v>Y</v>
      </c>
    </row>
    <row r="324" spans="1:11" x14ac:dyDescent="0.2">
      <c r="A324">
        <v>990</v>
      </c>
      <c r="B324" t="str">
        <f t="shared" si="6"/>
        <v>Donors Capital Fund_Platte Institute for Economic Research20163500</v>
      </c>
      <c r="C324" t="s">
        <v>4</v>
      </c>
      <c r="D324" t="s">
        <v>55</v>
      </c>
      <c r="E324" s="10">
        <v>3500</v>
      </c>
      <c r="F324">
        <v>2016</v>
      </c>
      <c r="G324" t="s">
        <v>720</v>
      </c>
      <c r="H324" t="str">
        <f>IFERROR(VLOOKUP(D324,Resources!A:C,3,FALSE),"")</f>
        <v>SourceWatch</v>
      </c>
      <c r="J324">
        <v>323</v>
      </c>
      <c r="K324" t="str">
        <f>IFERROR(IF(VLOOKUP(D324,Resources!A:D,4,FALSE)=0,"",VLOOKUP(D324,Resources!A:D,4,FALSE)),"")</f>
        <v>Y</v>
      </c>
    </row>
    <row r="325" spans="1:11" x14ac:dyDescent="0.2">
      <c r="A325">
        <v>990</v>
      </c>
      <c r="B325" t="str">
        <f t="shared" si="6"/>
        <v>Donors Capital Fund_Polwarth Ministries20161200</v>
      </c>
      <c r="C325" t="s">
        <v>4</v>
      </c>
      <c r="D325" t="s">
        <v>30</v>
      </c>
      <c r="E325" s="10">
        <v>1200</v>
      </c>
      <c r="F325">
        <v>2016</v>
      </c>
      <c r="G325" t="s">
        <v>720</v>
      </c>
      <c r="H325" t="str">
        <f>IFERROR(VLOOKUP(D325,Resources!A:C,3,FALSE),"")</f>
        <v/>
      </c>
      <c r="J325">
        <v>324</v>
      </c>
      <c r="K325" t="str">
        <f>IFERROR(IF(VLOOKUP(D325,Resources!A:D,4,FALSE)=0,"",VLOOKUP(D325,Resources!A:D,4,FALSE)),"")</f>
        <v/>
      </c>
    </row>
    <row r="326" spans="1:11" x14ac:dyDescent="0.2">
      <c r="A326">
        <v>990</v>
      </c>
      <c r="B326" t="str">
        <f t="shared" si="6"/>
        <v>Donors Capital Fund_Real Clear Foundation20161000000</v>
      </c>
      <c r="C326" t="s">
        <v>4</v>
      </c>
      <c r="D326" t="s">
        <v>147</v>
      </c>
      <c r="E326" s="10">
        <v>1000000</v>
      </c>
      <c r="F326">
        <v>2016</v>
      </c>
      <c r="G326" t="s">
        <v>720</v>
      </c>
      <c r="H326" t="str">
        <f>IFERROR(VLOOKUP(D326,Resources!A:C,3,FALSE),"")</f>
        <v/>
      </c>
      <c r="J326">
        <v>325</v>
      </c>
      <c r="K326" t="str">
        <f>IFERROR(IF(VLOOKUP(D326,Resources!A:D,4,FALSE)=0,"",VLOOKUP(D326,Resources!A:D,4,FALSE)),"")</f>
        <v/>
      </c>
    </row>
    <row r="327" spans="1:11" x14ac:dyDescent="0.2">
      <c r="A327">
        <v>990</v>
      </c>
      <c r="B327" t="str">
        <f t="shared" si="6"/>
        <v>Donors Capital Fund_Reason, Individualism, Freedom Institute201630000</v>
      </c>
      <c r="C327" t="s">
        <v>4</v>
      </c>
      <c r="D327" t="s">
        <v>734</v>
      </c>
      <c r="E327" s="10">
        <v>30000</v>
      </c>
      <c r="F327">
        <v>2016</v>
      </c>
      <c r="G327" t="s">
        <v>720</v>
      </c>
      <c r="H327" t="str">
        <f>IFERROR(VLOOKUP(D327,Resources!A:C,3,FALSE),"")</f>
        <v/>
      </c>
      <c r="J327">
        <v>326</v>
      </c>
      <c r="K327" t="str">
        <f>IFERROR(IF(VLOOKUP(D327,Resources!A:D,4,FALSE)=0,"",VLOOKUP(D327,Resources!A:D,4,FALSE)),"")</f>
        <v/>
      </c>
    </row>
    <row r="328" spans="1:11" x14ac:dyDescent="0.2">
      <c r="A328">
        <v>990</v>
      </c>
      <c r="B328" t="str">
        <f t="shared" si="6"/>
        <v>Donors Capital Fund_Redeem the Vote2016350000</v>
      </c>
      <c r="C328" t="s">
        <v>4</v>
      </c>
      <c r="D328" t="s">
        <v>725</v>
      </c>
      <c r="E328" s="10">
        <v>350000</v>
      </c>
      <c r="F328">
        <v>2016</v>
      </c>
      <c r="G328" t="s">
        <v>720</v>
      </c>
      <c r="H328" t="str">
        <f>IFERROR(VLOOKUP(D328,Resources!A:C,3,FALSE),"")</f>
        <v/>
      </c>
      <c r="J328">
        <v>327</v>
      </c>
      <c r="K328" t="str">
        <f>IFERROR(IF(VLOOKUP(D328,Resources!A:D,4,FALSE)=0,"",VLOOKUP(D328,Resources!A:D,4,FALSE)),"")</f>
        <v/>
      </c>
    </row>
    <row r="329" spans="1:11" x14ac:dyDescent="0.2">
      <c r="A329">
        <v>990</v>
      </c>
      <c r="B329" t="str">
        <f t="shared" si="6"/>
        <v>Donors Capital Fund_Rhode Island Center for Freedom and Prosperity20162500</v>
      </c>
      <c r="C329" t="s">
        <v>4</v>
      </c>
      <c r="D329" t="s">
        <v>130</v>
      </c>
      <c r="E329" s="10">
        <v>2500</v>
      </c>
      <c r="F329">
        <v>2016</v>
      </c>
      <c r="G329" t="s">
        <v>720</v>
      </c>
      <c r="H329" t="str">
        <f>IFERROR(VLOOKUP(D329,Resources!A:C,3,FALSE),"")</f>
        <v>SourceWatch</v>
      </c>
      <c r="J329">
        <v>328</v>
      </c>
      <c r="K329" t="str">
        <f>IFERROR(IF(VLOOKUP(D329,Resources!A:D,4,FALSE)=0,"",VLOOKUP(D329,Resources!A:D,4,FALSE)),"")</f>
        <v>Y</v>
      </c>
    </row>
    <row r="330" spans="1:11" x14ac:dyDescent="0.2">
      <c r="A330">
        <v>990</v>
      </c>
      <c r="B330" t="str">
        <f t="shared" si="6"/>
        <v>Donors Capital Fund_Rio Grande Foundation20162000</v>
      </c>
      <c r="C330" t="s">
        <v>4</v>
      </c>
      <c r="D330" t="s">
        <v>156</v>
      </c>
      <c r="E330" s="10">
        <v>2000</v>
      </c>
      <c r="F330">
        <v>2016</v>
      </c>
      <c r="G330" t="s">
        <v>720</v>
      </c>
      <c r="H330" t="str">
        <f>IFERROR(VLOOKUP(D330,Resources!A:C,3,FALSE),"")</f>
        <v>SourceWatch</v>
      </c>
      <c r="J330">
        <v>329</v>
      </c>
      <c r="K330" t="str">
        <f>IFERROR(IF(VLOOKUP(D330,Resources!A:D,4,FALSE)=0,"",VLOOKUP(D330,Resources!A:D,4,FALSE)),"")</f>
        <v>Y</v>
      </c>
    </row>
    <row r="331" spans="1:11" x14ac:dyDescent="0.2">
      <c r="A331">
        <v>990</v>
      </c>
      <c r="B331" t="str">
        <f t="shared" si="6"/>
        <v>Donors Capital Fund_Show-Me Institute201625000</v>
      </c>
      <c r="C331" t="s">
        <v>4</v>
      </c>
      <c r="D331" t="s">
        <v>115</v>
      </c>
      <c r="E331" s="10">
        <v>25000</v>
      </c>
      <c r="F331">
        <v>2016</v>
      </c>
      <c r="G331" t="s">
        <v>720</v>
      </c>
      <c r="H331" t="str">
        <f>IFERROR(VLOOKUP(D331,Resources!A:C,3,FALSE),"")</f>
        <v>SourceWatch</v>
      </c>
      <c r="J331">
        <v>330</v>
      </c>
      <c r="K331" t="str">
        <f>IFERROR(IF(VLOOKUP(D331,Resources!A:D,4,FALSE)=0,"",VLOOKUP(D331,Resources!A:D,4,FALSE)),"")</f>
        <v>Y</v>
      </c>
    </row>
    <row r="332" spans="1:11" x14ac:dyDescent="0.2">
      <c r="A332">
        <v>990</v>
      </c>
      <c r="B332" t="str">
        <f t="shared" si="6"/>
        <v>Donors Capital Fund_Show-Me Institute20163000</v>
      </c>
      <c r="C332" t="s">
        <v>4</v>
      </c>
      <c r="D332" t="s">
        <v>115</v>
      </c>
      <c r="E332" s="10">
        <v>3000</v>
      </c>
      <c r="F332">
        <v>2016</v>
      </c>
      <c r="G332" t="s">
        <v>720</v>
      </c>
      <c r="H332" t="str">
        <f>IFERROR(VLOOKUP(D332,Resources!A:C,3,FALSE),"")</f>
        <v>SourceWatch</v>
      </c>
      <c r="J332">
        <v>331</v>
      </c>
      <c r="K332" t="str">
        <f>IFERROR(IF(VLOOKUP(D332,Resources!A:D,4,FALSE)=0,"",VLOOKUP(D332,Resources!A:D,4,FALSE)),"")</f>
        <v>Y</v>
      </c>
    </row>
    <row r="333" spans="1:11" x14ac:dyDescent="0.2">
      <c r="A333">
        <v>990</v>
      </c>
      <c r="B333" t="str">
        <f t="shared" si="6"/>
        <v>Donors Capital Fund_Spark Freedom201615000</v>
      </c>
      <c r="C333" t="s">
        <v>4</v>
      </c>
      <c r="D333" t="s">
        <v>37</v>
      </c>
      <c r="E333" s="10">
        <v>15000</v>
      </c>
      <c r="F333">
        <v>2016</v>
      </c>
      <c r="G333" t="s">
        <v>720</v>
      </c>
      <c r="H333" t="str">
        <f>IFERROR(VLOOKUP(D333,Resources!A:C,3,FALSE),"")</f>
        <v>SourceWatch</v>
      </c>
      <c r="J333">
        <v>332</v>
      </c>
      <c r="K333" t="str">
        <f>IFERROR(IF(VLOOKUP(D333,Resources!A:D,4,FALSE)=0,"",VLOOKUP(D333,Resources!A:D,4,FALSE)),"")</f>
        <v>Y</v>
      </c>
    </row>
    <row r="334" spans="1:11" x14ac:dyDescent="0.2">
      <c r="A334">
        <v>990</v>
      </c>
      <c r="B334" t="str">
        <f t="shared" si="6"/>
        <v>Donors Capital Fund_Spark Freedom20165000</v>
      </c>
      <c r="C334" t="s">
        <v>4</v>
      </c>
      <c r="D334" t="s">
        <v>37</v>
      </c>
      <c r="E334" s="10">
        <v>5000</v>
      </c>
      <c r="F334">
        <v>2016</v>
      </c>
      <c r="G334" t="s">
        <v>720</v>
      </c>
      <c r="H334" t="str">
        <f>IFERROR(VLOOKUP(D334,Resources!A:C,3,FALSE),"")</f>
        <v>SourceWatch</v>
      </c>
      <c r="J334">
        <v>333</v>
      </c>
      <c r="K334" t="str">
        <f>IFERROR(IF(VLOOKUP(D334,Resources!A:D,4,FALSE)=0,"",VLOOKUP(D334,Resources!A:D,4,FALSE)),"")</f>
        <v>Y</v>
      </c>
    </row>
    <row r="335" spans="1:11" x14ac:dyDescent="0.2">
      <c r="A335">
        <v>990</v>
      </c>
      <c r="B335" t="str">
        <f t="shared" si="6"/>
        <v>Donors Capital Fund_Spark Freedom201620000</v>
      </c>
      <c r="C335" t="s">
        <v>4</v>
      </c>
      <c r="D335" t="s">
        <v>37</v>
      </c>
      <c r="E335" s="10">
        <v>20000</v>
      </c>
      <c r="F335">
        <v>2016</v>
      </c>
      <c r="G335" t="s">
        <v>720</v>
      </c>
      <c r="H335" t="str">
        <f>IFERROR(VLOOKUP(D335,Resources!A:C,3,FALSE),"")</f>
        <v>SourceWatch</v>
      </c>
      <c r="J335">
        <v>334</v>
      </c>
      <c r="K335" t="str">
        <f>IFERROR(IF(VLOOKUP(D335,Resources!A:D,4,FALSE)=0,"",VLOOKUP(D335,Resources!A:D,4,FALSE)),"")</f>
        <v>Y</v>
      </c>
    </row>
    <row r="336" spans="1:11" x14ac:dyDescent="0.2">
      <c r="A336">
        <v>990</v>
      </c>
      <c r="B336" t="str">
        <f t="shared" si="6"/>
        <v>Donors Capital Fund_Spark Freedom201638000</v>
      </c>
      <c r="C336" t="s">
        <v>4</v>
      </c>
      <c r="D336" t="s">
        <v>37</v>
      </c>
      <c r="E336" s="10">
        <v>38000</v>
      </c>
      <c r="F336">
        <v>2016</v>
      </c>
      <c r="G336" t="s">
        <v>720</v>
      </c>
      <c r="H336" t="str">
        <f>IFERROR(VLOOKUP(D336,Resources!A:C,3,FALSE),"")</f>
        <v>SourceWatch</v>
      </c>
      <c r="J336">
        <v>335</v>
      </c>
      <c r="K336" t="str">
        <f>IFERROR(IF(VLOOKUP(D336,Resources!A:D,4,FALSE)=0,"",VLOOKUP(D336,Resources!A:D,4,FALSE)),"")</f>
        <v>Y</v>
      </c>
    </row>
    <row r="337" spans="1:11" x14ac:dyDescent="0.2">
      <c r="A337">
        <v>990</v>
      </c>
      <c r="B337" t="str">
        <f t="shared" si="6"/>
        <v>Donors Capital Fund_Spark Freedom201644500</v>
      </c>
      <c r="C337" t="s">
        <v>4</v>
      </c>
      <c r="D337" t="s">
        <v>37</v>
      </c>
      <c r="E337" s="10">
        <v>44500</v>
      </c>
      <c r="F337">
        <v>2016</v>
      </c>
      <c r="G337" t="s">
        <v>720</v>
      </c>
      <c r="H337" t="str">
        <f>IFERROR(VLOOKUP(D337,Resources!A:C,3,FALSE),"")</f>
        <v>SourceWatch</v>
      </c>
      <c r="J337">
        <v>336</v>
      </c>
      <c r="K337" t="str">
        <f>IFERROR(IF(VLOOKUP(D337,Resources!A:D,4,FALSE)=0,"",VLOOKUP(D337,Resources!A:D,4,FALSE)),"")</f>
        <v>Y</v>
      </c>
    </row>
    <row r="338" spans="1:11" x14ac:dyDescent="0.2">
      <c r="A338">
        <v>990</v>
      </c>
      <c r="B338" t="str">
        <f t="shared" si="6"/>
        <v>Donors Capital Fund_Spark Freedom201648550</v>
      </c>
      <c r="C338" t="s">
        <v>4</v>
      </c>
      <c r="D338" t="s">
        <v>37</v>
      </c>
      <c r="E338" s="10">
        <v>48550</v>
      </c>
      <c r="F338">
        <v>2016</v>
      </c>
      <c r="G338" t="s">
        <v>720</v>
      </c>
      <c r="H338" t="str">
        <f>IFERROR(VLOOKUP(D338,Resources!A:C,3,FALSE),"")</f>
        <v>SourceWatch</v>
      </c>
      <c r="J338">
        <v>337</v>
      </c>
      <c r="K338" t="str">
        <f>IFERROR(IF(VLOOKUP(D338,Resources!A:D,4,FALSE)=0,"",VLOOKUP(D338,Resources!A:D,4,FALSE)),"")</f>
        <v>Y</v>
      </c>
    </row>
    <row r="339" spans="1:11" x14ac:dyDescent="0.2">
      <c r="A339">
        <v>990</v>
      </c>
      <c r="B339" t="str">
        <f t="shared" si="6"/>
        <v>Donors Capital Fund_St. Johnsbury Athenaeum20165000</v>
      </c>
      <c r="C339" t="s">
        <v>4</v>
      </c>
      <c r="D339" t="s">
        <v>291</v>
      </c>
      <c r="E339" s="10">
        <v>5000</v>
      </c>
      <c r="F339">
        <v>2016</v>
      </c>
      <c r="G339" t="s">
        <v>720</v>
      </c>
      <c r="H339" t="str">
        <f>IFERROR(VLOOKUP(D339,Resources!A:C,3,FALSE),"")</f>
        <v/>
      </c>
      <c r="J339">
        <v>338</v>
      </c>
      <c r="K339" t="str">
        <f>IFERROR(IF(VLOOKUP(D339,Resources!A:D,4,FALSE)=0,"",VLOOKUP(D339,Resources!A:D,4,FALSE)),"")</f>
        <v/>
      </c>
    </row>
    <row r="340" spans="1:11" x14ac:dyDescent="0.2">
      <c r="A340">
        <v>990</v>
      </c>
      <c r="B340" t="str">
        <f t="shared" si="6"/>
        <v>Donors Capital Fund_State Policy Network2016180000</v>
      </c>
      <c r="C340" t="s">
        <v>4</v>
      </c>
      <c r="D340" t="s">
        <v>10</v>
      </c>
      <c r="E340" s="10">
        <v>180000</v>
      </c>
      <c r="F340">
        <v>2016</v>
      </c>
      <c r="G340" t="s">
        <v>720</v>
      </c>
      <c r="H340" t="str">
        <f>IFERROR(VLOOKUP(D340,Resources!A:C,3,FALSE),"")</f>
        <v>SourceWatch</v>
      </c>
      <c r="J340">
        <v>339</v>
      </c>
      <c r="K340" t="str">
        <f>IFERROR(IF(VLOOKUP(D340,Resources!A:D,4,FALSE)=0,"",VLOOKUP(D340,Resources!A:D,4,FALSE)),"")</f>
        <v>Y</v>
      </c>
    </row>
    <row r="341" spans="1:11" x14ac:dyDescent="0.2">
      <c r="A341">
        <v>990</v>
      </c>
      <c r="B341" t="str">
        <f t="shared" si="6"/>
        <v>Donors Capital Fund_State Policy Network201621500</v>
      </c>
      <c r="C341" t="s">
        <v>4</v>
      </c>
      <c r="D341" t="s">
        <v>10</v>
      </c>
      <c r="E341" s="10">
        <v>21500</v>
      </c>
      <c r="F341">
        <v>2016</v>
      </c>
      <c r="G341" t="s">
        <v>720</v>
      </c>
      <c r="H341" t="str">
        <f>IFERROR(VLOOKUP(D341,Resources!A:C,3,FALSE),"")</f>
        <v>SourceWatch</v>
      </c>
      <c r="J341">
        <v>340</v>
      </c>
      <c r="K341" t="str">
        <f>IFERROR(IF(VLOOKUP(D341,Resources!A:D,4,FALSE)=0,"",VLOOKUP(D341,Resources!A:D,4,FALSE)),"")</f>
        <v>Y</v>
      </c>
    </row>
    <row r="342" spans="1:11" x14ac:dyDescent="0.2">
      <c r="A342">
        <v>990</v>
      </c>
      <c r="B342" t="str">
        <f t="shared" si="6"/>
        <v>Donors Capital Fund_State Policy Network2016717500</v>
      </c>
      <c r="C342" t="s">
        <v>4</v>
      </c>
      <c r="D342" t="s">
        <v>10</v>
      </c>
      <c r="E342" s="10">
        <v>717500</v>
      </c>
      <c r="F342">
        <v>2016</v>
      </c>
      <c r="G342" t="s">
        <v>720</v>
      </c>
      <c r="H342" t="str">
        <f>IFERROR(VLOOKUP(D342,Resources!A:C,3,FALSE),"")</f>
        <v>SourceWatch</v>
      </c>
      <c r="J342">
        <v>341</v>
      </c>
      <c r="K342" t="str">
        <f>IFERROR(IF(VLOOKUP(D342,Resources!A:D,4,FALSE)=0,"",VLOOKUP(D342,Resources!A:D,4,FALSE)),"")</f>
        <v>Y</v>
      </c>
    </row>
    <row r="343" spans="1:11" x14ac:dyDescent="0.2">
      <c r="A343">
        <v>990</v>
      </c>
      <c r="B343" t="str">
        <f t="shared" si="6"/>
        <v>Donors Capital Fund_State Policy Network2016304700</v>
      </c>
      <c r="C343" t="s">
        <v>4</v>
      </c>
      <c r="D343" t="s">
        <v>10</v>
      </c>
      <c r="E343" s="10">
        <v>304700</v>
      </c>
      <c r="F343">
        <v>2016</v>
      </c>
      <c r="G343" t="s">
        <v>720</v>
      </c>
      <c r="H343" t="str">
        <f>IFERROR(VLOOKUP(D343,Resources!A:C,3,FALSE),"")</f>
        <v>SourceWatch</v>
      </c>
      <c r="J343">
        <v>342</v>
      </c>
      <c r="K343" t="str">
        <f>IFERROR(IF(VLOOKUP(D343,Resources!A:D,4,FALSE)=0,"",VLOOKUP(D343,Resources!A:D,4,FALSE)),"")</f>
        <v>Y</v>
      </c>
    </row>
    <row r="344" spans="1:11" x14ac:dyDescent="0.2">
      <c r="A344">
        <v>990</v>
      </c>
      <c r="B344" t="str">
        <f t="shared" si="6"/>
        <v>Donors Capital Fund_State Policy Network2016326000</v>
      </c>
      <c r="C344" t="s">
        <v>4</v>
      </c>
      <c r="D344" t="s">
        <v>10</v>
      </c>
      <c r="E344" s="10">
        <v>326000</v>
      </c>
      <c r="F344">
        <v>2016</v>
      </c>
      <c r="G344" t="s">
        <v>720</v>
      </c>
      <c r="H344" t="str">
        <f>IFERROR(VLOOKUP(D344,Resources!A:C,3,FALSE),"")</f>
        <v>SourceWatch</v>
      </c>
      <c r="J344">
        <v>343</v>
      </c>
      <c r="K344" t="str">
        <f>IFERROR(IF(VLOOKUP(D344,Resources!A:D,4,FALSE)=0,"",VLOOKUP(D344,Resources!A:D,4,FALSE)),"")</f>
        <v>Y</v>
      </c>
    </row>
    <row r="345" spans="1:11" x14ac:dyDescent="0.2">
      <c r="A345">
        <v>990</v>
      </c>
      <c r="B345" t="str">
        <f t="shared" si="6"/>
        <v>Donors Capital Fund_State Policy Network2016390200</v>
      </c>
      <c r="C345" t="s">
        <v>4</v>
      </c>
      <c r="D345" t="s">
        <v>10</v>
      </c>
      <c r="E345" s="10">
        <v>390200</v>
      </c>
      <c r="F345">
        <v>2016</v>
      </c>
      <c r="G345" t="s">
        <v>720</v>
      </c>
      <c r="H345" t="str">
        <f>IFERROR(VLOOKUP(D345,Resources!A:C,3,FALSE),"")</f>
        <v>SourceWatch</v>
      </c>
      <c r="J345">
        <v>344</v>
      </c>
      <c r="K345" t="str">
        <f>IFERROR(IF(VLOOKUP(D345,Resources!A:D,4,FALSE)=0,"",VLOOKUP(D345,Resources!A:D,4,FALSE)),"")</f>
        <v>Y</v>
      </c>
    </row>
    <row r="346" spans="1:11" x14ac:dyDescent="0.2">
      <c r="A346">
        <v>990</v>
      </c>
      <c r="B346" t="str">
        <f t="shared" si="6"/>
        <v>Donors Capital Fund_State Policy Network201640000</v>
      </c>
      <c r="C346" t="s">
        <v>4</v>
      </c>
      <c r="D346" t="s">
        <v>10</v>
      </c>
      <c r="E346" s="10">
        <v>40000</v>
      </c>
      <c r="F346">
        <v>2016</v>
      </c>
      <c r="G346" t="s">
        <v>720</v>
      </c>
      <c r="H346" t="str">
        <f>IFERROR(VLOOKUP(D346,Resources!A:C,3,FALSE),"")</f>
        <v>SourceWatch</v>
      </c>
      <c r="J346">
        <v>345</v>
      </c>
      <c r="K346" t="str">
        <f>IFERROR(IF(VLOOKUP(D346,Resources!A:D,4,FALSE)=0,"",VLOOKUP(D346,Resources!A:D,4,FALSE)),"")</f>
        <v>Y</v>
      </c>
    </row>
    <row r="347" spans="1:11" x14ac:dyDescent="0.2">
      <c r="A347">
        <v>990</v>
      </c>
      <c r="B347" t="str">
        <f t="shared" si="6"/>
        <v>Donors Capital Fund_State Policy Network20167200</v>
      </c>
      <c r="C347" t="s">
        <v>4</v>
      </c>
      <c r="D347" t="s">
        <v>10</v>
      </c>
      <c r="E347" s="10">
        <v>7200</v>
      </c>
      <c r="F347">
        <v>2016</v>
      </c>
      <c r="G347" t="s">
        <v>720</v>
      </c>
      <c r="H347" t="str">
        <f>IFERROR(VLOOKUP(D347,Resources!A:C,3,FALSE),"")</f>
        <v>SourceWatch</v>
      </c>
      <c r="J347">
        <v>346</v>
      </c>
      <c r="K347" t="str">
        <f>IFERROR(IF(VLOOKUP(D347,Resources!A:D,4,FALSE)=0,"",VLOOKUP(D347,Resources!A:D,4,FALSE)),"")</f>
        <v>Y</v>
      </c>
    </row>
    <row r="348" spans="1:11" x14ac:dyDescent="0.2">
      <c r="A348">
        <v>990</v>
      </c>
      <c r="B348" t="str">
        <f t="shared" si="6"/>
        <v>Donors Capital Fund_State Policy Network2016165400</v>
      </c>
      <c r="C348" t="s">
        <v>4</v>
      </c>
      <c r="D348" t="s">
        <v>10</v>
      </c>
      <c r="E348" s="10">
        <v>165400</v>
      </c>
      <c r="F348">
        <v>2016</v>
      </c>
      <c r="G348" t="s">
        <v>720</v>
      </c>
      <c r="H348" t="str">
        <f>IFERROR(VLOOKUP(D348,Resources!A:C,3,FALSE),"")</f>
        <v>SourceWatch</v>
      </c>
      <c r="J348">
        <v>347</v>
      </c>
      <c r="K348" t="str">
        <f>IFERROR(IF(VLOOKUP(D348,Resources!A:D,4,FALSE)=0,"",VLOOKUP(D348,Resources!A:D,4,FALSE)),"")</f>
        <v>Y</v>
      </c>
    </row>
    <row r="349" spans="1:11" x14ac:dyDescent="0.2">
      <c r="A349">
        <v>990</v>
      </c>
      <c r="B349" t="str">
        <f t="shared" si="6"/>
        <v>Donors Capital Fund_State Policy Network2016205000</v>
      </c>
      <c r="C349" t="s">
        <v>4</v>
      </c>
      <c r="D349" t="s">
        <v>10</v>
      </c>
      <c r="E349" s="10">
        <v>205000</v>
      </c>
      <c r="F349">
        <v>2016</v>
      </c>
      <c r="G349" t="s">
        <v>720</v>
      </c>
      <c r="H349" t="str">
        <f>IFERROR(VLOOKUP(D349,Resources!A:C,3,FALSE),"")</f>
        <v>SourceWatch</v>
      </c>
      <c r="J349">
        <v>348</v>
      </c>
      <c r="K349" t="str">
        <f>IFERROR(IF(VLOOKUP(D349,Resources!A:D,4,FALSE)=0,"",VLOOKUP(D349,Resources!A:D,4,FALSE)),"")</f>
        <v>Y</v>
      </c>
    </row>
    <row r="350" spans="1:11" x14ac:dyDescent="0.2">
      <c r="A350">
        <v>990</v>
      </c>
      <c r="B350" t="str">
        <f t="shared" si="6"/>
        <v>Donors Capital Fund_State Policy Network2016104500</v>
      </c>
      <c r="C350" t="s">
        <v>4</v>
      </c>
      <c r="D350" t="s">
        <v>10</v>
      </c>
      <c r="E350" s="10">
        <v>104500</v>
      </c>
      <c r="F350">
        <v>2016</v>
      </c>
      <c r="G350" t="s">
        <v>720</v>
      </c>
      <c r="H350" t="str">
        <f>IFERROR(VLOOKUP(D350,Resources!A:C,3,FALSE),"")</f>
        <v>SourceWatch</v>
      </c>
      <c r="J350">
        <v>349</v>
      </c>
      <c r="K350" t="str">
        <f>IFERROR(IF(VLOOKUP(D350,Resources!A:D,4,FALSE)=0,"",VLOOKUP(D350,Resources!A:D,4,FALSE)),"")</f>
        <v>Y</v>
      </c>
    </row>
    <row r="351" spans="1:11" x14ac:dyDescent="0.2">
      <c r="A351">
        <v>990</v>
      </c>
      <c r="B351" t="str">
        <f t="shared" si="6"/>
        <v>Donors Capital Fund_State Policy Network2016552000</v>
      </c>
      <c r="C351" t="s">
        <v>4</v>
      </c>
      <c r="D351" t="s">
        <v>10</v>
      </c>
      <c r="E351" s="10">
        <v>552000</v>
      </c>
      <c r="F351">
        <v>2016</v>
      </c>
      <c r="G351" t="s">
        <v>720</v>
      </c>
      <c r="H351" t="str">
        <f>IFERROR(VLOOKUP(D351,Resources!A:C,3,FALSE),"")</f>
        <v>SourceWatch</v>
      </c>
      <c r="J351">
        <v>350</v>
      </c>
      <c r="K351" t="str">
        <f>IFERROR(IF(VLOOKUP(D351,Resources!A:D,4,FALSE)=0,"",VLOOKUP(D351,Resources!A:D,4,FALSE)),"")</f>
        <v>Y</v>
      </c>
    </row>
    <row r="352" spans="1:11" x14ac:dyDescent="0.2">
      <c r="A352">
        <v>990</v>
      </c>
      <c r="B352" t="str">
        <f t="shared" si="6"/>
        <v>Donors Capital Fund_State Policy Network2016170000</v>
      </c>
      <c r="C352" t="s">
        <v>4</v>
      </c>
      <c r="D352" t="s">
        <v>10</v>
      </c>
      <c r="E352" s="10">
        <v>170000</v>
      </c>
      <c r="F352">
        <v>2016</v>
      </c>
      <c r="G352" t="s">
        <v>720</v>
      </c>
      <c r="H352" t="str">
        <f>IFERROR(VLOOKUP(D352,Resources!A:C,3,FALSE),"")</f>
        <v>SourceWatch</v>
      </c>
      <c r="J352">
        <v>351</v>
      </c>
      <c r="K352" t="str">
        <f>IFERROR(IF(VLOOKUP(D352,Resources!A:D,4,FALSE)=0,"",VLOOKUP(D352,Resources!A:D,4,FALSE)),"")</f>
        <v>Y</v>
      </c>
    </row>
    <row r="353" spans="1:11" x14ac:dyDescent="0.2">
      <c r="A353">
        <v>990</v>
      </c>
      <c r="B353" t="str">
        <f t="shared" si="6"/>
        <v>Donors Capital Fund_State Policy Network201645000</v>
      </c>
      <c r="C353" t="s">
        <v>4</v>
      </c>
      <c r="D353" t="s">
        <v>10</v>
      </c>
      <c r="E353" s="10">
        <v>45000</v>
      </c>
      <c r="F353">
        <v>2016</v>
      </c>
      <c r="G353" t="s">
        <v>720</v>
      </c>
      <c r="H353" t="str">
        <f>IFERROR(VLOOKUP(D353,Resources!A:C,3,FALSE),"")</f>
        <v>SourceWatch</v>
      </c>
      <c r="J353">
        <v>352</v>
      </c>
      <c r="K353" t="str">
        <f>IFERROR(IF(VLOOKUP(D353,Resources!A:D,4,FALSE)=0,"",VLOOKUP(D353,Resources!A:D,4,FALSE)),"")</f>
        <v>Y</v>
      </c>
    </row>
    <row r="354" spans="1:11" x14ac:dyDescent="0.2">
      <c r="A354">
        <v>990</v>
      </c>
      <c r="B354" t="str">
        <f t="shared" si="6"/>
        <v>Donors Capital Fund_State Policy Network2016153300</v>
      </c>
      <c r="C354" t="s">
        <v>4</v>
      </c>
      <c r="D354" t="s">
        <v>10</v>
      </c>
      <c r="E354" s="10">
        <v>153300</v>
      </c>
      <c r="F354">
        <v>2016</v>
      </c>
      <c r="G354" t="s">
        <v>720</v>
      </c>
      <c r="H354" t="str">
        <f>IFERROR(VLOOKUP(D354,Resources!A:C,3,FALSE),"")</f>
        <v>SourceWatch</v>
      </c>
      <c r="J354">
        <v>353</v>
      </c>
      <c r="K354" t="str">
        <f>IFERROR(IF(VLOOKUP(D354,Resources!A:D,4,FALSE)=0,"",VLOOKUP(D354,Resources!A:D,4,FALSE)),"")</f>
        <v>Y</v>
      </c>
    </row>
    <row r="355" spans="1:11" x14ac:dyDescent="0.2">
      <c r="A355">
        <v>990</v>
      </c>
      <c r="B355" t="str">
        <f t="shared" si="6"/>
        <v>Donors Capital Fund_State Policy Network20161744000</v>
      </c>
      <c r="C355" t="s">
        <v>4</v>
      </c>
      <c r="D355" t="s">
        <v>10</v>
      </c>
      <c r="E355" s="10">
        <v>1744000</v>
      </c>
      <c r="F355">
        <v>2016</v>
      </c>
      <c r="G355" t="s">
        <v>720</v>
      </c>
      <c r="H355" t="str">
        <f>IFERROR(VLOOKUP(D355,Resources!A:C,3,FALSE),"")</f>
        <v>SourceWatch</v>
      </c>
      <c r="J355">
        <v>354</v>
      </c>
      <c r="K355" t="str">
        <f>IFERROR(IF(VLOOKUP(D355,Resources!A:D,4,FALSE)=0,"",VLOOKUP(D355,Resources!A:D,4,FALSE)),"")</f>
        <v>Y</v>
      </c>
    </row>
    <row r="356" spans="1:11" x14ac:dyDescent="0.2">
      <c r="A356">
        <v>990</v>
      </c>
      <c r="B356" t="str">
        <f t="shared" si="6"/>
        <v>Donors Capital Fund_State Policy Network201675000</v>
      </c>
      <c r="C356" t="s">
        <v>4</v>
      </c>
      <c r="D356" t="s">
        <v>10</v>
      </c>
      <c r="E356" s="10">
        <v>75000</v>
      </c>
      <c r="F356">
        <v>2016</v>
      </c>
      <c r="G356" t="s">
        <v>720</v>
      </c>
      <c r="H356" t="str">
        <f>IFERROR(VLOOKUP(D356,Resources!A:C,3,FALSE),"")</f>
        <v>SourceWatch</v>
      </c>
      <c r="J356">
        <v>355</v>
      </c>
      <c r="K356" t="str">
        <f>IFERROR(IF(VLOOKUP(D356,Resources!A:D,4,FALSE)=0,"",VLOOKUP(D356,Resources!A:D,4,FALSE)),"")</f>
        <v>Y</v>
      </c>
    </row>
    <row r="357" spans="1:11" x14ac:dyDescent="0.2">
      <c r="A357">
        <v>990</v>
      </c>
      <c r="B357" t="str">
        <f t="shared" si="6"/>
        <v>Donors Capital Fund_Student Free Press Association2016100000</v>
      </c>
      <c r="C357" t="s">
        <v>4</v>
      </c>
      <c r="D357" t="s">
        <v>43</v>
      </c>
      <c r="E357" s="10">
        <v>100000</v>
      </c>
      <c r="F357">
        <v>2016</v>
      </c>
      <c r="G357" t="s">
        <v>720</v>
      </c>
      <c r="H357" t="str">
        <f>IFERROR(VLOOKUP(D357,Resources!A:C,3,FALSE),"")</f>
        <v/>
      </c>
      <c r="J357">
        <v>356</v>
      </c>
      <c r="K357" t="str">
        <f>IFERROR(IF(VLOOKUP(D357,Resources!A:D,4,FALSE)=0,"",VLOOKUP(D357,Resources!A:D,4,FALSE)),"")</f>
        <v/>
      </c>
    </row>
    <row r="358" spans="1:11" x14ac:dyDescent="0.2">
      <c r="A358">
        <v>990</v>
      </c>
      <c r="B358" t="str">
        <f t="shared" si="6"/>
        <v>Donors Capital Fund_StudentNewsDaily.com201630000</v>
      </c>
      <c r="C358" t="s">
        <v>4</v>
      </c>
      <c r="D358" t="s">
        <v>78</v>
      </c>
      <c r="E358" s="10">
        <v>30000</v>
      </c>
      <c r="F358">
        <v>2016</v>
      </c>
      <c r="G358" t="s">
        <v>720</v>
      </c>
      <c r="H358" t="str">
        <f>IFERROR(VLOOKUP(D358,Resources!A:C,3,FALSE),"")</f>
        <v/>
      </c>
      <c r="J358">
        <v>357</v>
      </c>
      <c r="K358" t="str">
        <f>IFERROR(IF(VLOOKUP(D358,Resources!A:D,4,FALSE)=0,"",VLOOKUP(D358,Resources!A:D,4,FALSE)),"")</f>
        <v>Y</v>
      </c>
    </row>
    <row r="359" spans="1:11" x14ac:dyDescent="0.2">
      <c r="A359">
        <v>990</v>
      </c>
      <c r="B359" t="str">
        <f t="shared" si="6"/>
        <v>Donors Capital Fund_Sutherland Institute20162700</v>
      </c>
      <c r="C359" t="s">
        <v>4</v>
      </c>
      <c r="D359" t="s">
        <v>45</v>
      </c>
      <c r="E359" s="10">
        <v>2700</v>
      </c>
      <c r="F359">
        <v>2016</v>
      </c>
      <c r="G359" t="s">
        <v>720</v>
      </c>
      <c r="H359" t="str">
        <f>IFERROR(VLOOKUP(D359,Resources!A:C,3,FALSE),"")</f>
        <v>SourceWatch</v>
      </c>
      <c r="J359">
        <v>358</v>
      </c>
      <c r="K359" t="str">
        <f>IFERROR(IF(VLOOKUP(D359,Resources!A:D,4,FALSE)=0,"",VLOOKUP(D359,Resources!A:D,4,FALSE)),"")</f>
        <v>Y</v>
      </c>
    </row>
    <row r="360" spans="1:11" x14ac:dyDescent="0.2">
      <c r="A360">
        <v>990</v>
      </c>
      <c r="B360" t="str">
        <f t="shared" si="6"/>
        <v>Donors Capital Fund_Sutherland Institute20161000</v>
      </c>
      <c r="C360" t="s">
        <v>4</v>
      </c>
      <c r="D360" t="s">
        <v>45</v>
      </c>
      <c r="E360" s="10">
        <v>1000</v>
      </c>
      <c r="F360">
        <v>2016</v>
      </c>
      <c r="G360" t="s">
        <v>720</v>
      </c>
      <c r="H360" t="str">
        <f>IFERROR(VLOOKUP(D360,Resources!A:C,3,FALSE),"")</f>
        <v>SourceWatch</v>
      </c>
      <c r="J360">
        <v>359</v>
      </c>
      <c r="K360" t="str">
        <f>IFERROR(IF(VLOOKUP(D360,Resources!A:D,4,FALSE)=0,"",VLOOKUP(D360,Resources!A:D,4,FALSE)),"")</f>
        <v>Y</v>
      </c>
    </row>
    <row r="361" spans="1:11" x14ac:dyDescent="0.2">
      <c r="A361">
        <v>990</v>
      </c>
      <c r="B361" t="str">
        <f t="shared" si="6"/>
        <v>Donors Capital Fund_Sutherland Institute20163000</v>
      </c>
      <c r="C361" t="s">
        <v>4</v>
      </c>
      <c r="D361" t="s">
        <v>45</v>
      </c>
      <c r="E361" s="10">
        <v>3000</v>
      </c>
      <c r="F361">
        <v>2016</v>
      </c>
      <c r="G361" t="s">
        <v>720</v>
      </c>
      <c r="H361" t="str">
        <f>IFERROR(VLOOKUP(D361,Resources!A:C,3,FALSE),"")</f>
        <v>SourceWatch</v>
      </c>
      <c r="J361">
        <v>360</v>
      </c>
      <c r="K361" t="str">
        <f>IFERROR(IF(VLOOKUP(D361,Resources!A:D,4,FALSE)=0,"",VLOOKUP(D361,Resources!A:D,4,FALSE)),"")</f>
        <v>Y</v>
      </c>
    </row>
    <row r="362" spans="1:11" x14ac:dyDescent="0.2">
      <c r="A362">
        <v>990</v>
      </c>
      <c r="B362" t="str">
        <f t="shared" si="6"/>
        <v>Donors Capital Fund_Sutherland Institute20161000</v>
      </c>
      <c r="C362" t="s">
        <v>4</v>
      </c>
      <c r="D362" t="s">
        <v>45</v>
      </c>
      <c r="E362" s="10">
        <v>1000</v>
      </c>
      <c r="F362">
        <v>2016</v>
      </c>
      <c r="G362" t="s">
        <v>720</v>
      </c>
      <c r="H362" t="str">
        <f>IFERROR(VLOOKUP(D362,Resources!A:C,3,FALSE),"")</f>
        <v>SourceWatch</v>
      </c>
      <c r="J362">
        <v>361</v>
      </c>
      <c r="K362" t="str">
        <f>IFERROR(IF(VLOOKUP(D362,Resources!A:D,4,FALSE)=0,"",VLOOKUP(D362,Resources!A:D,4,FALSE)),"")</f>
        <v>Y</v>
      </c>
    </row>
    <row r="363" spans="1:11" x14ac:dyDescent="0.2">
      <c r="A363">
        <v>990</v>
      </c>
      <c r="B363" t="str">
        <f t="shared" si="6"/>
        <v>Donors Capital Fund_Sutherland Institute20166000</v>
      </c>
      <c r="C363" t="s">
        <v>4</v>
      </c>
      <c r="D363" t="s">
        <v>45</v>
      </c>
      <c r="E363" s="10">
        <v>6000</v>
      </c>
      <c r="F363">
        <v>2016</v>
      </c>
      <c r="G363" t="s">
        <v>720</v>
      </c>
      <c r="H363" t="str">
        <f>IFERROR(VLOOKUP(D363,Resources!A:C,3,FALSE),"")</f>
        <v>SourceWatch</v>
      </c>
      <c r="J363">
        <v>362</v>
      </c>
      <c r="K363" t="str">
        <f>IFERROR(IF(VLOOKUP(D363,Resources!A:D,4,FALSE)=0,"",VLOOKUP(D363,Resources!A:D,4,FALSE)),"")</f>
        <v>Y</v>
      </c>
    </row>
    <row r="364" spans="1:11" x14ac:dyDescent="0.2">
      <c r="A364">
        <v>990</v>
      </c>
      <c r="B364" t="str">
        <f t="shared" si="6"/>
        <v>Donors Capital Fund_Teen FLOW Youth ministries2016600</v>
      </c>
      <c r="C364" t="s">
        <v>4</v>
      </c>
      <c r="D364" t="s">
        <v>31</v>
      </c>
      <c r="E364" s="10">
        <v>600</v>
      </c>
      <c r="F364">
        <v>2016</v>
      </c>
      <c r="G364" t="s">
        <v>720</v>
      </c>
      <c r="H364" t="str">
        <f>IFERROR(VLOOKUP(D364,Resources!A:C,3,FALSE),"")</f>
        <v/>
      </c>
      <c r="J364">
        <v>363</v>
      </c>
      <c r="K364" t="str">
        <f>IFERROR(IF(VLOOKUP(D364,Resources!A:D,4,FALSE)=0,"",VLOOKUP(D364,Resources!A:D,4,FALSE)),"")</f>
        <v/>
      </c>
    </row>
    <row r="365" spans="1:11" x14ac:dyDescent="0.2">
      <c r="A365">
        <v>990</v>
      </c>
      <c r="B365" t="str">
        <f t="shared" si="6"/>
        <v>Donors Capital Fund_Teen FLOW Youth ministries2016600</v>
      </c>
      <c r="C365" t="s">
        <v>4</v>
      </c>
      <c r="D365" t="s">
        <v>31</v>
      </c>
      <c r="E365" s="10">
        <v>600</v>
      </c>
      <c r="F365">
        <v>2016</v>
      </c>
      <c r="G365" t="s">
        <v>720</v>
      </c>
      <c r="H365" t="str">
        <f>IFERROR(VLOOKUP(D365,Resources!A:C,3,FALSE),"")</f>
        <v/>
      </c>
      <c r="J365">
        <v>364</v>
      </c>
      <c r="K365" t="str">
        <f>IFERROR(IF(VLOOKUP(D365,Resources!A:D,4,FALSE)=0,"",VLOOKUP(D365,Resources!A:D,4,FALSE)),"")</f>
        <v/>
      </c>
    </row>
    <row r="366" spans="1:11" x14ac:dyDescent="0.2">
      <c r="A366">
        <v>990</v>
      </c>
      <c r="B366" t="str">
        <f t="shared" si="6"/>
        <v>Donors Capital Fund_Texas Public Policy Foundation201626000</v>
      </c>
      <c r="C366" t="s">
        <v>4</v>
      </c>
      <c r="D366" t="s">
        <v>79</v>
      </c>
      <c r="E366" s="10">
        <v>26000</v>
      </c>
      <c r="F366">
        <v>2016</v>
      </c>
      <c r="G366" t="s">
        <v>720</v>
      </c>
      <c r="H366" t="str">
        <f>IFERROR(VLOOKUP(D366,Resources!A:C,3,FALSE),"")</f>
        <v>DeSmog</v>
      </c>
      <c r="J366">
        <v>365</v>
      </c>
      <c r="K366" t="str">
        <f>IFERROR(IF(VLOOKUP(D366,Resources!A:D,4,FALSE)=0,"",VLOOKUP(D366,Resources!A:D,4,FALSE)),"")</f>
        <v>Y</v>
      </c>
    </row>
    <row r="367" spans="1:11" x14ac:dyDescent="0.2">
      <c r="A367">
        <v>990</v>
      </c>
      <c r="B367" t="str">
        <f t="shared" si="6"/>
        <v>Donors Capital Fund_Texas Public Policy Foundation2016250000</v>
      </c>
      <c r="C367" t="s">
        <v>4</v>
      </c>
      <c r="D367" t="s">
        <v>79</v>
      </c>
      <c r="E367" s="10">
        <v>250000</v>
      </c>
      <c r="F367">
        <v>2016</v>
      </c>
      <c r="G367" t="s">
        <v>720</v>
      </c>
      <c r="H367" t="str">
        <f>IFERROR(VLOOKUP(D367,Resources!A:C,3,FALSE),"")</f>
        <v>DeSmog</v>
      </c>
      <c r="J367">
        <v>366</v>
      </c>
      <c r="K367" t="str">
        <f>IFERROR(IF(VLOOKUP(D367,Resources!A:D,4,FALSE)=0,"",VLOOKUP(D367,Resources!A:D,4,FALSE)),"")</f>
        <v>Y</v>
      </c>
    </row>
    <row r="368" spans="1:11" x14ac:dyDescent="0.2">
      <c r="A368">
        <v>990</v>
      </c>
      <c r="B368" t="str">
        <f t="shared" si="6"/>
        <v>Donors Capital Fund_Texas Public Policy Foundation20162000</v>
      </c>
      <c r="C368" t="s">
        <v>4</v>
      </c>
      <c r="D368" t="s">
        <v>79</v>
      </c>
      <c r="E368" s="10">
        <v>2000</v>
      </c>
      <c r="F368">
        <v>2016</v>
      </c>
      <c r="G368" t="s">
        <v>720</v>
      </c>
      <c r="H368" t="str">
        <f>IFERROR(VLOOKUP(D368,Resources!A:C,3,FALSE),"")</f>
        <v>DeSmog</v>
      </c>
      <c r="J368">
        <v>367</v>
      </c>
      <c r="K368" t="str">
        <f>IFERROR(IF(VLOOKUP(D368,Resources!A:D,4,FALSE)=0,"",VLOOKUP(D368,Resources!A:D,4,FALSE)),"")</f>
        <v>Y</v>
      </c>
    </row>
    <row r="369" spans="1:11" x14ac:dyDescent="0.2">
      <c r="A369">
        <v>990</v>
      </c>
      <c r="B369" t="str">
        <f t="shared" si="6"/>
        <v>Donors Capital Fund_Texas Public Policy Foundation201630000</v>
      </c>
      <c r="C369" t="s">
        <v>4</v>
      </c>
      <c r="D369" t="s">
        <v>79</v>
      </c>
      <c r="E369" s="10">
        <v>30000</v>
      </c>
      <c r="F369">
        <v>2016</v>
      </c>
      <c r="G369" t="s">
        <v>720</v>
      </c>
      <c r="H369" t="str">
        <f>IFERROR(VLOOKUP(D369,Resources!A:C,3,FALSE),"")</f>
        <v>DeSmog</v>
      </c>
      <c r="J369">
        <v>368</v>
      </c>
      <c r="K369" t="str">
        <f>IFERROR(IF(VLOOKUP(D369,Resources!A:D,4,FALSE)=0,"",VLOOKUP(D369,Resources!A:D,4,FALSE)),"")</f>
        <v>Y</v>
      </c>
    </row>
    <row r="370" spans="1:11" x14ac:dyDescent="0.2">
      <c r="A370">
        <v>990</v>
      </c>
      <c r="B370" t="str">
        <f t="shared" si="6"/>
        <v>Donors Capital Fund_Texas Public Policy Foundation201610000</v>
      </c>
      <c r="C370" t="s">
        <v>4</v>
      </c>
      <c r="D370" t="s">
        <v>79</v>
      </c>
      <c r="E370" s="10">
        <v>10000</v>
      </c>
      <c r="F370">
        <v>2016</v>
      </c>
      <c r="G370" t="s">
        <v>720</v>
      </c>
      <c r="H370" t="str">
        <f>IFERROR(VLOOKUP(D370,Resources!A:C,3,FALSE),"")</f>
        <v>DeSmog</v>
      </c>
      <c r="J370">
        <v>369</v>
      </c>
      <c r="K370" t="str">
        <f>IFERROR(IF(VLOOKUP(D370,Resources!A:D,4,FALSE)=0,"",VLOOKUP(D370,Resources!A:D,4,FALSE)),"")</f>
        <v>Y</v>
      </c>
    </row>
    <row r="371" spans="1:11" x14ac:dyDescent="0.2">
      <c r="A371">
        <v>990</v>
      </c>
      <c r="B371" t="str">
        <f t="shared" si="6"/>
        <v>Donors Capital Fund_Trinity School of Midland201616666.66</v>
      </c>
      <c r="C371" t="s">
        <v>4</v>
      </c>
      <c r="D371" t="s">
        <v>66</v>
      </c>
      <c r="E371" s="10">
        <v>16666.66</v>
      </c>
      <c r="F371">
        <v>2016</v>
      </c>
      <c r="G371" t="s">
        <v>720</v>
      </c>
      <c r="H371" t="str">
        <f>IFERROR(VLOOKUP(D371,Resources!A:C,3,FALSE),"")</f>
        <v/>
      </c>
      <c r="J371">
        <v>370</v>
      </c>
      <c r="K371" t="str">
        <f>IFERROR(IF(VLOOKUP(D371,Resources!A:D,4,FALSE)=0,"",VLOOKUP(D371,Resources!A:D,4,FALSE)),"")</f>
        <v/>
      </c>
    </row>
    <row r="372" spans="1:11" x14ac:dyDescent="0.2">
      <c r="A372">
        <v>990</v>
      </c>
      <c r="B372" t="str">
        <f t="shared" si="6"/>
        <v>Donors Capital Fund_Trinity School of Midland20162000</v>
      </c>
      <c r="C372" t="s">
        <v>4</v>
      </c>
      <c r="D372" t="s">
        <v>66</v>
      </c>
      <c r="E372" s="10">
        <v>2000</v>
      </c>
      <c r="F372">
        <v>2016</v>
      </c>
      <c r="G372" t="s">
        <v>720</v>
      </c>
      <c r="H372" t="str">
        <f>IFERROR(VLOOKUP(D372,Resources!A:C,3,FALSE),"")</f>
        <v/>
      </c>
      <c r="J372">
        <v>371</v>
      </c>
      <c r="K372" t="str">
        <f>IFERROR(IF(VLOOKUP(D372,Resources!A:D,4,FALSE)=0,"",VLOOKUP(D372,Resources!A:D,4,FALSE)),"")</f>
        <v/>
      </c>
    </row>
    <row r="373" spans="1:11" x14ac:dyDescent="0.2">
      <c r="A373">
        <v>990</v>
      </c>
      <c r="B373" t="str">
        <f t="shared" si="6"/>
        <v>Donors Capital Fund_Turning Point USA2016100000</v>
      </c>
      <c r="C373" t="s">
        <v>4</v>
      </c>
      <c r="D373" t="s">
        <v>739</v>
      </c>
      <c r="E373" s="10">
        <v>100000</v>
      </c>
      <c r="F373">
        <v>2016</v>
      </c>
      <c r="G373" t="s">
        <v>720</v>
      </c>
      <c r="H373" t="str">
        <f>IFERROR(VLOOKUP(D373,Resources!A:C,3,FALSE),"")</f>
        <v>DeSmog</v>
      </c>
      <c r="J373">
        <v>372</v>
      </c>
      <c r="K373" t="str">
        <f>IFERROR(IF(VLOOKUP(D373,Resources!A:D,4,FALSE)=0,"",VLOOKUP(D373,Resources!A:D,4,FALSE)),"")</f>
        <v>Y</v>
      </c>
    </row>
    <row r="374" spans="1:11" x14ac:dyDescent="0.2">
      <c r="A374">
        <v>990</v>
      </c>
      <c r="B374" t="str">
        <f t="shared" si="6"/>
        <v>Donors Capital Fund_UJA Federation of New York2016500000</v>
      </c>
      <c r="C374" t="s">
        <v>4</v>
      </c>
      <c r="D374" t="s">
        <v>722</v>
      </c>
      <c r="E374" s="10">
        <v>500000</v>
      </c>
      <c r="F374">
        <v>2016</v>
      </c>
      <c r="G374" t="s">
        <v>720</v>
      </c>
      <c r="H374" t="str">
        <f>IFERROR(VLOOKUP(D374,Resources!A:C,3,FALSE),"")</f>
        <v/>
      </c>
      <c r="J374">
        <v>373</v>
      </c>
      <c r="K374" t="str">
        <f>IFERROR(IF(VLOOKUP(D374,Resources!A:D,4,FALSE)=0,"",VLOOKUP(D374,Resources!A:D,4,FALSE)),"")</f>
        <v/>
      </c>
    </row>
    <row r="375" spans="1:11" x14ac:dyDescent="0.2">
      <c r="A375">
        <v>990</v>
      </c>
      <c r="B375" t="str">
        <f t="shared" si="6"/>
        <v>Donors Capital Fund_UJA Federation of New York2016300000</v>
      </c>
      <c r="C375" t="s">
        <v>4</v>
      </c>
      <c r="D375" t="s">
        <v>722</v>
      </c>
      <c r="E375" s="10">
        <v>300000</v>
      </c>
      <c r="F375">
        <v>2016</v>
      </c>
      <c r="G375" t="s">
        <v>720</v>
      </c>
      <c r="H375" t="str">
        <f>IFERROR(VLOOKUP(D375,Resources!A:C,3,FALSE),"")</f>
        <v/>
      </c>
      <c r="J375">
        <v>374</v>
      </c>
      <c r="K375" t="str">
        <f>IFERROR(IF(VLOOKUP(D375,Resources!A:D,4,FALSE)=0,"",VLOOKUP(D375,Resources!A:D,4,FALSE)),"")</f>
        <v/>
      </c>
    </row>
    <row r="376" spans="1:11" x14ac:dyDescent="0.2">
      <c r="A376">
        <v>990</v>
      </c>
      <c r="B376" t="str">
        <f t="shared" si="6"/>
        <v>Donors Capital Fund_Ulysses S Grant Association201625000</v>
      </c>
      <c r="C376" t="s">
        <v>4</v>
      </c>
      <c r="D376" t="s">
        <v>751</v>
      </c>
      <c r="E376" s="10">
        <v>25000</v>
      </c>
      <c r="F376">
        <v>2016</v>
      </c>
      <c r="G376" t="s">
        <v>720</v>
      </c>
      <c r="H376" t="str">
        <f>IFERROR(VLOOKUP(D376,Resources!A:C,3,FALSE),"")</f>
        <v/>
      </c>
      <c r="J376">
        <v>375</v>
      </c>
      <c r="K376" t="str">
        <f>IFERROR(IF(VLOOKUP(D376,Resources!A:D,4,FALSE)=0,"",VLOOKUP(D376,Resources!A:D,4,FALSE)),"")</f>
        <v/>
      </c>
    </row>
    <row r="377" spans="1:11" x14ac:dyDescent="0.2">
      <c r="A377">
        <v>990</v>
      </c>
      <c r="B377" t="str">
        <f t="shared" si="6"/>
        <v>Donors Capital Fund_University of Colorado Foundation201625000</v>
      </c>
      <c r="C377" t="s">
        <v>4</v>
      </c>
      <c r="D377" t="s">
        <v>834</v>
      </c>
      <c r="E377" s="10">
        <v>25000</v>
      </c>
      <c r="F377">
        <v>2016</v>
      </c>
      <c r="G377" t="s">
        <v>720</v>
      </c>
      <c r="H377" t="str">
        <f>IFERROR(VLOOKUP(D377,Resources!A:C,3,FALSE),"")</f>
        <v/>
      </c>
      <c r="J377">
        <v>376</v>
      </c>
      <c r="K377" t="str">
        <f>IFERROR(IF(VLOOKUP(D377,Resources!A:D,4,FALSE)=0,"",VLOOKUP(D377,Resources!A:D,4,FALSE)),"")</f>
        <v/>
      </c>
    </row>
    <row r="378" spans="1:11" x14ac:dyDescent="0.2">
      <c r="A378">
        <v>990</v>
      </c>
      <c r="B378" t="str">
        <f t="shared" si="6"/>
        <v>Donors Capital Fund_US English Foundation201650000</v>
      </c>
      <c r="C378" t="s">
        <v>4</v>
      </c>
      <c r="D378" t="s">
        <v>19</v>
      </c>
      <c r="E378" s="10">
        <v>50000</v>
      </c>
      <c r="F378">
        <v>2016</v>
      </c>
      <c r="G378" t="s">
        <v>720</v>
      </c>
      <c r="H378" t="str">
        <f>IFERROR(VLOOKUP(D378,Resources!A:C,3,FALSE),"")</f>
        <v>SourceWatch</v>
      </c>
      <c r="J378">
        <v>377</v>
      </c>
      <c r="K378" t="str">
        <f>IFERROR(IF(VLOOKUP(D378,Resources!A:D,4,FALSE)=0,"",VLOOKUP(D378,Resources!A:D,4,FALSE)),"")</f>
        <v>Y</v>
      </c>
    </row>
    <row r="379" spans="1:11" x14ac:dyDescent="0.2">
      <c r="A379">
        <v>990</v>
      </c>
      <c r="B379" t="str">
        <f t="shared" si="6"/>
        <v>Donors Capital Fund_Vanguard Charitable Endowment Program2016300000</v>
      </c>
      <c r="C379" t="s">
        <v>4</v>
      </c>
      <c r="D379" t="s">
        <v>142</v>
      </c>
      <c r="E379" s="10">
        <v>300000</v>
      </c>
      <c r="F379">
        <v>2016</v>
      </c>
      <c r="G379" t="s">
        <v>720</v>
      </c>
      <c r="H379" t="str">
        <f>IFERROR(VLOOKUP(D379,Resources!A:C,3,FALSE),"")</f>
        <v/>
      </c>
      <c r="J379">
        <v>378</v>
      </c>
      <c r="K379" t="str">
        <f>IFERROR(IF(VLOOKUP(D379,Resources!A:D,4,FALSE)=0,"",VLOOKUP(D379,Resources!A:D,4,FALSE)),"")</f>
        <v/>
      </c>
    </row>
    <row r="380" spans="1:11" x14ac:dyDescent="0.2">
      <c r="A380">
        <v>990</v>
      </c>
      <c r="B380" t="str">
        <f t="shared" si="6"/>
        <v>Donors Capital Fund_Vanguard Charitable Endowment Program2016500000</v>
      </c>
      <c r="C380" t="s">
        <v>4</v>
      </c>
      <c r="D380" t="s">
        <v>142</v>
      </c>
      <c r="E380" s="10">
        <v>500000</v>
      </c>
      <c r="F380">
        <v>2016</v>
      </c>
      <c r="G380" t="s">
        <v>720</v>
      </c>
      <c r="H380" t="str">
        <f>IFERROR(VLOOKUP(D380,Resources!A:C,3,FALSE),"")</f>
        <v/>
      </c>
      <c r="J380">
        <v>379</v>
      </c>
      <c r="K380" t="str">
        <f>IFERROR(IF(VLOOKUP(D380,Resources!A:D,4,FALSE)=0,"",VLOOKUP(D380,Resources!A:D,4,FALSE)),"")</f>
        <v/>
      </c>
    </row>
    <row r="381" spans="1:11" x14ac:dyDescent="0.2">
      <c r="A381">
        <v>990</v>
      </c>
      <c r="B381" t="str">
        <f t="shared" si="6"/>
        <v>Donors Capital Fund_Vanguard Charitable Endowment Program201650000</v>
      </c>
      <c r="C381" t="s">
        <v>4</v>
      </c>
      <c r="D381" t="s">
        <v>142</v>
      </c>
      <c r="E381" s="10">
        <v>50000</v>
      </c>
      <c r="F381">
        <v>2016</v>
      </c>
      <c r="G381" t="s">
        <v>720</v>
      </c>
      <c r="H381" t="str">
        <f>IFERROR(VLOOKUP(D381,Resources!A:C,3,FALSE),"")</f>
        <v/>
      </c>
      <c r="J381">
        <v>380</v>
      </c>
      <c r="K381" t="str">
        <f>IFERROR(IF(VLOOKUP(D381,Resources!A:D,4,FALSE)=0,"",VLOOKUP(D381,Resources!A:D,4,FALSE)),"")</f>
        <v/>
      </c>
    </row>
    <row r="382" spans="1:11" x14ac:dyDescent="0.2">
      <c r="A382">
        <v>990</v>
      </c>
      <c r="B382" t="str">
        <f t="shared" si="6"/>
        <v>Donors Capital Fund_Virginia Institute for Public Policy20161000</v>
      </c>
      <c r="C382" t="s">
        <v>4</v>
      </c>
      <c r="D382" t="s">
        <v>281</v>
      </c>
      <c r="E382" s="10">
        <v>1000</v>
      </c>
      <c r="F382">
        <v>2016</v>
      </c>
      <c r="G382" t="s">
        <v>720</v>
      </c>
      <c r="H382" t="str">
        <f>IFERROR(VLOOKUP(D382,Resources!A:C,3,FALSE),"")</f>
        <v>DeSmog</v>
      </c>
      <c r="J382">
        <v>381</v>
      </c>
      <c r="K382" t="str">
        <f>IFERROR(IF(VLOOKUP(D382,Resources!A:D,4,FALSE)=0,"",VLOOKUP(D382,Resources!A:D,4,FALSE)),"")</f>
        <v>Y</v>
      </c>
    </row>
    <row r="383" spans="1:11" x14ac:dyDescent="0.2">
      <c r="A383">
        <v>990</v>
      </c>
      <c r="B383" t="str">
        <f t="shared" si="6"/>
        <v>Donors Capital Fund_Virginia Institute for Public Policy201620000</v>
      </c>
      <c r="C383" t="s">
        <v>4</v>
      </c>
      <c r="D383" t="s">
        <v>281</v>
      </c>
      <c r="E383" s="10">
        <v>20000</v>
      </c>
      <c r="F383">
        <v>2016</v>
      </c>
      <c r="G383" t="s">
        <v>720</v>
      </c>
      <c r="H383" t="str">
        <f>IFERROR(VLOOKUP(D383,Resources!A:C,3,FALSE),"")</f>
        <v>DeSmog</v>
      </c>
      <c r="J383">
        <v>382</v>
      </c>
      <c r="K383" t="str">
        <f>IFERROR(IF(VLOOKUP(D383,Resources!A:D,4,FALSE)=0,"",VLOOKUP(D383,Resources!A:D,4,FALSE)),"")</f>
        <v>Y</v>
      </c>
    </row>
    <row r="384" spans="1:11" x14ac:dyDescent="0.2">
      <c r="A384">
        <v>990</v>
      </c>
      <c r="B384" t="str">
        <f t="shared" si="6"/>
        <v>Donors Capital Fund_Virginia Institute for Public Policy201610000</v>
      </c>
      <c r="C384" t="s">
        <v>4</v>
      </c>
      <c r="D384" t="s">
        <v>281</v>
      </c>
      <c r="E384" s="10">
        <v>10000</v>
      </c>
      <c r="F384">
        <v>2016</v>
      </c>
      <c r="G384" t="s">
        <v>720</v>
      </c>
      <c r="H384" t="str">
        <f>IFERROR(VLOOKUP(D384,Resources!A:C,3,FALSE),"")</f>
        <v>DeSmog</v>
      </c>
      <c r="J384">
        <v>383</v>
      </c>
      <c r="K384" t="str">
        <f>IFERROR(IF(VLOOKUP(D384,Resources!A:D,4,FALSE)=0,"",VLOOKUP(D384,Resources!A:D,4,FALSE)),"")</f>
        <v>Y</v>
      </c>
    </row>
    <row r="385" spans="1:11" x14ac:dyDescent="0.2">
      <c r="A385">
        <v>990</v>
      </c>
      <c r="B385" t="str">
        <f t="shared" si="6"/>
        <v>Donors Capital Fund_Washington Legal Foundation201640000</v>
      </c>
      <c r="C385" t="s">
        <v>4</v>
      </c>
      <c r="D385" t="s">
        <v>112</v>
      </c>
      <c r="E385" s="10">
        <v>40000</v>
      </c>
      <c r="F385">
        <v>2016</v>
      </c>
      <c r="G385" t="s">
        <v>720</v>
      </c>
      <c r="H385" t="str">
        <f>IFERROR(VLOOKUP(D385,Resources!A:C,3,FALSE),"")</f>
        <v>DeSmog</v>
      </c>
      <c r="J385">
        <v>384</v>
      </c>
      <c r="K385" t="str">
        <f>IFERROR(IF(VLOOKUP(D385,Resources!A:D,4,FALSE)=0,"",VLOOKUP(D385,Resources!A:D,4,FALSE)),"")</f>
        <v>Y</v>
      </c>
    </row>
    <row r="386" spans="1:11" x14ac:dyDescent="0.2">
      <c r="A386">
        <v>990</v>
      </c>
      <c r="B386" t="str">
        <f t="shared" ref="B386:B449" si="7">C386&amp;"_"&amp;D386&amp;F386&amp;E386</f>
        <v>Donors Capital Fund_Washington Policy Center20166000</v>
      </c>
      <c r="C386" t="s">
        <v>4</v>
      </c>
      <c r="D386" t="s">
        <v>80</v>
      </c>
      <c r="E386" s="10">
        <v>6000</v>
      </c>
      <c r="F386">
        <v>2016</v>
      </c>
      <c r="G386" t="s">
        <v>720</v>
      </c>
      <c r="H386" t="str">
        <f>IFERROR(VLOOKUP(D386,Resources!A:C,3,FALSE),"")</f>
        <v>DeSmog</v>
      </c>
      <c r="J386">
        <v>385</v>
      </c>
      <c r="K386" t="str">
        <f>IFERROR(IF(VLOOKUP(D386,Resources!A:D,4,FALSE)=0,"",VLOOKUP(D386,Resources!A:D,4,FALSE)),"")</f>
        <v>Y</v>
      </c>
    </row>
    <row r="387" spans="1:11" x14ac:dyDescent="0.2">
      <c r="A387">
        <v>990</v>
      </c>
      <c r="B387" t="str">
        <f t="shared" si="7"/>
        <v>Donors Capital Fund_Washington Policy Center201625000</v>
      </c>
      <c r="C387" t="s">
        <v>4</v>
      </c>
      <c r="D387" t="s">
        <v>80</v>
      </c>
      <c r="E387" s="10">
        <v>25000</v>
      </c>
      <c r="F387">
        <v>2016</v>
      </c>
      <c r="G387" t="s">
        <v>720</v>
      </c>
      <c r="H387" t="str">
        <f>IFERROR(VLOOKUP(D387,Resources!A:C,3,FALSE),"")</f>
        <v>DeSmog</v>
      </c>
      <c r="J387">
        <v>386</v>
      </c>
      <c r="K387" t="str">
        <f>IFERROR(IF(VLOOKUP(D387,Resources!A:D,4,FALSE)=0,"",VLOOKUP(D387,Resources!A:D,4,FALSE)),"")</f>
        <v>Y</v>
      </c>
    </row>
    <row r="388" spans="1:11" x14ac:dyDescent="0.2">
      <c r="A388">
        <v>990</v>
      </c>
      <c r="B388" t="str">
        <f t="shared" si="7"/>
        <v>Donors Capital Fund_Washington Policy Center201620000</v>
      </c>
      <c r="C388" t="s">
        <v>4</v>
      </c>
      <c r="D388" t="s">
        <v>80</v>
      </c>
      <c r="E388" s="10">
        <v>20000</v>
      </c>
      <c r="F388">
        <v>2016</v>
      </c>
      <c r="G388" t="s">
        <v>720</v>
      </c>
      <c r="H388" t="str">
        <f>IFERROR(VLOOKUP(D388,Resources!A:C,3,FALSE),"")</f>
        <v>DeSmog</v>
      </c>
      <c r="J388">
        <v>387</v>
      </c>
      <c r="K388" t="str">
        <f>IFERROR(IF(VLOOKUP(D388,Resources!A:D,4,FALSE)=0,"",VLOOKUP(D388,Resources!A:D,4,FALSE)),"")</f>
        <v>Y</v>
      </c>
    </row>
    <row r="389" spans="1:11" x14ac:dyDescent="0.2">
      <c r="A389">
        <v>990</v>
      </c>
      <c r="B389" t="str">
        <f t="shared" si="7"/>
        <v>Donors Capital Fund_Washington Policy Center20161500</v>
      </c>
      <c r="C389" t="s">
        <v>4</v>
      </c>
      <c r="D389" t="s">
        <v>80</v>
      </c>
      <c r="E389" s="10">
        <v>1500</v>
      </c>
      <c r="F389">
        <v>2016</v>
      </c>
      <c r="G389" t="s">
        <v>720</v>
      </c>
      <c r="H389" t="str">
        <f>IFERROR(VLOOKUP(D389,Resources!A:C,3,FALSE),"")</f>
        <v>DeSmog</v>
      </c>
      <c r="J389">
        <v>388</v>
      </c>
      <c r="K389" t="str">
        <f>IFERROR(IF(VLOOKUP(D389,Resources!A:D,4,FALSE)=0,"",VLOOKUP(D389,Resources!A:D,4,FALSE)),"")</f>
        <v>Y</v>
      </c>
    </row>
    <row r="390" spans="1:11" x14ac:dyDescent="0.2">
      <c r="A390">
        <v>990</v>
      </c>
      <c r="B390" t="str">
        <f t="shared" si="7"/>
        <v>Donors Capital Fund_Washington Policy Center20162700</v>
      </c>
      <c r="C390" t="s">
        <v>4</v>
      </c>
      <c r="D390" t="s">
        <v>80</v>
      </c>
      <c r="E390" s="10">
        <v>2700</v>
      </c>
      <c r="F390">
        <v>2016</v>
      </c>
      <c r="G390" t="s">
        <v>720</v>
      </c>
      <c r="H390" t="str">
        <f>IFERROR(VLOOKUP(D390,Resources!A:C,3,FALSE),"")</f>
        <v>DeSmog</v>
      </c>
      <c r="J390">
        <v>389</v>
      </c>
      <c r="K390" t="str">
        <f>IFERROR(IF(VLOOKUP(D390,Resources!A:D,4,FALSE)=0,"",VLOOKUP(D390,Resources!A:D,4,FALSE)),"")</f>
        <v>Y</v>
      </c>
    </row>
    <row r="391" spans="1:11" x14ac:dyDescent="0.2">
      <c r="A391">
        <v>990</v>
      </c>
      <c r="B391" t="str">
        <f t="shared" si="7"/>
        <v>Donors Capital Fund_Wilderstein Preservation20165000</v>
      </c>
      <c r="C391" t="s">
        <v>4</v>
      </c>
      <c r="D391" t="s">
        <v>740</v>
      </c>
      <c r="E391" s="10">
        <v>5000</v>
      </c>
      <c r="F391">
        <v>2016</v>
      </c>
      <c r="G391" t="s">
        <v>720</v>
      </c>
      <c r="H391" t="str">
        <f>IFERROR(VLOOKUP(D391,Resources!A:C,3,FALSE),"")</f>
        <v/>
      </c>
      <c r="J391">
        <v>390</v>
      </c>
      <c r="K391" t="str">
        <f>IFERROR(IF(VLOOKUP(D391,Resources!A:D,4,FALSE)=0,"",VLOOKUP(D391,Resources!A:D,4,FALSE)),"")</f>
        <v/>
      </c>
    </row>
    <row r="392" spans="1:11" x14ac:dyDescent="0.2">
      <c r="A392">
        <v>990</v>
      </c>
      <c r="B392" t="str">
        <f t="shared" si="7"/>
        <v>Donors Capital Fund_Yankee Institute for Public Policy20161000</v>
      </c>
      <c r="C392" t="s">
        <v>4</v>
      </c>
      <c r="D392" t="s">
        <v>145</v>
      </c>
      <c r="E392" s="10">
        <v>1000</v>
      </c>
      <c r="F392">
        <v>2016</v>
      </c>
      <c r="G392" t="s">
        <v>720</v>
      </c>
      <c r="H392" t="str">
        <f>IFERROR(VLOOKUP(D392,Resources!A:C,3,FALSE),"")</f>
        <v>SourceWatch</v>
      </c>
      <c r="J392">
        <v>391</v>
      </c>
      <c r="K392" t="str">
        <f>IFERROR(IF(VLOOKUP(D392,Resources!A:D,4,FALSE)=0,"",VLOOKUP(D392,Resources!A:D,4,FALSE)),"")</f>
        <v>Y</v>
      </c>
    </row>
    <row r="393" spans="1:11" x14ac:dyDescent="0.2">
      <c r="A393">
        <v>990</v>
      </c>
      <c r="B393" t="str">
        <f t="shared" si="7"/>
        <v>Donors Capital Fund_Yankee Institute for Public Policy20163300</v>
      </c>
      <c r="C393" t="s">
        <v>4</v>
      </c>
      <c r="D393" t="s">
        <v>145</v>
      </c>
      <c r="E393" s="10">
        <v>3300</v>
      </c>
      <c r="F393">
        <v>2016</v>
      </c>
      <c r="G393" t="s">
        <v>720</v>
      </c>
      <c r="H393" t="str">
        <f>IFERROR(VLOOKUP(D393,Resources!A:C,3,FALSE),"")</f>
        <v>SourceWatch</v>
      </c>
      <c r="J393">
        <v>392</v>
      </c>
      <c r="K393" t="str">
        <f>IFERROR(IF(VLOOKUP(D393,Resources!A:D,4,FALSE)=0,"",VLOOKUP(D393,Resources!A:D,4,FALSE)),"")</f>
        <v>Y</v>
      </c>
    </row>
    <row r="394" spans="1:11" x14ac:dyDescent="0.2">
      <c r="A394">
        <v>990</v>
      </c>
      <c r="B394" t="str">
        <f t="shared" si="7"/>
        <v>Donors Capital Fund_Yankee Institute for Public Policy20162000</v>
      </c>
      <c r="C394" t="s">
        <v>4</v>
      </c>
      <c r="D394" t="s">
        <v>145</v>
      </c>
      <c r="E394" s="10">
        <v>2000</v>
      </c>
      <c r="F394">
        <v>2016</v>
      </c>
      <c r="G394" t="s">
        <v>720</v>
      </c>
      <c r="H394" t="str">
        <f>IFERROR(VLOOKUP(D394,Resources!A:C,3,FALSE),"")</f>
        <v>SourceWatch</v>
      </c>
      <c r="J394">
        <v>393</v>
      </c>
      <c r="K394" t="str">
        <f>IFERROR(IF(VLOOKUP(D394,Resources!A:D,4,FALSE)=0,"",VLOOKUP(D394,Resources!A:D,4,FALSE)),"")</f>
        <v>Y</v>
      </c>
    </row>
    <row r="395" spans="1:11" x14ac:dyDescent="0.2">
      <c r="A395">
        <v>990</v>
      </c>
      <c r="B395" t="str">
        <f t="shared" si="7"/>
        <v>Donors Capital Fund_Yankee Institute for Public Policy201656200</v>
      </c>
      <c r="C395" t="s">
        <v>4</v>
      </c>
      <c r="D395" t="s">
        <v>145</v>
      </c>
      <c r="E395" s="10">
        <v>56200</v>
      </c>
      <c r="F395">
        <v>2016</v>
      </c>
      <c r="G395" t="s">
        <v>720</v>
      </c>
      <c r="H395" t="str">
        <f>IFERROR(VLOOKUP(D395,Resources!A:C,3,FALSE),"")</f>
        <v>SourceWatch</v>
      </c>
      <c r="J395">
        <v>394</v>
      </c>
      <c r="K395" t="str">
        <f>IFERROR(IF(VLOOKUP(D395,Resources!A:D,4,FALSE)=0,"",VLOOKUP(D395,Resources!A:D,4,FALSE)),"")</f>
        <v>Y</v>
      </c>
    </row>
    <row r="396" spans="1:11" x14ac:dyDescent="0.2">
      <c r="A396">
        <v>990</v>
      </c>
      <c r="B396" t="str">
        <f t="shared" si="7"/>
        <v>Donors Capital Fund_Yankee Institute for Public Policy20162700</v>
      </c>
      <c r="C396" t="s">
        <v>4</v>
      </c>
      <c r="D396" t="s">
        <v>145</v>
      </c>
      <c r="E396" s="10">
        <v>2700</v>
      </c>
      <c r="F396">
        <v>2016</v>
      </c>
      <c r="G396" t="s">
        <v>720</v>
      </c>
      <c r="H396" t="str">
        <f>IFERROR(VLOOKUP(D396,Resources!A:C,3,FALSE),"")</f>
        <v>SourceWatch</v>
      </c>
      <c r="J396">
        <v>395</v>
      </c>
      <c r="K396" t="str">
        <f>IFERROR(IF(VLOOKUP(D396,Resources!A:D,4,FALSE)=0,"",VLOOKUP(D396,Resources!A:D,4,FALSE)),"")</f>
        <v>Y</v>
      </c>
    </row>
    <row r="397" spans="1:11" x14ac:dyDescent="0.2">
      <c r="A397">
        <v>990</v>
      </c>
      <c r="B397" t="str">
        <f t="shared" si="7"/>
        <v>Donors Capital Fund_Yankee Institute for Public Policy20163500</v>
      </c>
      <c r="C397" t="s">
        <v>4</v>
      </c>
      <c r="D397" t="s">
        <v>145</v>
      </c>
      <c r="E397" s="10">
        <v>3500</v>
      </c>
      <c r="F397">
        <v>2016</v>
      </c>
      <c r="G397" t="s">
        <v>720</v>
      </c>
      <c r="H397" t="str">
        <f>IFERROR(VLOOKUP(D397,Resources!A:C,3,FALSE),"")</f>
        <v>SourceWatch</v>
      </c>
      <c r="J397">
        <v>396</v>
      </c>
      <c r="K397" t="str">
        <f>IFERROR(IF(VLOOKUP(D397,Resources!A:D,4,FALSE)=0,"",VLOOKUP(D397,Resources!A:D,4,FALSE)),"")</f>
        <v>Y</v>
      </c>
    </row>
    <row r="398" spans="1:11" x14ac:dyDescent="0.2">
      <c r="A398">
        <v>990</v>
      </c>
      <c r="B398" t="str">
        <f t="shared" si="7"/>
        <v>Donors Capital Fund_Yankee Institute for Public Policy201615000</v>
      </c>
      <c r="C398" t="s">
        <v>4</v>
      </c>
      <c r="D398" t="s">
        <v>145</v>
      </c>
      <c r="E398" s="10">
        <v>15000</v>
      </c>
      <c r="F398">
        <v>2016</v>
      </c>
      <c r="G398" t="s">
        <v>720</v>
      </c>
      <c r="H398" t="str">
        <f>IFERROR(VLOOKUP(D398,Resources!A:C,3,FALSE),"")</f>
        <v>SourceWatch</v>
      </c>
      <c r="J398">
        <v>397</v>
      </c>
      <c r="K398" t="str">
        <f>IFERROR(IF(VLOOKUP(D398,Resources!A:D,4,FALSE)=0,"",VLOOKUP(D398,Resources!A:D,4,FALSE)),"")</f>
        <v>Y</v>
      </c>
    </row>
    <row r="399" spans="1:11" x14ac:dyDescent="0.2">
      <c r="A399">
        <v>990</v>
      </c>
      <c r="B399" t="str">
        <f t="shared" si="7"/>
        <v>Donors Capital Fund_Yankee Institute for Public Policy201615500</v>
      </c>
      <c r="C399" t="s">
        <v>4</v>
      </c>
      <c r="D399" t="s">
        <v>145</v>
      </c>
      <c r="E399" s="10">
        <v>15500</v>
      </c>
      <c r="F399">
        <v>2016</v>
      </c>
      <c r="G399" t="s">
        <v>720</v>
      </c>
      <c r="H399" t="str">
        <f>IFERROR(VLOOKUP(D399,Resources!A:C,3,FALSE),"")</f>
        <v>SourceWatch</v>
      </c>
      <c r="J399">
        <v>398</v>
      </c>
      <c r="K399" t="str">
        <f>IFERROR(IF(VLOOKUP(D399,Resources!A:D,4,FALSE)=0,"",VLOOKUP(D399,Resources!A:D,4,FALSE)),"")</f>
        <v>Y</v>
      </c>
    </row>
    <row r="400" spans="1:11" x14ac:dyDescent="0.2">
      <c r="A400">
        <v>990</v>
      </c>
      <c r="B400" t="str">
        <f t="shared" si="7"/>
        <v>Donors Capital Fund_Yankee Institute for Public Policy201614000</v>
      </c>
      <c r="C400" t="s">
        <v>4</v>
      </c>
      <c r="D400" t="s">
        <v>145</v>
      </c>
      <c r="E400" s="10">
        <v>14000</v>
      </c>
      <c r="F400">
        <v>2016</v>
      </c>
      <c r="G400" t="s">
        <v>720</v>
      </c>
      <c r="H400" t="str">
        <f>IFERROR(VLOOKUP(D400,Resources!A:C,3,FALSE),"")</f>
        <v>SourceWatch</v>
      </c>
      <c r="J400">
        <v>399</v>
      </c>
      <c r="K400" t="str">
        <f>IFERROR(IF(VLOOKUP(D400,Resources!A:D,4,FALSE)=0,"",VLOOKUP(D400,Resources!A:D,4,FALSE)),"")</f>
        <v>Y</v>
      </c>
    </row>
    <row r="401" spans="1:11" x14ac:dyDescent="0.2">
      <c r="A401">
        <v>990</v>
      </c>
      <c r="B401" t="str">
        <f t="shared" si="7"/>
        <v>Donors Capital Fund_Yankee Institute for Public Policy20162000</v>
      </c>
      <c r="C401" t="s">
        <v>4</v>
      </c>
      <c r="D401" t="s">
        <v>145</v>
      </c>
      <c r="E401" s="10">
        <v>2000</v>
      </c>
      <c r="F401">
        <v>2016</v>
      </c>
      <c r="G401" t="s">
        <v>720</v>
      </c>
      <c r="H401" t="str">
        <f>IFERROR(VLOOKUP(D401,Resources!A:C,3,FALSE),"")</f>
        <v>SourceWatch</v>
      </c>
      <c r="J401">
        <v>400</v>
      </c>
      <c r="K401" t="str">
        <f>IFERROR(IF(VLOOKUP(D401,Resources!A:D,4,FALSE)=0,"",VLOOKUP(D401,Resources!A:D,4,FALSE)),"")</f>
        <v>Y</v>
      </c>
    </row>
    <row r="402" spans="1:11" x14ac:dyDescent="0.2">
      <c r="A402">
        <v>990</v>
      </c>
      <c r="B402" t="str">
        <f t="shared" si="7"/>
        <v>Donors Capital Fund_Young America's Foundation201670000</v>
      </c>
      <c r="C402" t="s">
        <v>4</v>
      </c>
      <c r="D402" t="s">
        <v>113</v>
      </c>
      <c r="E402" s="10">
        <v>70000</v>
      </c>
      <c r="F402">
        <v>2016</v>
      </c>
      <c r="G402" t="s">
        <v>720</v>
      </c>
      <c r="H402" t="str">
        <f>IFERROR(VLOOKUP(D402,Resources!A:C,3,FALSE),"")</f>
        <v>SourceWatch</v>
      </c>
      <c r="J402">
        <v>401</v>
      </c>
      <c r="K402" t="str">
        <f>IFERROR(IF(VLOOKUP(D402,Resources!A:D,4,FALSE)=0,"",VLOOKUP(D402,Resources!A:D,4,FALSE)),"")</f>
        <v>Y</v>
      </c>
    </row>
    <row r="403" spans="1:11" x14ac:dyDescent="0.2">
      <c r="A403">
        <v>990</v>
      </c>
      <c r="B403" t="str">
        <f t="shared" si="7"/>
        <v>Donors Capital Fund_Young Life2016600</v>
      </c>
      <c r="C403" t="s">
        <v>4</v>
      </c>
      <c r="D403" t="s">
        <v>32</v>
      </c>
      <c r="E403" s="10">
        <v>600</v>
      </c>
      <c r="F403">
        <v>2016</v>
      </c>
      <c r="G403" t="s">
        <v>720</v>
      </c>
      <c r="H403" t="str">
        <f>IFERROR(VLOOKUP(D403,Resources!A:C,3,FALSE),"")</f>
        <v>SourceWatch</v>
      </c>
      <c r="J403">
        <v>402</v>
      </c>
      <c r="K403" t="str">
        <f>IFERROR(IF(VLOOKUP(D403,Resources!A:D,4,FALSE)=0,"",VLOOKUP(D403,Resources!A:D,4,FALSE)),"")</f>
        <v>Y</v>
      </c>
    </row>
    <row r="404" spans="1:11" x14ac:dyDescent="0.2">
      <c r="A404">
        <v>990</v>
      </c>
      <c r="B404" t="str">
        <f t="shared" si="7"/>
        <v>Donors Capital Fund_Young Life2016600</v>
      </c>
      <c r="C404" t="s">
        <v>4</v>
      </c>
      <c r="D404" t="s">
        <v>32</v>
      </c>
      <c r="E404" s="10">
        <v>600</v>
      </c>
      <c r="F404">
        <v>2016</v>
      </c>
      <c r="G404" t="s">
        <v>720</v>
      </c>
      <c r="H404" t="str">
        <f>IFERROR(VLOOKUP(D404,Resources!A:C,3,FALSE),"")</f>
        <v>SourceWatch</v>
      </c>
      <c r="J404">
        <v>403</v>
      </c>
      <c r="K404" t="str">
        <f>IFERROR(IF(VLOOKUP(D404,Resources!A:D,4,FALSE)=0,"",VLOOKUP(D404,Resources!A:D,4,FALSE)),"")</f>
        <v>Y</v>
      </c>
    </row>
    <row r="405" spans="1:11" x14ac:dyDescent="0.2">
      <c r="A405">
        <v>990</v>
      </c>
      <c r="B405" t="str">
        <f t="shared" si="7"/>
        <v>Donors Capital Fund_Young Life20161200</v>
      </c>
      <c r="C405" t="s">
        <v>4</v>
      </c>
      <c r="D405" t="s">
        <v>32</v>
      </c>
      <c r="E405" s="10">
        <v>1200</v>
      </c>
      <c r="F405">
        <v>2016</v>
      </c>
      <c r="G405" t="s">
        <v>720</v>
      </c>
      <c r="H405" t="str">
        <f>IFERROR(VLOOKUP(D405,Resources!A:C,3,FALSE),"")</f>
        <v>SourceWatch</v>
      </c>
      <c r="J405">
        <v>404</v>
      </c>
      <c r="K405" t="str">
        <f>IFERROR(IF(VLOOKUP(D405,Resources!A:D,4,FALSE)=0,"",VLOOKUP(D405,Resources!A:D,4,FALSE)),"")</f>
        <v>Y</v>
      </c>
    </row>
    <row r="406" spans="1:11" x14ac:dyDescent="0.2">
      <c r="A406" t="s">
        <v>715</v>
      </c>
      <c r="B406" t="str">
        <f t="shared" si="7"/>
        <v>Donors Capital Fund_Acton Institute for the Study of Religion and Liberty2014250000</v>
      </c>
      <c r="C406" t="s">
        <v>4</v>
      </c>
      <c r="D406" t="s">
        <v>11</v>
      </c>
      <c r="E406" s="10">
        <v>250000</v>
      </c>
      <c r="F406">
        <v>2014</v>
      </c>
      <c r="H406" t="str">
        <f>IFERROR(VLOOKUP(D406,Resources!A:C,3,FALSE),"")</f>
        <v>DeSmog</v>
      </c>
      <c r="K406" t="str">
        <f>IFERROR(IF(VLOOKUP(D406,Resources!A:D,4,FALSE)=0,"",VLOOKUP(D406,Resources!A:D,4,FALSE)),"")</f>
        <v>Y</v>
      </c>
    </row>
    <row r="407" spans="1:11" x14ac:dyDescent="0.2">
      <c r="A407" t="s">
        <v>715</v>
      </c>
      <c r="B407" t="str">
        <f t="shared" si="7"/>
        <v>Donors Capital Fund_Acton Institute for the Study of Religion and Liberty2014850000</v>
      </c>
      <c r="C407" t="s">
        <v>4</v>
      </c>
      <c r="D407" t="s">
        <v>11</v>
      </c>
      <c r="E407" s="10">
        <v>850000</v>
      </c>
      <c r="F407">
        <v>2014</v>
      </c>
      <c r="H407" t="str">
        <f>IFERROR(VLOOKUP(D407,Resources!A:C,3,FALSE),"")</f>
        <v>DeSmog</v>
      </c>
      <c r="K407" t="str">
        <f>IFERROR(IF(VLOOKUP(D407,Resources!A:D,4,FALSE)=0,"",VLOOKUP(D407,Resources!A:D,4,FALSE)),"")</f>
        <v>Y</v>
      </c>
    </row>
    <row r="408" spans="1:11" x14ac:dyDescent="0.2">
      <c r="A408" t="s">
        <v>715</v>
      </c>
      <c r="B408" t="str">
        <f t="shared" si="7"/>
        <v>Donors Capital Fund_Advance Arkansas Institute201425000</v>
      </c>
      <c r="C408" t="s">
        <v>4</v>
      </c>
      <c r="D408" t="s">
        <v>5</v>
      </c>
      <c r="E408" s="10">
        <v>25000</v>
      </c>
      <c r="F408">
        <v>2014</v>
      </c>
      <c r="H408" t="str">
        <f>IFERROR(VLOOKUP(D408,Resources!A:C,3,FALSE),"")</f>
        <v>SourceWatch</v>
      </c>
      <c r="K408" t="str">
        <f>IFERROR(IF(VLOOKUP(D408,Resources!A:D,4,FALSE)=0,"",VLOOKUP(D408,Resources!A:D,4,FALSE)),"")</f>
        <v>Y</v>
      </c>
    </row>
    <row r="409" spans="1:11" x14ac:dyDescent="0.2">
      <c r="A409" t="s">
        <v>715</v>
      </c>
      <c r="B409" t="str">
        <f t="shared" si="7"/>
        <v>Donors Capital Fund_Advance Arkansas Institute20143500</v>
      </c>
      <c r="C409" t="s">
        <v>4</v>
      </c>
      <c r="D409" t="s">
        <v>5</v>
      </c>
      <c r="E409" s="10">
        <v>3500</v>
      </c>
      <c r="F409">
        <v>2014</v>
      </c>
      <c r="H409" t="str">
        <f>IFERROR(VLOOKUP(D409,Resources!A:C,3,FALSE),"")</f>
        <v>SourceWatch</v>
      </c>
      <c r="K409" t="str">
        <f>IFERROR(IF(VLOOKUP(D409,Resources!A:D,4,FALSE)=0,"",VLOOKUP(D409,Resources!A:D,4,FALSE)),"")</f>
        <v>Y</v>
      </c>
    </row>
    <row r="410" spans="1:11" x14ac:dyDescent="0.2">
      <c r="A410" t="s">
        <v>715</v>
      </c>
      <c r="B410" t="str">
        <f t="shared" si="7"/>
        <v>Donors Capital Fund_Advance Arkansas Institute201415000</v>
      </c>
      <c r="C410" t="s">
        <v>4</v>
      </c>
      <c r="D410" t="s">
        <v>5</v>
      </c>
      <c r="E410" s="10">
        <v>15000</v>
      </c>
      <c r="F410">
        <v>2014</v>
      </c>
      <c r="H410" t="str">
        <f>IFERROR(VLOOKUP(D410,Resources!A:C,3,FALSE),"")</f>
        <v>SourceWatch</v>
      </c>
      <c r="K410" t="str">
        <f>IFERROR(IF(VLOOKUP(D410,Resources!A:D,4,FALSE)=0,"",VLOOKUP(D410,Resources!A:D,4,FALSE)),"")</f>
        <v>Y</v>
      </c>
    </row>
    <row r="411" spans="1:11" x14ac:dyDescent="0.2">
      <c r="A411" t="s">
        <v>715</v>
      </c>
      <c r="B411" t="str">
        <f t="shared" si="7"/>
        <v>Donors Capital Fund_Alabama Policy Institute20143500</v>
      </c>
      <c r="C411" t="s">
        <v>4</v>
      </c>
      <c r="D411" t="s">
        <v>67</v>
      </c>
      <c r="E411" s="10">
        <v>3500</v>
      </c>
      <c r="F411">
        <v>2014</v>
      </c>
      <c r="H411" t="str">
        <f>IFERROR(VLOOKUP(D411,Resources!A:C,3,FALSE),"")</f>
        <v>SourceWatch</v>
      </c>
      <c r="K411" t="str">
        <f>IFERROR(IF(VLOOKUP(D411,Resources!A:D,4,FALSE)=0,"",VLOOKUP(D411,Resources!A:D,4,FALSE)),"")</f>
        <v>Y</v>
      </c>
    </row>
    <row r="412" spans="1:11" x14ac:dyDescent="0.2">
      <c r="A412" t="s">
        <v>715</v>
      </c>
      <c r="B412" t="str">
        <f t="shared" si="7"/>
        <v>Donors Capital Fund_Alabama Policy Institute201410000</v>
      </c>
      <c r="C412" t="s">
        <v>4</v>
      </c>
      <c r="D412" t="s">
        <v>67</v>
      </c>
      <c r="E412" s="10">
        <v>10000</v>
      </c>
      <c r="F412">
        <v>2014</v>
      </c>
      <c r="H412" t="str">
        <f>IFERROR(VLOOKUP(D412,Resources!A:C,3,FALSE),"")</f>
        <v>SourceWatch</v>
      </c>
      <c r="K412" t="str">
        <f>IFERROR(IF(VLOOKUP(D412,Resources!A:D,4,FALSE)=0,"",VLOOKUP(D412,Resources!A:D,4,FALSE)),"")</f>
        <v>Y</v>
      </c>
    </row>
    <row r="413" spans="1:11" x14ac:dyDescent="0.2">
      <c r="A413" t="s">
        <v>715</v>
      </c>
      <c r="B413" t="str">
        <f t="shared" si="7"/>
        <v>Donors Capital Fund_Alabama Policy Institute201440000</v>
      </c>
      <c r="C413" t="s">
        <v>4</v>
      </c>
      <c r="D413" t="s">
        <v>67</v>
      </c>
      <c r="E413" s="10">
        <v>40000</v>
      </c>
      <c r="F413">
        <v>2014</v>
      </c>
      <c r="H413" t="str">
        <f>IFERROR(VLOOKUP(D413,Resources!A:C,3,FALSE),"")</f>
        <v>SourceWatch</v>
      </c>
      <c r="K413" t="str">
        <f>IFERROR(IF(VLOOKUP(D413,Resources!A:D,4,FALSE)=0,"",VLOOKUP(D413,Resources!A:D,4,FALSE)),"")</f>
        <v>Y</v>
      </c>
    </row>
    <row r="414" spans="1:11" x14ac:dyDescent="0.2">
      <c r="A414" t="s">
        <v>715</v>
      </c>
      <c r="B414" t="str">
        <f t="shared" si="7"/>
        <v>Donors Capital Fund_America's Future Foundation201480000</v>
      </c>
      <c r="C414" t="s">
        <v>4</v>
      </c>
      <c r="D414" t="s">
        <v>157</v>
      </c>
      <c r="E414" s="10">
        <v>80000</v>
      </c>
      <c r="F414">
        <v>2014</v>
      </c>
      <c r="H414" t="str">
        <f>IFERROR(VLOOKUP(D414,Resources!A:C,3,FALSE),"")</f>
        <v>SourceWatch</v>
      </c>
      <c r="K414" t="str">
        <f>IFERROR(IF(VLOOKUP(D414,Resources!A:D,4,FALSE)=0,"",VLOOKUP(D414,Resources!A:D,4,FALSE)),"")</f>
        <v>Y</v>
      </c>
    </row>
    <row r="415" spans="1:11" x14ac:dyDescent="0.2">
      <c r="A415" t="s">
        <v>715</v>
      </c>
      <c r="B415" t="str">
        <f t="shared" si="7"/>
        <v>Donors Capital Fund_American Council of Trustees and Alumni20141075000</v>
      </c>
      <c r="C415" t="s">
        <v>4</v>
      </c>
      <c r="D415" t="s">
        <v>21</v>
      </c>
      <c r="E415" s="10">
        <v>1075000</v>
      </c>
      <c r="F415">
        <v>2014</v>
      </c>
      <c r="H415" t="str">
        <f>IFERROR(VLOOKUP(D415,Resources!A:C,3,FALSE),"")</f>
        <v/>
      </c>
      <c r="K415" t="str">
        <f>IFERROR(IF(VLOOKUP(D415,Resources!A:D,4,FALSE)=0,"",VLOOKUP(D415,Resources!A:D,4,FALSE)),"")</f>
        <v/>
      </c>
    </row>
    <row r="416" spans="1:11" x14ac:dyDescent="0.2">
      <c r="A416" t="s">
        <v>715</v>
      </c>
      <c r="B416" t="str">
        <f t="shared" si="7"/>
        <v>Donors Capital Fund_American Council of Trustees and Alumni2014300000</v>
      </c>
      <c r="C416" t="s">
        <v>4</v>
      </c>
      <c r="D416" t="s">
        <v>21</v>
      </c>
      <c r="E416" s="10">
        <v>300000</v>
      </c>
      <c r="F416">
        <v>2014</v>
      </c>
      <c r="H416" t="str">
        <f>IFERROR(VLOOKUP(D416,Resources!A:C,3,FALSE),"")</f>
        <v/>
      </c>
      <c r="K416" t="str">
        <f>IFERROR(IF(VLOOKUP(D416,Resources!A:D,4,FALSE)=0,"",VLOOKUP(D416,Resources!A:D,4,FALSE)),"")</f>
        <v/>
      </c>
    </row>
    <row r="417" spans="1:11" x14ac:dyDescent="0.2">
      <c r="A417" t="s">
        <v>715</v>
      </c>
      <c r="B417" t="str">
        <f t="shared" si="7"/>
        <v>Donors Capital Fund_American Enterprise Institute for Public Policy Research2014476970</v>
      </c>
      <c r="C417" t="s">
        <v>4</v>
      </c>
      <c r="D417" t="s">
        <v>17</v>
      </c>
      <c r="E417" s="10">
        <v>476970</v>
      </c>
      <c r="F417">
        <v>2014</v>
      </c>
      <c r="H417" t="str">
        <f>IFERROR(VLOOKUP(D417,Resources!A:C,3,FALSE),"")</f>
        <v>DeSmog</v>
      </c>
      <c r="K417" t="str">
        <f>IFERROR(IF(VLOOKUP(D417,Resources!A:D,4,FALSE)=0,"",VLOOKUP(D417,Resources!A:D,4,FALSE)),"")</f>
        <v>Y</v>
      </c>
    </row>
    <row r="418" spans="1:11" x14ac:dyDescent="0.2">
      <c r="A418" t="s">
        <v>715</v>
      </c>
      <c r="B418" t="str">
        <f t="shared" si="7"/>
        <v>Donors Capital Fund_American Enterprise Institute for Public Policy Research20141300000</v>
      </c>
      <c r="C418" t="s">
        <v>4</v>
      </c>
      <c r="D418" t="s">
        <v>17</v>
      </c>
      <c r="E418" s="10">
        <v>1300000</v>
      </c>
      <c r="F418">
        <v>2014</v>
      </c>
      <c r="H418" t="str">
        <f>IFERROR(VLOOKUP(D418,Resources!A:C,3,FALSE),"")</f>
        <v>DeSmog</v>
      </c>
      <c r="K418" t="str">
        <f>IFERROR(IF(VLOOKUP(D418,Resources!A:D,4,FALSE)=0,"",VLOOKUP(D418,Resources!A:D,4,FALSE)),"")</f>
        <v>Y</v>
      </c>
    </row>
    <row r="419" spans="1:11" x14ac:dyDescent="0.2">
      <c r="A419" t="s">
        <v>715</v>
      </c>
      <c r="B419" t="str">
        <f t="shared" si="7"/>
        <v>Donors Capital Fund_American Enterprise Institute for Public Policy Research201440000</v>
      </c>
      <c r="C419" t="s">
        <v>4</v>
      </c>
      <c r="D419" t="s">
        <v>17</v>
      </c>
      <c r="E419" s="10">
        <v>40000</v>
      </c>
      <c r="F419">
        <v>2014</v>
      </c>
      <c r="H419" t="str">
        <f>IFERROR(VLOOKUP(D419,Resources!A:C,3,FALSE),"")</f>
        <v>DeSmog</v>
      </c>
      <c r="K419" t="str">
        <f>IFERROR(IF(VLOOKUP(D419,Resources!A:D,4,FALSE)=0,"",VLOOKUP(D419,Resources!A:D,4,FALSE)),"")</f>
        <v>Y</v>
      </c>
    </row>
    <row r="420" spans="1:11" x14ac:dyDescent="0.2">
      <c r="A420" t="s">
        <v>715</v>
      </c>
      <c r="B420" t="str">
        <f t="shared" si="7"/>
        <v>Donors Capital Fund_American Islamic Congress201425000</v>
      </c>
      <c r="C420" t="s">
        <v>4</v>
      </c>
      <c r="D420" t="s">
        <v>56</v>
      </c>
      <c r="E420" s="10">
        <v>25000</v>
      </c>
      <c r="F420">
        <v>2014</v>
      </c>
      <c r="H420" t="str">
        <f>IFERROR(VLOOKUP(D420,Resources!A:C,3,FALSE),"")</f>
        <v>SourceWatch</v>
      </c>
      <c r="K420" t="str">
        <f>IFERROR(IF(VLOOKUP(D420,Resources!A:D,4,FALSE)=0,"",VLOOKUP(D420,Resources!A:D,4,FALSE)),"")</f>
        <v>Y</v>
      </c>
    </row>
    <row r="421" spans="1:11" x14ac:dyDescent="0.2">
      <c r="A421" t="s">
        <v>715</v>
      </c>
      <c r="B421" t="str">
        <f t="shared" si="7"/>
        <v>Donors Capital Fund_American Legislative Exchange Council201411000</v>
      </c>
      <c r="C421" t="s">
        <v>4</v>
      </c>
      <c r="D421" t="s">
        <v>68</v>
      </c>
      <c r="E421" s="10">
        <v>11000</v>
      </c>
      <c r="F421">
        <v>2014</v>
      </c>
      <c r="H421" t="str">
        <f>IFERROR(VLOOKUP(D421,Resources!A:C,3,FALSE),"")</f>
        <v>DeSmog</v>
      </c>
      <c r="K421" t="str">
        <f>IFERROR(IF(VLOOKUP(D421,Resources!A:D,4,FALSE)=0,"",VLOOKUP(D421,Resources!A:D,4,FALSE)),"")</f>
        <v>Y</v>
      </c>
    </row>
    <row r="422" spans="1:11" x14ac:dyDescent="0.2">
      <c r="A422" t="s">
        <v>715</v>
      </c>
      <c r="B422" t="str">
        <f t="shared" si="7"/>
        <v>Donors Capital Fund_American Legislative Exchange Council201470000</v>
      </c>
      <c r="C422" t="s">
        <v>4</v>
      </c>
      <c r="D422" t="s">
        <v>68</v>
      </c>
      <c r="E422" s="10">
        <v>70000</v>
      </c>
      <c r="F422">
        <v>2014</v>
      </c>
      <c r="H422" t="str">
        <f>IFERROR(VLOOKUP(D422,Resources!A:C,3,FALSE),"")</f>
        <v>DeSmog</v>
      </c>
      <c r="K422" t="str">
        <f>IFERROR(IF(VLOOKUP(D422,Resources!A:D,4,FALSE)=0,"",VLOOKUP(D422,Resources!A:D,4,FALSE)),"")</f>
        <v>Y</v>
      </c>
    </row>
    <row r="423" spans="1:11" x14ac:dyDescent="0.2">
      <c r="A423" t="s">
        <v>715</v>
      </c>
      <c r="B423" t="str">
        <f t="shared" si="7"/>
        <v>Donors Capital Fund_American Legislative Exchange Council201418000</v>
      </c>
      <c r="C423" t="s">
        <v>4</v>
      </c>
      <c r="D423" t="s">
        <v>68</v>
      </c>
      <c r="E423" s="10">
        <v>18000</v>
      </c>
      <c r="F423">
        <v>2014</v>
      </c>
      <c r="H423" t="str">
        <f>IFERROR(VLOOKUP(D423,Resources!A:C,3,FALSE),"")</f>
        <v>DeSmog</v>
      </c>
      <c r="K423" t="str">
        <f>IFERROR(IF(VLOOKUP(D423,Resources!A:D,4,FALSE)=0,"",VLOOKUP(D423,Resources!A:D,4,FALSE)),"")</f>
        <v>Y</v>
      </c>
    </row>
    <row r="424" spans="1:11" x14ac:dyDescent="0.2">
      <c r="A424" t="s">
        <v>715</v>
      </c>
      <c r="B424" t="str">
        <f t="shared" si="7"/>
        <v>Donors Capital Fund_American Legislative Exchange Council201425000</v>
      </c>
      <c r="C424" t="s">
        <v>4</v>
      </c>
      <c r="D424" t="s">
        <v>68</v>
      </c>
      <c r="E424" s="10">
        <v>25000</v>
      </c>
      <c r="F424">
        <v>2014</v>
      </c>
      <c r="H424" t="str">
        <f>IFERROR(VLOOKUP(D424,Resources!A:C,3,FALSE),"")</f>
        <v>DeSmog</v>
      </c>
      <c r="K424" t="str">
        <f>IFERROR(IF(VLOOKUP(D424,Resources!A:D,4,FALSE)=0,"",VLOOKUP(D424,Resources!A:D,4,FALSE)),"")</f>
        <v>Y</v>
      </c>
    </row>
    <row r="425" spans="1:11" x14ac:dyDescent="0.2">
      <c r="A425" t="s">
        <v>715</v>
      </c>
      <c r="B425" t="str">
        <f t="shared" si="7"/>
        <v>Donors Capital Fund_American Legislative Exchange Council201420000</v>
      </c>
      <c r="C425" t="s">
        <v>4</v>
      </c>
      <c r="D425" t="s">
        <v>68</v>
      </c>
      <c r="E425" s="10">
        <v>20000</v>
      </c>
      <c r="F425">
        <v>2014</v>
      </c>
      <c r="H425" t="str">
        <f>IFERROR(VLOOKUP(D425,Resources!A:C,3,FALSE),"")</f>
        <v>DeSmog</v>
      </c>
      <c r="K425" t="str">
        <f>IFERROR(IF(VLOOKUP(D425,Resources!A:D,4,FALSE)=0,"",VLOOKUP(D425,Resources!A:D,4,FALSE)),"")</f>
        <v>Y</v>
      </c>
    </row>
    <row r="426" spans="1:11" x14ac:dyDescent="0.2">
      <c r="A426" t="s">
        <v>715</v>
      </c>
      <c r="B426" t="str">
        <f t="shared" si="7"/>
        <v>Donors Capital Fund_American Media Institute201475000</v>
      </c>
      <c r="C426" t="s">
        <v>4</v>
      </c>
      <c r="D426" t="s">
        <v>86</v>
      </c>
      <c r="E426" s="10">
        <v>75000</v>
      </c>
      <c r="F426">
        <v>2014</v>
      </c>
      <c r="H426" t="str">
        <f>IFERROR(VLOOKUP(D426,Resources!A:C,3,FALSE),"")</f>
        <v/>
      </c>
      <c r="K426" t="str">
        <f>IFERROR(IF(VLOOKUP(D426,Resources!A:D,4,FALSE)=0,"",VLOOKUP(D426,Resources!A:D,4,FALSE)),"")</f>
        <v>Y</v>
      </c>
    </row>
    <row r="427" spans="1:11" x14ac:dyDescent="0.2">
      <c r="A427" t="s">
        <v>715</v>
      </c>
      <c r="B427" t="str">
        <f t="shared" si="7"/>
        <v>Donors Capital Fund_American Media Institute2014125000</v>
      </c>
      <c r="C427" t="s">
        <v>4</v>
      </c>
      <c r="D427" t="s">
        <v>86</v>
      </c>
      <c r="E427" s="10">
        <v>125000</v>
      </c>
      <c r="F427">
        <v>2014</v>
      </c>
      <c r="H427" t="str">
        <f>IFERROR(VLOOKUP(D427,Resources!A:C,3,FALSE),"")</f>
        <v/>
      </c>
      <c r="K427" t="str">
        <f>IFERROR(IF(VLOOKUP(D427,Resources!A:D,4,FALSE)=0,"",VLOOKUP(D427,Resources!A:D,4,FALSE)),"")</f>
        <v>Y</v>
      </c>
    </row>
    <row r="428" spans="1:11" x14ac:dyDescent="0.2">
      <c r="A428" t="s">
        <v>715</v>
      </c>
      <c r="B428" t="str">
        <f t="shared" si="7"/>
        <v>Donors Capital Fund_American Spectator Foundation201415000</v>
      </c>
      <c r="C428" t="s">
        <v>4</v>
      </c>
      <c r="D428" t="s">
        <v>88</v>
      </c>
      <c r="E428" s="10">
        <v>15000</v>
      </c>
      <c r="F428">
        <v>2014</v>
      </c>
      <c r="H428" t="str">
        <f>IFERROR(VLOOKUP(D428,Resources!A:C,3,FALSE),"")</f>
        <v>SourceWatch</v>
      </c>
      <c r="K428" t="str">
        <f>IFERROR(IF(VLOOKUP(D428,Resources!A:D,4,FALSE)=0,"",VLOOKUP(D428,Resources!A:D,4,FALSE)),"")</f>
        <v>Y</v>
      </c>
    </row>
    <row r="429" spans="1:11" x14ac:dyDescent="0.2">
      <c r="A429" t="s">
        <v>715</v>
      </c>
      <c r="B429" t="str">
        <f t="shared" si="7"/>
        <v>Donors Capital Fund_American Transparency2014300000</v>
      </c>
      <c r="C429" t="s">
        <v>4</v>
      </c>
      <c r="D429" t="s">
        <v>93</v>
      </c>
      <c r="E429" s="10">
        <v>300000</v>
      </c>
      <c r="F429">
        <v>2014</v>
      </c>
      <c r="H429" t="str">
        <f>IFERROR(VLOOKUP(D429,Resources!A:C,3,FALSE),"")</f>
        <v/>
      </c>
      <c r="K429" t="str">
        <f>IFERROR(IF(VLOOKUP(D429,Resources!A:D,4,FALSE)=0,"",VLOOKUP(D429,Resources!A:D,4,FALSE)),"")</f>
        <v>Y</v>
      </c>
    </row>
    <row r="430" spans="1:11" x14ac:dyDescent="0.2">
      <c r="A430" t="s">
        <v>715</v>
      </c>
      <c r="B430" t="str">
        <f t="shared" si="7"/>
        <v>Donors Capital Fund_Americans for Limited Government Foundation2014125000</v>
      </c>
      <c r="C430" t="s">
        <v>4</v>
      </c>
      <c r="D430" t="s">
        <v>132</v>
      </c>
      <c r="E430" s="10">
        <v>125000</v>
      </c>
      <c r="F430">
        <v>2014</v>
      </c>
      <c r="H430" t="str">
        <f>IFERROR(VLOOKUP(D430,Resources!A:C,3,FALSE),"")</f>
        <v>SourceWatch</v>
      </c>
      <c r="K430" t="str">
        <f>IFERROR(IF(VLOOKUP(D430,Resources!A:D,4,FALSE)=0,"",VLOOKUP(D430,Resources!A:D,4,FALSE)),"")</f>
        <v>Y</v>
      </c>
    </row>
    <row r="431" spans="1:11" x14ac:dyDescent="0.2">
      <c r="A431" t="s">
        <v>715</v>
      </c>
      <c r="B431" t="str">
        <f t="shared" si="7"/>
        <v>Donors Capital Fund_AmeriCares Foundation20145000</v>
      </c>
      <c r="C431" t="s">
        <v>4</v>
      </c>
      <c r="D431" t="s">
        <v>188</v>
      </c>
      <c r="E431" s="10">
        <v>5000</v>
      </c>
      <c r="F431">
        <v>2014</v>
      </c>
      <c r="H431" t="str">
        <f>IFERROR(VLOOKUP(D431,Resources!A:C,3,FALSE),"")</f>
        <v/>
      </c>
      <c r="K431" t="str">
        <f>IFERROR(IF(VLOOKUP(D431,Resources!A:D,4,FALSE)=0,"",VLOOKUP(D431,Resources!A:D,4,FALSE)),"")</f>
        <v/>
      </c>
    </row>
    <row r="432" spans="1:11" x14ac:dyDescent="0.2">
      <c r="A432" t="s">
        <v>715</v>
      </c>
      <c r="B432" t="str">
        <f t="shared" si="7"/>
        <v>Donors Capital Fund_Arendell Parrott Academy201425000</v>
      </c>
      <c r="C432" t="s">
        <v>4</v>
      </c>
      <c r="D432" t="s">
        <v>121</v>
      </c>
      <c r="E432" s="10">
        <v>25000</v>
      </c>
      <c r="F432">
        <v>2014</v>
      </c>
      <c r="H432" t="str">
        <f>IFERROR(VLOOKUP(D432,Resources!A:C,3,FALSE),"")</f>
        <v/>
      </c>
      <c r="K432" t="str">
        <f>IFERROR(IF(VLOOKUP(D432,Resources!A:D,4,FALSE)=0,"",VLOOKUP(D432,Resources!A:D,4,FALSE)),"")</f>
        <v/>
      </c>
    </row>
    <row r="433" spans="1:11" x14ac:dyDescent="0.2">
      <c r="A433" t="s">
        <v>715</v>
      </c>
      <c r="B433" t="str">
        <f t="shared" si="7"/>
        <v>Donors Capital Fund_Ashland University201410000</v>
      </c>
      <c r="C433" t="s">
        <v>4</v>
      </c>
      <c r="D433" t="s">
        <v>95</v>
      </c>
      <c r="E433" s="10">
        <v>10000</v>
      </c>
      <c r="F433">
        <v>2014</v>
      </c>
      <c r="H433" t="str">
        <f>IFERROR(VLOOKUP(D433,Resources!A:C,3,FALSE),"")</f>
        <v/>
      </c>
      <c r="K433" t="str">
        <f>IFERROR(IF(VLOOKUP(D433,Resources!A:D,4,FALSE)=0,"",VLOOKUP(D433,Resources!A:D,4,FALSE)),"")</f>
        <v/>
      </c>
    </row>
    <row r="434" spans="1:11" x14ac:dyDescent="0.2">
      <c r="A434" t="s">
        <v>715</v>
      </c>
      <c r="B434" t="str">
        <f t="shared" si="7"/>
        <v>Donors Capital Fund_Atlas Economic Research Foundation201440000</v>
      </c>
      <c r="C434" t="s">
        <v>4</v>
      </c>
      <c r="D434" t="s">
        <v>96</v>
      </c>
      <c r="E434" s="10">
        <v>40000</v>
      </c>
      <c r="F434">
        <v>2014</v>
      </c>
      <c r="H434" t="str">
        <f>IFERROR(VLOOKUP(D434,Resources!A:C,3,FALSE),"")</f>
        <v>DeSmog</v>
      </c>
      <c r="K434" t="str">
        <f>IFERROR(IF(VLOOKUP(D434,Resources!A:D,4,FALSE)=0,"",VLOOKUP(D434,Resources!A:D,4,FALSE)),"")</f>
        <v>Y</v>
      </c>
    </row>
    <row r="435" spans="1:11" x14ac:dyDescent="0.2">
      <c r="A435" t="s">
        <v>715</v>
      </c>
      <c r="B435" t="str">
        <f t="shared" si="7"/>
        <v>Donors Capital Fund_Atlas Economic Research Foundation20145000</v>
      </c>
      <c r="C435" t="s">
        <v>4</v>
      </c>
      <c r="D435" t="s">
        <v>96</v>
      </c>
      <c r="E435" s="10">
        <v>5000</v>
      </c>
      <c r="F435">
        <v>2014</v>
      </c>
      <c r="H435" t="str">
        <f>IFERROR(VLOOKUP(D435,Resources!A:C,3,FALSE),"")</f>
        <v>DeSmog</v>
      </c>
      <c r="K435" t="str">
        <f>IFERROR(IF(VLOOKUP(D435,Resources!A:D,4,FALSE)=0,"",VLOOKUP(D435,Resources!A:D,4,FALSE)),"")</f>
        <v>Y</v>
      </c>
    </row>
    <row r="436" spans="1:11" x14ac:dyDescent="0.2">
      <c r="A436" t="s">
        <v>715</v>
      </c>
      <c r="B436" t="str">
        <f t="shared" si="7"/>
        <v>Donors Capital Fund_Ayn Rand Institute201450000</v>
      </c>
      <c r="C436" t="s">
        <v>4</v>
      </c>
      <c r="D436" t="s">
        <v>118</v>
      </c>
      <c r="E436" s="10">
        <v>50000</v>
      </c>
      <c r="F436">
        <v>2014</v>
      </c>
      <c r="H436" t="str">
        <f>IFERROR(VLOOKUP(D436,Resources!A:C,3,FALSE),"")</f>
        <v>DeSmog</v>
      </c>
      <c r="K436" t="str">
        <f>IFERROR(IF(VLOOKUP(D436,Resources!A:D,4,FALSE)=0,"",VLOOKUP(D436,Resources!A:D,4,FALSE)),"")</f>
        <v>Y</v>
      </c>
    </row>
    <row r="437" spans="1:11" x14ac:dyDescent="0.2">
      <c r="A437" t="s">
        <v>715</v>
      </c>
      <c r="B437" t="str">
        <f t="shared" si="7"/>
        <v>Donors Capital Fund_Ayn Rand Institute20146000</v>
      </c>
      <c r="C437" t="s">
        <v>4</v>
      </c>
      <c r="D437" t="s">
        <v>118</v>
      </c>
      <c r="E437" s="10">
        <v>6000</v>
      </c>
      <c r="F437">
        <v>2014</v>
      </c>
      <c r="H437" t="str">
        <f>IFERROR(VLOOKUP(D437,Resources!A:C,3,FALSE),"")</f>
        <v>DeSmog</v>
      </c>
      <c r="K437" t="str">
        <f>IFERROR(IF(VLOOKUP(D437,Resources!A:D,4,FALSE)=0,"",VLOOKUP(D437,Resources!A:D,4,FALSE)),"")</f>
        <v>Y</v>
      </c>
    </row>
    <row r="438" spans="1:11" x14ac:dyDescent="0.2">
      <c r="A438" t="s">
        <v>715</v>
      </c>
      <c r="B438" t="str">
        <f t="shared" si="7"/>
        <v>Donors Capital Fund_Beacon Center of Tennessee20143500</v>
      </c>
      <c r="C438" t="s">
        <v>4</v>
      </c>
      <c r="D438" t="s">
        <v>69</v>
      </c>
      <c r="E438" s="10">
        <v>3500</v>
      </c>
      <c r="F438">
        <v>2014</v>
      </c>
      <c r="H438" t="str">
        <f>IFERROR(VLOOKUP(D438,Resources!A:C,3,FALSE),"")</f>
        <v>SourceWatch</v>
      </c>
      <c r="K438" t="str">
        <f>IFERROR(IF(VLOOKUP(D438,Resources!A:D,4,FALSE)=0,"",VLOOKUP(D438,Resources!A:D,4,FALSE)),"")</f>
        <v>Y</v>
      </c>
    </row>
    <row r="439" spans="1:11" x14ac:dyDescent="0.2">
      <c r="A439" t="s">
        <v>715</v>
      </c>
      <c r="B439" t="str">
        <f t="shared" si="7"/>
        <v>Donors Capital Fund_Beacon Center of Tennessee20143500</v>
      </c>
      <c r="C439" t="s">
        <v>4</v>
      </c>
      <c r="D439" t="s">
        <v>69</v>
      </c>
      <c r="E439" s="10">
        <v>3500</v>
      </c>
      <c r="F439">
        <v>2014</v>
      </c>
      <c r="H439" t="str">
        <f>IFERROR(VLOOKUP(D439,Resources!A:C,3,FALSE),"")</f>
        <v>SourceWatch</v>
      </c>
      <c r="K439" t="str">
        <f>IFERROR(IF(VLOOKUP(D439,Resources!A:D,4,FALSE)=0,"",VLOOKUP(D439,Resources!A:D,4,FALSE)),"")</f>
        <v>Y</v>
      </c>
    </row>
    <row r="440" spans="1:11" x14ac:dyDescent="0.2">
      <c r="A440" t="s">
        <v>715</v>
      </c>
      <c r="B440" t="str">
        <f t="shared" si="7"/>
        <v>Donors Capital Fund_Beacon Center of Tennessee201430000</v>
      </c>
      <c r="C440" t="s">
        <v>4</v>
      </c>
      <c r="D440" t="s">
        <v>69</v>
      </c>
      <c r="E440" s="10">
        <v>30000</v>
      </c>
      <c r="F440">
        <v>2014</v>
      </c>
      <c r="H440" t="str">
        <f>IFERROR(VLOOKUP(D440,Resources!A:C,3,FALSE),"")</f>
        <v>SourceWatch</v>
      </c>
      <c r="K440" t="str">
        <f>IFERROR(IF(VLOOKUP(D440,Resources!A:D,4,FALSE)=0,"",VLOOKUP(D440,Resources!A:D,4,FALSE)),"")</f>
        <v>Y</v>
      </c>
    </row>
    <row r="441" spans="1:11" x14ac:dyDescent="0.2">
      <c r="A441" t="s">
        <v>715</v>
      </c>
      <c r="B441" t="str">
        <f t="shared" si="7"/>
        <v>Donors Capital Fund_Beacon Center of Tennessee20144250</v>
      </c>
      <c r="C441" t="s">
        <v>4</v>
      </c>
      <c r="D441" t="s">
        <v>69</v>
      </c>
      <c r="E441" s="10">
        <v>4250</v>
      </c>
      <c r="F441">
        <v>2014</v>
      </c>
      <c r="H441" t="str">
        <f>IFERROR(VLOOKUP(D441,Resources!A:C,3,FALSE),"")</f>
        <v>SourceWatch</v>
      </c>
      <c r="K441" t="str">
        <f>IFERROR(IF(VLOOKUP(D441,Resources!A:D,4,FALSE)=0,"",VLOOKUP(D441,Resources!A:D,4,FALSE)),"")</f>
        <v>Y</v>
      </c>
    </row>
    <row r="442" spans="1:11" x14ac:dyDescent="0.2">
      <c r="A442" t="s">
        <v>715</v>
      </c>
      <c r="B442" t="str">
        <f t="shared" si="7"/>
        <v>Donors Capital Fund_Beacon Center of Tennessee20141000</v>
      </c>
      <c r="C442" t="s">
        <v>4</v>
      </c>
      <c r="D442" t="s">
        <v>69</v>
      </c>
      <c r="E442" s="10">
        <v>1000</v>
      </c>
      <c r="F442">
        <v>2014</v>
      </c>
      <c r="H442" t="str">
        <f>IFERROR(VLOOKUP(D442,Resources!A:C,3,FALSE),"")</f>
        <v>SourceWatch</v>
      </c>
      <c r="K442" t="str">
        <f>IFERROR(IF(VLOOKUP(D442,Resources!A:D,4,FALSE)=0,"",VLOOKUP(D442,Resources!A:D,4,FALSE)),"")</f>
        <v>Y</v>
      </c>
    </row>
    <row r="443" spans="1:11" x14ac:dyDescent="0.2">
      <c r="A443" t="s">
        <v>715</v>
      </c>
      <c r="B443" t="str">
        <f t="shared" si="7"/>
        <v>Donors Capital Fund_Bethany Baptist Church20142500</v>
      </c>
      <c r="C443" t="s">
        <v>4</v>
      </c>
      <c r="D443" t="s">
        <v>158</v>
      </c>
      <c r="E443" s="10">
        <v>2500</v>
      </c>
      <c r="F443">
        <v>2014</v>
      </c>
      <c r="H443" t="str">
        <f>IFERROR(VLOOKUP(D443,Resources!A:C,3,FALSE),"")</f>
        <v/>
      </c>
      <c r="K443" t="str">
        <f>IFERROR(IF(VLOOKUP(D443,Resources!A:D,4,FALSE)=0,"",VLOOKUP(D443,Resources!A:D,4,FALSE)),"")</f>
        <v/>
      </c>
    </row>
    <row r="444" spans="1:11" x14ac:dyDescent="0.2">
      <c r="A444" t="s">
        <v>715</v>
      </c>
      <c r="B444" t="str">
        <f t="shared" si="7"/>
        <v>Donors Capital Fund_Bill of Rights Institute201420000</v>
      </c>
      <c r="C444" t="s">
        <v>4</v>
      </c>
      <c r="D444" t="s">
        <v>97</v>
      </c>
      <c r="E444" s="10">
        <v>20000</v>
      </c>
      <c r="F444">
        <v>2014</v>
      </c>
      <c r="H444" t="str">
        <f>IFERROR(VLOOKUP(D444,Resources!A:C,3,FALSE),"")</f>
        <v>SourceWatch</v>
      </c>
      <c r="K444" t="str">
        <f>IFERROR(IF(VLOOKUP(D444,Resources!A:D,4,FALSE)=0,"",VLOOKUP(D444,Resources!A:D,4,FALSE)),"")</f>
        <v>Y</v>
      </c>
    </row>
    <row r="445" spans="1:11" x14ac:dyDescent="0.2">
      <c r="A445" t="s">
        <v>715</v>
      </c>
      <c r="B445" t="str">
        <f t="shared" si="7"/>
        <v>Donors Capital Fund_Bluegrass Institute201425000</v>
      </c>
      <c r="C445" t="s">
        <v>4</v>
      </c>
      <c r="D445" t="s">
        <v>152</v>
      </c>
      <c r="E445" s="10">
        <v>25000</v>
      </c>
      <c r="F445">
        <v>2014</v>
      </c>
      <c r="H445" t="str">
        <f>IFERROR(VLOOKUP(D445,Resources!A:C,3,FALSE),"")</f>
        <v>SourceWatch</v>
      </c>
      <c r="K445" t="str">
        <f>IFERROR(IF(VLOOKUP(D445,Resources!A:D,4,FALSE)=0,"",VLOOKUP(D445,Resources!A:D,4,FALSE)),"")</f>
        <v>Y</v>
      </c>
    </row>
    <row r="446" spans="1:11" x14ac:dyDescent="0.2">
      <c r="A446" t="s">
        <v>715</v>
      </c>
      <c r="B446" t="str">
        <f t="shared" si="7"/>
        <v>Donors Capital Fund_Brotherhood Organization of a New Destiny20145000</v>
      </c>
      <c r="C446" t="s">
        <v>4</v>
      </c>
      <c r="D446" t="s">
        <v>120</v>
      </c>
      <c r="E446" s="10">
        <v>5000</v>
      </c>
      <c r="F446">
        <v>2014</v>
      </c>
      <c r="H446" t="str">
        <f>IFERROR(VLOOKUP(D446,Resources!A:C,3,FALSE),"")</f>
        <v/>
      </c>
      <c r="K446" t="str">
        <f>IFERROR(IF(VLOOKUP(D446,Resources!A:D,4,FALSE)=0,"",VLOOKUP(D446,Resources!A:D,4,FALSE)),"")</f>
        <v/>
      </c>
    </row>
    <row r="447" spans="1:11" x14ac:dyDescent="0.2">
      <c r="A447" t="s">
        <v>715</v>
      </c>
      <c r="B447" t="str">
        <f t="shared" si="7"/>
        <v>Donors Capital Fund_Buckeye Institute for Public Policy Solutions20141100</v>
      </c>
      <c r="C447" t="s">
        <v>4</v>
      </c>
      <c r="D447" t="s">
        <v>46</v>
      </c>
      <c r="E447" s="10">
        <v>1100</v>
      </c>
      <c r="F447">
        <v>2014</v>
      </c>
      <c r="H447" t="str">
        <f>IFERROR(VLOOKUP(D447,Resources!A:C,3,FALSE),"")</f>
        <v>SourceWatch</v>
      </c>
      <c r="K447" t="str">
        <f>IFERROR(IF(VLOOKUP(D447,Resources!A:D,4,FALSE)=0,"",VLOOKUP(D447,Resources!A:D,4,FALSE)),"")</f>
        <v>Y</v>
      </c>
    </row>
    <row r="448" spans="1:11" x14ac:dyDescent="0.2">
      <c r="A448" t="s">
        <v>715</v>
      </c>
      <c r="B448" t="str">
        <f t="shared" si="7"/>
        <v>Donors Capital Fund_Buckeye Institute for Public Policy Solutions20147000</v>
      </c>
      <c r="C448" t="s">
        <v>4</v>
      </c>
      <c r="D448" t="s">
        <v>46</v>
      </c>
      <c r="E448" s="10">
        <v>7000</v>
      </c>
      <c r="F448">
        <v>2014</v>
      </c>
      <c r="H448" t="str">
        <f>IFERROR(VLOOKUP(D448,Resources!A:C,3,FALSE),"")</f>
        <v>SourceWatch</v>
      </c>
      <c r="K448" t="str">
        <f>IFERROR(IF(VLOOKUP(D448,Resources!A:D,4,FALSE)=0,"",VLOOKUP(D448,Resources!A:D,4,FALSE)),"")</f>
        <v>Y</v>
      </c>
    </row>
    <row r="449" spans="1:11" x14ac:dyDescent="0.2">
      <c r="A449" t="s">
        <v>715</v>
      </c>
      <c r="B449" t="str">
        <f t="shared" si="7"/>
        <v>Donors Capital Fund_Buckeye Institute for Public Policy Solutions20144500</v>
      </c>
      <c r="C449" t="s">
        <v>4</v>
      </c>
      <c r="D449" t="s">
        <v>46</v>
      </c>
      <c r="E449" s="10">
        <v>4500</v>
      </c>
      <c r="F449">
        <v>2014</v>
      </c>
      <c r="H449" t="str">
        <f>IFERROR(VLOOKUP(D449,Resources!A:C,3,FALSE),"")</f>
        <v>SourceWatch</v>
      </c>
      <c r="K449" t="str">
        <f>IFERROR(IF(VLOOKUP(D449,Resources!A:D,4,FALSE)=0,"",VLOOKUP(D449,Resources!A:D,4,FALSE)),"")</f>
        <v>Y</v>
      </c>
    </row>
    <row r="450" spans="1:11" x14ac:dyDescent="0.2">
      <c r="A450" t="s">
        <v>715</v>
      </c>
      <c r="B450" t="str">
        <f t="shared" ref="B450:B513" si="8">C450&amp;"_"&amp;D450&amp;F450&amp;E450</f>
        <v>Donors Capital Fund_Buckeye Institute for Public Policy Solutions201475000</v>
      </c>
      <c r="C450" t="s">
        <v>4</v>
      </c>
      <c r="D450" t="s">
        <v>46</v>
      </c>
      <c r="E450" s="10">
        <v>75000</v>
      </c>
      <c r="F450">
        <v>2014</v>
      </c>
      <c r="H450" t="str">
        <f>IFERROR(VLOOKUP(D450,Resources!A:C,3,FALSE),"")</f>
        <v>SourceWatch</v>
      </c>
      <c r="K450" t="str">
        <f>IFERROR(IF(VLOOKUP(D450,Resources!A:D,4,FALSE)=0,"",VLOOKUP(D450,Resources!A:D,4,FALSE)),"")</f>
        <v>Y</v>
      </c>
    </row>
    <row r="451" spans="1:11" x14ac:dyDescent="0.2">
      <c r="A451" t="s">
        <v>715</v>
      </c>
      <c r="B451" t="str">
        <f t="shared" si="8"/>
        <v>Donors Capital Fund_Buckeye Institute for Public Policy Solutions20141250</v>
      </c>
      <c r="C451" t="s">
        <v>4</v>
      </c>
      <c r="D451" t="s">
        <v>46</v>
      </c>
      <c r="E451" s="10">
        <v>1250</v>
      </c>
      <c r="F451">
        <v>2014</v>
      </c>
      <c r="H451" t="str">
        <f>IFERROR(VLOOKUP(D451,Resources!A:C,3,FALSE),"")</f>
        <v>SourceWatch</v>
      </c>
      <c r="K451" t="str">
        <f>IFERROR(IF(VLOOKUP(D451,Resources!A:D,4,FALSE)=0,"",VLOOKUP(D451,Resources!A:D,4,FALSE)),"")</f>
        <v>Y</v>
      </c>
    </row>
    <row r="452" spans="1:11" x14ac:dyDescent="0.2">
      <c r="A452" t="s">
        <v>715</v>
      </c>
      <c r="B452" t="str">
        <f t="shared" si="8"/>
        <v>Donors Capital Fund_Buckeye Institute for Public Policy Solutions201410000</v>
      </c>
      <c r="C452" t="s">
        <v>4</v>
      </c>
      <c r="D452" t="s">
        <v>46</v>
      </c>
      <c r="E452" s="10">
        <v>10000</v>
      </c>
      <c r="F452">
        <v>2014</v>
      </c>
      <c r="H452" t="str">
        <f>IFERROR(VLOOKUP(D452,Resources!A:C,3,FALSE),"")</f>
        <v>SourceWatch</v>
      </c>
      <c r="K452" t="str">
        <f>IFERROR(IF(VLOOKUP(D452,Resources!A:D,4,FALSE)=0,"",VLOOKUP(D452,Resources!A:D,4,FALSE)),"")</f>
        <v>Y</v>
      </c>
    </row>
    <row r="453" spans="1:11" x14ac:dyDescent="0.2">
      <c r="A453" t="s">
        <v>715</v>
      </c>
      <c r="B453" t="str">
        <f t="shared" si="8"/>
        <v>Donors Capital Fund_Buckeye Institute for Public Policy Solutions20148000</v>
      </c>
      <c r="C453" t="s">
        <v>4</v>
      </c>
      <c r="D453" t="s">
        <v>46</v>
      </c>
      <c r="E453" s="10">
        <v>8000</v>
      </c>
      <c r="F453">
        <v>2014</v>
      </c>
      <c r="H453" t="str">
        <f>IFERROR(VLOOKUP(D453,Resources!A:C,3,FALSE),"")</f>
        <v>SourceWatch</v>
      </c>
      <c r="K453" t="str">
        <f>IFERROR(IF(VLOOKUP(D453,Resources!A:D,4,FALSE)=0,"",VLOOKUP(D453,Resources!A:D,4,FALSE)),"")</f>
        <v>Y</v>
      </c>
    </row>
    <row r="454" spans="1:11" x14ac:dyDescent="0.2">
      <c r="A454" t="s">
        <v>715</v>
      </c>
      <c r="B454" t="str">
        <f t="shared" si="8"/>
        <v>Donors Capital Fund_Buckeye Institute for Public Policy Solutions20145000</v>
      </c>
      <c r="C454" t="s">
        <v>4</v>
      </c>
      <c r="D454" t="s">
        <v>46</v>
      </c>
      <c r="E454" s="10">
        <v>5000</v>
      </c>
      <c r="F454">
        <v>2014</v>
      </c>
      <c r="H454" t="str">
        <f>IFERROR(VLOOKUP(D454,Resources!A:C,3,FALSE),"")</f>
        <v>SourceWatch</v>
      </c>
      <c r="K454" t="str">
        <f>IFERROR(IF(VLOOKUP(D454,Resources!A:D,4,FALSE)=0,"",VLOOKUP(D454,Resources!A:D,4,FALSE)),"")</f>
        <v>Y</v>
      </c>
    </row>
    <row r="455" spans="1:11" x14ac:dyDescent="0.2">
      <c r="A455" t="s">
        <v>715</v>
      </c>
      <c r="B455" t="str">
        <f t="shared" si="8"/>
        <v>Donors Capital Fund_Buckeye Institute for Public Policy Solutions201440000</v>
      </c>
      <c r="C455" t="s">
        <v>4</v>
      </c>
      <c r="D455" t="s">
        <v>46</v>
      </c>
      <c r="E455" s="10">
        <v>40000</v>
      </c>
      <c r="F455">
        <v>2014</v>
      </c>
      <c r="H455" t="str">
        <f>IFERROR(VLOOKUP(D455,Resources!A:C,3,FALSE),"")</f>
        <v>SourceWatch</v>
      </c>
      <c r="K455" t="str">
        <f>IFERROR(IF(VLOOKUP(D455,Resources!A:D,4,FALSE)=0,"",VLOOKUP(D455,Resources!A:D,4,FALSE)),"")</f>
        <v>Y</v>
      </c>
    </row>
    <row r="456" spans="1:11" x14ac:dyDescent="0.2">
      <c r="A456" t="s">
        <v>715</v>
      </c>
      <c r="B456" t="str">
        <f t="shared" si="8"/>
        <v>Donors Capital Fund_California Public Policy Center2014800</v>
      </c>
      <c r="C456" t="s">
        <v>4</v>
      </c>
      <c r="D456" t="s">
        <v>87</v>
      </c>
      <c r="E456" s="10">
        <v>800</v>
      </c>
      <c r="F456">
        <v>2014</v>
      </c>
      <c r="H456" t="str">
        <f>IFERROR(VLOOKUP(D456,Resources!A:C,3,FALSE),"")</f>
        <v>SourceWatch</v>
      </c>
      <c r="K456" t="str">
        <f>IFERROR(IF(VLOOKUP(D456,Resources!A:D,4,FALSE)=0,"",VLOOKUP(D456,Resources!A:D,4,FALSE)),"")</f>
        <v>Y</v>
      </c>
    </row>
    <row r="457" spans="1:11" x14ac:dyDescent="0.2">
      <c r="A457" t="s">
        <v>715</v>
      </c>
      <c r="B457" t="str">
        <f t="shared" si="8"/>
        <v>Donors Capital Fund_California Public Policy Center2014800</v>
      </c>
      <c r="C457" t="s">
        <v>4</v>
      </c>
      <c r="D457" t="s">
        <v>87</v>
      </c>
      <c r="E457" s="10">
        <v>800</v>
      </c>
      <c r="F457">
        <v>2014</v>
      </c>
      <c r="H457" t="str">
        <f>IFERROR(VLOOKUP(D457,Resources!A:C,3,FALSE),"")</f>
        <v>SourceWatch</v>
      </c>
      <c r="K457" t="str">
        <f>IFERROR(IF(VLOOKUP(D457,Resources!A:D,4,FALSE)=0,"",VLOOKUP(D457,Resources!A:D,4,FALSE)),"")</f>
        <v>Y</v>
      </c>
    </row>
    <row r="458" spans="1:11" x14ac:dyDescent="0.2">
      <c r="A458" t="s">
        <v>715</v>
      </c>
      <c r="B458" t="str">
        <f t="shared" si="8"/>
        <v>Donors Capital Fund_California Public Policy Center201410000</v>
      </c>
      <c r="C458" t="s">
        <v>4</v>
      </c>
      <c r="D458" t="s">
        <v>87</v>
      </c>
      <c r="E458" s="10">
        <v>10000</v>
      </c>
      <c r="F458">
        <v>2014</v>
      </c>
      <c r="H458" t="str">
        <f>IFERROR(VLOOKUP(D458,Resources!A:C,3,FALSE),"")</f>
        <v>SourceWatch</v>
      </c>
      <c r="K458" t="str">
        <f>IFERROR(IF(VLOOKUP(D458,Resources!A:D,4,FALSE)=0,"",VLOOKUP(D458,Resources!A:D,4,FALSE)),"")</f>
        <v>Y</v>
      </c>
    </row>
    <row r="459" spans="1:11" x14ac:dyDescent="0.2">
      <c r="A459" t="s">
        <v>715</v>
      </c>
      <c r="B459" t="str">
        <f t="shared" si="8"/>
        <v>Donors Capital Fund_California Public Policy Center20141250</v>
      </c>
      <c r="C459" t="s">
        <v>4</v>
      </c>
      <c r="D459" t="s">
        <v>87</v>
      </c>
      <c r="E459" s="10">
        <v>1250</v>
      </c>
      <c r="F459">
        <v>2014</v>
      </c>
      <c r="H459" t="str">
        <f>IFERROR(VLOOKUP(D459,Resources!A:C,3,FALSE),"")</f>
        <v>SourceWatch</v>
      </c>
      <c r="K459" t="str">
        <f>IFERROR(IF(VLOOKUP(D459,Resources!A:D,4,FALSE)=0,"",VLOOKUP(D459,Resources!A:D,4,FALSE)),"")</f>
        <v>Y</v>
      </c>
    </row>
    <row r="460" spans="1:11" x14ac:dyDescent="0.2">
      <c r="A460" t="s">
        <v>715</v>
      </c>
      <c r="B460" t="str">
        <f t="shared" si="8"/>
        <v>Donors Capital Fund_California Public Policy Center20142200</v>
      </c>
      <c r="C460" t="s">
        <v>4</v>
      </c>
      <c r="D460" t="s">
        <v>87</v>
      </c>
      <c r="E460" s="10">
        <v>2200</v>
      </c>
      <c r="F460">
        <v>2014</v>
      </c>
      <c r="H460" t="str">
        <f>IFERROR(VLOOKUP(D460,Resources!A:C,3,FALSE),"")</f>
        <v>SourceWatch</v>
      </c>
      <c r="K460" t="str">
        <f>IFERROR(IF(VLOOKUP(D460,Resources!A:D,4,FALSE)=0,"",VLOOKUP(D460,Resources!A:D,4,FALSE)),"")</f>
        <v>Y</v>
      </c>
    </row>
    <row r="461" spans="1:11" x14ac:dyDescent="0.2">
      <c r="A461" t="s">
        <v>715</v>
      </c>
      <c r="B461" t="str">
        <f t="shared" si="8"/>
        <v>Donors Capital Fund_California Public Policy Center201414000</v>
      </c>
      <c r="C461" t="s">
        <v>4</v>
      </c>
      <c r="D461" t="s">
        <v>87</v>
      </c>
      <c r="E461" s="10">
        <v>14000</v>
      </c>
      <c r="F461">
        <v>2014</v>
      </c>
      <c r="H461" t="str">
        <f>IFERROR(VLOOKUP(D461,Resources!A:C,3,FALSE),"")</f>
        <v>SourceWatch</v>
      </c>
      <c r="K461" t="str">
        <f>IFERROR(IF(VLOOKUP(D461,Resources!A:D,4,FALSE)=0,"",VLOOKUP(D461,Resources!A:D,4,FALSE)),"")</f>
        <v>Y</v>
      </c>
    </row>
    <row r="462" spans="1:11" x14ac:dyDescent="0.2">
      <c r="A462" t="s">
        <v>715</v>
      </c>
      <c r="B462" t="str">
        <f t="shared" si="8"/>
        <v>Donors Capital Fund_California Public Policy Center20141700</v>
      </c>
      <c r="C462" t="s">
        <v>4</v>
      </c>
      <c r="D462" t="s">
        <v>87</v>
      </c>
      <c r="E462" s="10">
        <v>1700</v>
      </c>
      <c r="F462">
        <v>2014</v>
      </c>
      <c r="H462" t="str">
        <f>IFERROR(VLOOKUP(D462,Resources!A:C,3,FALSE),"")</f>
        <v>SourceWatch</v>
      </c>
      <c r="K462" t="str">
        <f>IFERROR(IF(VLOOKUP(D462,Resources!A:D,4,FALSE)=0,"",VLOOKUP(D462,Resources!A:D,4,FALSE)),"")</f>
        <v>Y</v>
      </c>
    </row>
    <row r="463" spans="1:11" x14ac:dyDescent="0.2">
      <c r="A463" t="s">
        <v>715</v>
      </c>
      <c r="B463" t="str">
        <f t="shared" si="8"/>
        <v>Donors Capital Fund_California Public Policy Center20143500</v>
      </c>
      <c r="C463" t="s">
        <v>4</v>
      </c>
      <c r="D463" t="s">
        <v>87</v>
      </c>
      <c r="E463" s="10">
        <v>3500</v>
      </c>
      <c r="F463">
        <v>2014</v>
      </c>
      <c r="H463" t="str">
        <f>IFERROR(VLOOKUP(D463,Resources!A:C,3,FALSE),"")</f>
        <v>SourceWatch</v>
      </c>
      <c r="K463" t="str">
        <f>IFERROR(IF(VLOOKUP(D463,Resources!A:D,4,FALSE)=0,"",VLOOKUP(D463,Resources!A:D,4,FALSE)),"")</f>
        <v>Y</v>
      </c>
    </row>
    <row r="464" spans="1:11" x14ac:dyDescent="0.2">
      <c r="A464" t="s">
        <v>715</v>
      </c>
      <c r="B464" t="str">
        <f t="shared" si="8"/>
        <v>Donors Capital Fund_Capital Research Center201440000</v>
      </c>
      <c r="C464" t="s">
        <v>4</v>
      </c>
      <c r="D464" t="s">
        <v>98</v>
      </c>
      <c r="E464" s="10">
        <v>40000</v>
      </c>
      <c r="F464">
        <v>2014</v>
      </c>
      <c r="H464" t="str">
        <f>IFERROR(VLOOKUP(D464,Resources!A:C,3,FALSE),"")</f>
        <v>DeSmog</v>
      </c>
      <c r="K464" t="str">
        <f>IFERROR(IF(VLOOKUP(D464,Resources!A:D,4,FALSE)=0,"",VLOOKUP(D464,Resources!A:D,4,FALSE)),"")</f>
        <v>Y</v>
      </c>
    </row>
    <row r="465" spans="1:11" x14ac:dyDescent="0.2">
      <c r="A465" t="s">
        <v>715</v>
      </c>
      <c r="B465" t="str">
        <f t="shared" si="8"/>
        <v>Donors Capital Fund_Cascade Policy Institute201420000</v>
      </c>
      <c r="C465" t="s">
        <v>4</v>
      </c>
      <c r="D465" t="s">
        <v>153</v>
      </c>
      <c r="E465" s="10">
        <v>20000</v>
      </c>
      <c r="F465">
        <v>2014</v>
      </c>
      <c r="H465" t="str">
        <f>IFERROR(VLOOKUP(D465,Resources!A:C,3,FALSE),"")</f>
        <v>DeSmog</v>
      </c>
      <c r="K465" t="str">
        <f>IFERROR(IF(VLOOKUP(D465,Resources!A:D,4,FALSE)=0,"",VLOOKUP(D465,Resources!A:D,4,FALSE)),"")</f>
        <v>Y</v>
      </c>
    </row>
    <row r="466" spans="1:11" x14ac:dyDescent="0.2">
      <c r="A466" t="s">
        <v>715</v>
      </c>
      <c r="B466" t="str">
        <f t="shared" si="8"/>
        <v>Donors Capital Fund_Catholic Association Foundation201490000</v>
      </c>
      <c r="C466" t="s">
        <v>4</v>
      </c>
      <c r="D466" t="s">
        <v>126</v>
      </c>
      <c r="E466" s="10">
        <v>90000</v>
      </c>
      <c r="F466">
        <v>2014</v>
      </c>
      <c r="H466" t="str">
        <f>IFERROR(VLOOKUP(D466,Resources!A:C,3,FALSE),"")</f>
        <v/>
      </c>
      <c r="K466" t="str">
        <f>IFERROR(IF(VLOOKUP(D466,Resources!A:D,4,FALSE)=0,"",VLOOKUP(D466,Resources!A:D,4,FALSE)),"")</f>
        <v/>
      </c>
    </row>
    <row r="467" spans="1:11" x14ac:dyDescent="0.2">
      <c r="A467" t="s">
        <v>715</v>
      </c>
      <c r="B467" t="str">
        <f t="shared" si="8"/>
        <v>Donors Capital Fund_Cato Institute201450000</v>
      </c>
      <c r="C467" t="s">
        <v>4</v>
      </c>
      <c r="D467" t="s">
        <v>57</v>
      </c>
      <c r="E467" s="10">
        <v>50000</v>
      </c>
      <c r="F467">
        <v>2014</v>
      </c>
      <c r="H467" t="str">
        <f>IFERROR(VLOOKUP(D467,Resources!A:C,3,FALSE),"")</f>
        <v>DeSmog</v>
      </c>
      <c r="K467" t="str">
        <f>IFERROR(IF(VLOOKUP(D467,Resources!A:D,4,FALSE)=0,"",VLOOKUP(D467,Resources!A:D,4,FALSE)),"")</f>
        <v>Y</v>
      </c>
    </row>
    <row r="468" spans="1:11" x14ac:dyDescent="0.2">
      <c r="A468" t="s">
        <v>715</v>
      </c>
      <c r="B468" t="str">
        <f t="shared" si="8"/>
        <v>Donors Capital Fund_Cato Institute201450000</v>
      </c>
      <c r="C468" t="s">
        <v>4</v>
      </c>
      <c r="D468" t="s">
        <v>57</v>
      </c>
      <c r="E468" s="10">
        <v>50000</v>
      </c>
      <c r="F468">
        <v>2014</v>
      </c>
      <c r="H468" t="str">
        <f>IFERROR(VLOOKUP(D468,Resources!A:C,3,FALSE),"")</f>
        <v>DeSmog</v>
      </c>
      <c r="K468" t="str">
        <f>IFERROR(IF(VLOOKUP(D468,Resources!A:D,4,FALSE)=0,"",VLOOKUP(D468,Resources!A:D,4,FALSE)),"")</f>
        <v>Y</v>
      </c>
    </row>
    <row r="469" spans="1:11" x14ac:dyDescent="0.2">
      <c r="A469" t="s">
        <v>715</v>
      </c>
      <c r="B469" t="str">
        <f t="shared" si="8"/>
        <v>Donors Capital Fund_Center for America20141000000</v>
      </c>
      <c r="C469" t="s">
        <v>4</v>
      </c>
      <c r="D469" t="s">
        <v>114</v>
      </c>
      <c r="E469" s="10">
        <v>1000000</v>
      </c>
      <c r="F469">
        <v>2014</v>
      </c>
      <c r="H469" t="str">
        <f>IFERROR(VLOOKUP(D469,Resources!A:C,3,FALSE),"")</f>
        <v/>
      </c>
      <c r="K469" t="str">
        <f>IFERROR(IF(VLOOKUP(D469,Resources!A:D,4,FALSE)=0,"",VLOOKUP(D469,Resources!A:D,4,FALSE)),"")</f>
        <v/>
      </c>
    </row>
    <row r="470" spans="1:11" x14ac:dyDescent="0.2">
      <c r="A470" t="s">
        <v>715</v>
      </c>
      <c r="B470" t="str">
        <f t="shared" si="8"/>
        <v>Donors Capital Fund_Center for Class Action Fairness2014150000</v>
      </c>
      <c r="C470" t="s">
        <v>4</v>
      </c>
      <c r="D470" t="s">
        <v>70</v>
      </c>
      <c r="E470" s="10">
        <v>150000</v>
      </c>
      <c r="F470">
        <v>2014</v>
      </c>
      <c r="H470" t="str">
        <f>IFERROR(VLOOKUP(D470,Resources!A:C,3,FALSE),"")</f>
        <v/>
      </c>
      <c r="K470" t="str">
        <f>IFERROR(IF(VLOOKUP(D470,Resources!A:D,4,FALSE)=0,"",VLOOKUP(D470,Resources!A:D,4,FALSE)),"")</f>
        <v>Y</v>
      </c>
    </row>
    <row r="471" spans="1:11" x14ac:dyDescent="0.2">
      <c r="A471" t="s">
        <v>715</v>
      </c>
      <c r="B471" t="str">
        <f t="shared" si="8"/>
        <v>Donors Capital Fund_Center for Competitive Politics2014170000</v>
      </c>
      <c r="C471" t="s">
        <v>4</v>
      </c>
      <c r="D471" t="s">
        <v>12</v>
      </c>
      <c r="E471" s="10">
        <v>170000</v>
      </c>
      <c r="F471">
        <v>2014</v>
      </c>
      <c r="H471" t="str">
        <f>IFERROR(VLOOKUP(D471,Resources!A:C,3,FALSE),"")</f>
        <v>SourceWatch</v>
      </c>
      <c r="K471" t="str">
        <f>IFERROR(IF(VLOOKUP(D471,Resources!A:D,4,FALSE)=0,"",VLOOKUP(D471,Resources!A:D,4,FALSE)),"")</f>
        <v>Y</v>
      </c>
    </row>
    <row r="472" spans="1:11" x14ac:dyDescent="0.2">
      <c r="A472" t="s">
        <v>715</v>
      </c>
      <c r="B472" t="str">
        <f t="shared" si="8"/>
        <v>Donors Capital Fund_Center for Competitive Politics2014500000</v>
      </c>
      <c r="C472" t="s">
        <v>4</v>
      </c>
      <c r="D472" t="s">
        <v>12</v>
      </c>
      <c r="E472" s="10">
        <v>500000</v>
      </c>
      <c r="F472">
        <v>2014</v>
      </c>
      <c r="H472" t="str">
        <f>IFERROR(VLOOKUP(D472,Resources!A:C,3,FALSE),"")</f>
        <v>SourceWatch</v>
      </c>
      <c r="K472" t="str">
        <f>IFERROR(IF(VLOOKUP(D472,Resources!A:D,4,FALSE)=0,"",VLOOKUP(D472,Resources!A:D,4,FALSE)),"")</f>
        <v>Y</v>
      </c>
    </row>
    <row r="473" spans="1:11" x14ac:dyDescent="0.2">
      <c r="A473" t="s">
        <v>715</v>
      </c>
      <c r="B473" t="str">
        <f t="shared" si="8"/>
        <v>Donors Capital Fund_Center for Competitive Politics20145000</v>
      </c>
      <c r="C473" t="s">
        <v>4</v>
      </c>
      <c r="D473" t="s">
        <v>12</v>
      </c>
      <c r="E473" s="10">
        <v>5000</v>
      </c>
      <c r="F473">
        <v>2014</v>
      </c>
      <c r="H473" t="str">
        <f>IFERROR(VLOOKUP(D473,Resources!A:C,3,FALSE),"")</f>
        <v>SourceWatch</v>
      </c>
      <c r="K473" t="str">
        <f>IFERROR(IF(VLOOKUP(D473,Resources!A:D,4,FALSE)=0,"",VLOOKUP(D473,Resources!A:D,4,FALSE)),"")</f>
        <v>Y</v>
      </c>
    </row>
    <row r="474" spans="1:11" x14ac:dyDescent="0.2">
      <c r="A474" t="s">
        <v>715</v>
      </c>
      <c r="B474" t="str">
        <f t="shared" si="8"/>
        <v>Donors Capital Fund_Center for Education Reform201420000</v>
      </c>
      <c r="C474" t="s">
        <v>4</v>
      </c>
      <c r="D474" t="s">
        <v>99</v>
      </c>
      <c r="E474" s="10">
        <v>20000</v>
      </c>
      <c r="F474">
        <v>2014</v>
      </c>
      <c r="H474" t="str">
        <f>IFERROR(VLOOKUP(D474,Resources!A:C,3,FALSE),"")</f>
        <v>SourceWatch</v>
      </c>
      <c r="K474" t="str">
        <f>IFERROR(IF(VLOOKUP(D474,Resources!A:D,4,FALSE)=0,"",VLOOKUP(D474,Resources!A:D,4,FALSE)),"")</f>
        <v>Y</v>
      </c>
    </row>
    <row r="475" spans="1:11" x14ac:dyDescent="0.2">
      <c r="A475" t="s">
        <v>715</v>
      </c>
      <c r="B475" t="str">
        <f t="shared" si="8"/>
        <v>Donors Capital Fund_Center for Independent Thought2014100000</v>
      </c>
      <c r="C475" t="s">
        <v>4</v>
      </c>
      <c r="D475" t="s">
        <v>127</v>
      </c>
      <c r="E475" s="10">
        <v>100000</v>
      </c>
      <c r="F475">
        <v>2014</v>
      </c>
      <c r="H475" t="str">
        <f>IFERROR(VLOOKUP(D475,Resources!A:C,3,FALSE),"")</f>
        <v/>
      </c>
      <c r="K475" t="str">
        <f>IFERROR(IF(VLOOKUP(D475,Resources!A:D,4,FALSE)=0,"",VLOOKUP(D475,Resources!A:D,4,FALSE)),"")</f>
        <v>Y</v>
      </c>
    </row>
    <row r="476" spans="1:11" x14ac:dyDescent="0.2">
      <c r="A476" t="s">
        <v>715</v>
      </c>
      <c r="B476" t="str">
        <f t="shared" si="8"/>
        <v>Donors Capital Fund_Center for Individual Rights201430000</v>
      </c>
      <c r="C476" t="s">
        <v>4</v>
      </c>
      <c r="D476" t="s">
        <v>100</v>
      </c>
      <c r="E476" s="10">
        <v>30000</v>
      </c>
      <c r="F476">
        <v>2014</v>
      </c>
      <c r="H476" t="str">
        <f>IFERROR(VLOOKUP(D476,Resources!A:C,3,FALSE),"")</f>
        <v>SourceWatch</v>
      </c>
      <c r="K476" t="str">
        <f>IFERROR(IF(VLOOKUP(D476,Resources!A:D,4,FALSE)=0,"",VLOOKUP(D476,Resources!A:D,4,FALSE)),"")</f>
        <v>Y</v>
      </c>
    </row>
    <row r="477" spans="1:11" x14ac:dyDescent="0.2">
      <c r="A477" t="s">
        <v>715</v>
      </c>
      <c r="B477" t="str">
        <f t="shared" si="8"/>
        <v>Donors Capital Fund_Center for Organizational Research and Education201416000</v>
      </c>
      <c r="C477" t="s">
        <v>4</v>
      </c>
      <c r="D477" t="s">
        <v>6</v>
      </c>
      <c r="E477" s="10">
        <v>16000</v>
      </c>
      <c r="F477">
        <v>2014</v>
      </c>
      <c r="H477" t="str">
        <f>IFERROR(VLOOKUP(D477,Resources!A:C,3,FALSE),"")</f>
        <v>DeSmog</v>
      </c>
      <c r="K477" t="str">
        <f>IFERROR(IF(VLOOKUP(D477,Resources!A:D,4,FALSE)=0,"",VLOOKUP(D477,Resources!A:D,4,FALSE)),"")</f>
        <v>Y</v>
      </c>
    </row>
    <row r="478" spans="1:11" x14ac:dyDescent="0.2">
      <c r="A478" t="s">
        <v>715</v>
      </c>
      <c r="B478" t="str">
        <f t="shared" si="8"/>
        <v>Donors Capital Fund_Center for Organizational Research and Education20146000</v>
      </c>
      <c r="C478" t="s">
        <v>4</v>
      </c>
      <c r="D478" t="s">
        <v>6</v>
      </c>
      <c r="E478" s="10">
        <v>6000</v>
      </c>
      <c r="F478">
        <v>2014</v>
      </c>
      <c r="H478" t="str">
        <f>IFERROR(VLOOKUP(D478,Resources!A:C,3,FALSE),"")</f>
        <v>DeSmog</v>
      </c>
      <c r="K478" t="str">
        <f>IFERROR(IF(VLOOKUP(D478,Resources!A:D,4,FALSE)=0,"",VLOOKUP(D478,Resources!A:D,4,FALSE)),"")</f>
        <v>Y</v>
      </c>
    </row>
    <row r="479" spans="1:11" x14ac:dyDescent="0.2">
      <c r="A479" t="s">
        <v>715</v>
      </c>
      <c r="B479" t="str">
        <f t="shared" si="8"/>
        <v>Donors Capital Fund_Center for Organizational Research and Education20143000</v>
      </c>
      <c r="C479" t="s">
        <v>4</v>
      </c>
      <c r="D479" t="s">
        <v>6</v>
      </c>
      <c r="E479" s="10">
        <v>3000</v>
      </c>
      <c r="F479">
        <v>2014</v>
      </c>
      <c r="H479" t="str">
        <f>IFERROR(VLOOKUP(D479,Resources!A:C,3,FALSE),"")</f>
        <v>DeSmog</v>
      </c>
      <c r="K479" t="str">
        <f>IFERROR(IF(VLOOKUP(D479,Resources!A:D,4,FALSE)=0,"",VLOOKUP(D479,Resources!A:D,4,FALSE)),"")</f>
        <v>Y</v>
      </c>
    </row>
    <row r="480" spans="1:11" x14ac:dyDescent="0.2">
      <c r="A480" t="s">
        <v>715</v>
      </c>
      <c r="B480" t="str">
        <f t="shared" si="8"/>
        <v>Donors Capital Fund_Center for Organizational Research and Education20145000</v>
      </c>
      <c r="C480" t="s">
        <v>4</v>
      </c>
      <c r="D480" t="s">
        <v>6</v>
      </c>
      <c r="E480" s="10">
        <v>5000</v>
      </c>
      <c r="F480">
        <v>2014</v>
      </c>
      <c r="H480" t="str">
        <f>IFERROR(VLOOKUP(D480,Resources!A:C,3,FALSE),"")</f>
        <v>DeSmog</v>
      </c>
      <c r="K480" t="str">
        <f>IFERROR(IF(VLOOKUP(D480,Resources!A:D,4,FALSE)=0,"",VLOOKUP(D480,Resources!A:D,4,FALSE)),"")</f>
        <v>Y</v>
      </c>
    </row>
    <row r="481" spans="1:11" x14ac:dyDescent="0.2">
      <c r="A481" t="s">
        <v>715</v>
      </c>
      <c r="B481" t="str">
        <f t="shared" si="8"/>
        <v>Donors Capital Fund_Center for Security Policy2014150000</v>
      </c>
      <c r="C481" t="s">
        <v>4</v>
      </c>
      <c r="D481" t="s">
        <v>131</v>
      </c>
      <c r="E481" s="10">
        <v>150000</v>
      </c>
      <c r="F481">
        <v>2014</v>
      </c>
      <c r="H481" t="str">
        <f>IFERROR(VLOOKUP(D481,Resources!A:C,3,FALSE),"")</f>
        <v>SourceWatch</v>
      </c>
      <c r="K481" t="str">
        <f>IFERROR(IF(VLOOKUP(D481,Resources!A:D,4,FALSE)=0,"",VLOOKUP(D481,Resources!A:D,4,FALSE)),"")</f>
        <v>Y</v>
      </c>
    </row>
    <row r="482" spans="1:11" x14ac:dyDescent="0.2">
      <c r="A482" t="s">
        <v>715</v>
      </c>
      <c r="B482" t="str">
        <f t="shared" si="8"/>
        <v>Donors Capital Fund_Central Fund of Israel20141000000</v>
      </c>
      <c r="C482" t="s">
        <v>4</v>
      </c>
      <c r="D482" t="s">
        <v>22</v>
      </c>
      <c r="E482" s="10">
        <v>1000000</v>
      </c>
      <c r="F482">
        <v>2014</v>
      </c>
      <c r="H482" t="str">
        <f>IFERROR(VLOOKUP(D482,Resources!A:C,3,FALSE),"")</f>
        <v/>
      </c>
      <c r="K482" t="str">
        <f>IFERROR(IF(VLOOKUP(D482,Resources!A:D,4,FALSE)=0,"",VLOOKUP(D482,Resources!A:D,4,FALSE)),"")</f>
        <v/>
      </c>
    </row>
    <row r="483" spans="1:11" x14ac:dyDescent="0.2">
      <c r="A483" t="s">
        <v>715</v>
      </c>
      <c r="B483" t="str">
        <f t="shared" si="8"/>
        <v>Donors Capital Fund_Cerge EI Foundation20141700000</v>
      </c>
      <c r="C483" t="s">
        <v>4</v>
      </c>
      <c r="D483" t="s">
        <v>33</v>
      </c>
      <c r="E483" s="10">
        <v>1700000</v>
      </c>
      <c r="F483">
        <v>2014</v>
      </c>
      <c r="H483" t="str">
        <f>IFERROR(VLOOKUP(D483,Resources!A:C,3,FALSE),"")</f>
        <v/>
      </c>
      <c r="K483" t="str">
        <f>IFERROR(IF(VLOOKUP(D483,Resources!A:D,4,FALSE)=0,"",VLOOKUP(D483,Resources!A:D,4,FALSE)),"")</f>
        <v/>
      </c>
    </row>
    <row r="484" spans="1:11" x14ac:dyDescent="0.2">
      <c r="A484" t="s">
        <v>715</v>
      </c>
      <c r="B484" t="str">
        <f t="shared" si="8"/>
        <v>Donors Capital Fund_Children's Scholarship Fund2014175000</v>
      </c>
      <c r="C484" t="s">
        <v>4</v>
      </c>
      <c r="D484" t="s">
        <v>58</v>
      </c>
      <c r="E484" s="10">
        <v>175000</v>
      </c>
      <c r="F484">
        <v>2014</v>
      </c>
      <c r="H484" t="str">
        <f>IFERROR(VLOOKUP(D484,Resources!A:C,3,FALSE),"")</f>
        <v/>
      </c>
      <c r="K484" t="str">
        <f>IFERROR(IF(VLOOKUP(D484,Resources!A:D,4,FALSE)=0,"",VLOOKUP(D484,Resources!A:D,4,FALSE)),"")</f>
        <v/>
      </c>
    </row>
    <row r="485" spans="1:11" x14ac:dyDescent="0.2">
      <c r="A485" t="s">
        <v>715</v>
      </c>
      <c r="B485" t="str">
        <f t="shared" si="8"/>
        <v>Donors Capital Fund_Civil War Trust201440000</v>
      </c>
      <c r="C485" t="s">
        <v>4</v>
      </c>
      <c r="D485" t="s">
        <v>151</v>
      </c>
      <c r="E485" s="10">
        <v>40000</v>
      </c>
      <c r="F485">
        <v>2014</v>
      </c>
      <c r="H485" t="str">
        <f>IFERROR(VLOOKUP(D485,Resources!A:C,3,FALSE),"")</f>
        <v/>
      </c>
      <c r="K485" t="str">
        <f>IFERROR(IF(VLOOKUP(D485,Resources!A:D,4,FALSE)=0,"",VLOOKUP(D485,Resources!A:D,4,FALSE)),"")</f>
        <v/>
      </c>
    </row>
    <row r="486" spans="1:11" x14ac:dyDescent="0.2">
      <c r="A486" t="s">
        <v>715</v>
      </c>
      <c r="B486" t="str">
        <f t="shared" si="8"/>
        <v>Donors Capital Fund_Clare Boothe Luce Policy Institute201440000</v>
      </c>
      <c r="C486" t="s">
        <v>4</v>
      </c>
      <c r="D486" t="s">
        <v>101</v>
      </c>
      <c r="E486" s="10">
        <v>40000</v>
      </c>
      <c r="F486">
        <v>2014</v>
      </c>
      <c r="H486" t="str">
        <f>IFERROR(VLOOKUP(D486,Resources!A:C,3,FALSE),"")</f>
        <v/>
      </c>
      <c r="K486" t="str">
        <f>IFERROR(IF(VLOOKUP(D486,Resources!A:D,4,FALSE)=0,"",VLOOKUP(D486,Resources!A:D,4,FALSE)),"")</f>
        <v>Y</v>
      </c>
    </row>
    <row r="487" spans="1:11" x14ac:dyDescent="0.2">
      <c r="A487" t="s">
        <v>715</v>
      </c>
      <c r="B487" t="str">
        <f t="shared" si="8"/>
        <v>Donors Capital Fund_Claremont Institute201449593</v>
      </c>
      <c r="C487" t="s">
        <v>4</v>
      </c>
      <c r="D487" t="s">
        <v>38</v>
      </c>
      <c r="E487" s="10">
        <v>49593</v>
      </c>
      <c r="F487">
        <v>2014</v>
      </c>
      <c r="H487" t="str">
        <f>IFERROR(VLOOKUP(D487,Resources!A:C,3,FALSE),"")</f>
        <v>SourceWatch</v>
      </c>
      <c r="K487" t="str">
        <f>IFERROR(IF(VLOOKUP(D487,Resources!A:D,4,FALSE)=0,"",VLOOKUP(D487,Resources!A:D,4,FALSE)),"")</f>
        <v>Y</v>
      </c>
    </row>
    <row r="488" spans="1:11" x14ac:dyDescent="0.2">
      <c r="A488" t="s">
        <v>715</v>
      </c>
      <c r="B488" t="str">
        <f t="shared" si="8"/>
        <v>Donors Capital Fund_Claremont Institute201410000</v>
      </c>
      <c r="C488" t="s">
        <v>4</v>
      </c>
      <c r="D488" t="s">
        <v>38</v>
      </c>
      <c r="E488" s="10">
        <v>10000</v>
      </c>
      <c r="F488">
        <v>2014</v>
      </c>
      <c r="H488" t="str">
        <f>IFERROR(VLOOKUP(D488,Resources!A:C,3,FALSE),"")</f>
        <v>SourceWatch</v>
      </c>
      <c r="K488" t="str">
        <f>IFERROR(IF(VLOOKUP(D488,Resources!A:D,4,FALSE)=0,"",VLOOKUP(D488,Resources!A:D,4,FALSE)),"")</f>
        <v>Y</v>
      </c>
    </row>
    <row r="489" spans="1:11" x14ac:dyDescent="0.2">
      <c r="A489" t="s">
        <v>715</v>
      </c>
      <c r="B489" t="str">
        <f t="shared" si="8"/>
        <v>Donors Capital Fund_Commonwealth Foundation for Public Policy Alternatives20143000</v>
      </c>
      <c r="C489" t="s">
        <v>4</v>
      </c>
      <c r="D489" t="s">
        <v>47</v>
      </c>
      <c r="E489" s="10">
        <v>3000</v>
      </c>
      <c r="F489">
        <v>2014</v>
      </c>
      <c r="H489" t="str">
        <f>IFERROR(VLOOKUP(D489,Resources!A:C,3,FALSE),"")</f>
        <v>SourceWatch</v>
      </c>
      <c r="K489" t="str">
        <f>IFERROR(IF(VLOOKUP(D489,Resources!A:D,4,FALSE)=0,"",VLOOKUP(D489,Resources!A:D,4,FALSE)),"")</f>
        <v>Y</v>
      </c>
    </row>
    <row r="490" spans="1:11" x14ac:dyDescent="0.2">
      <c r="A490" t="s">
        <v>715</v>
      </c>
      <c r="B490" t="str">
        <f t="shared" si="8"/>
        <v>Donors Capital Fund_Commonwealth Foundation for Public Policy Alternatives20143500</v>
      </c>
      <c r="C490" t="s">
        <v>4</v>
      </c>
      <c r="D490" t="s">
        <v>47</v>
      </c>
      <c r="E490" s="10">
        <v>3500</v>
      </c>
      <c r="F490">
        <v>2014</v>
      </c>
      <c r="H490" t="str">
        <f>IFERROR(VLOOKUP(D490,Resources!A:C,3,FALSE),"")</f>
        <v>SourceWatch</v>
      </c>
      <c r="K490" t="str">
        <f>IFERROR(IF(VLOOKUP(D490,Resources!A:D,4,FALSE)=0,"",VLOOKUP(D490,Resources!A:D,4,FALSE)),"")</f>
        <v>Y</v>
      </c>
    </row>
    <row r="491" spans="1:11" x14ac:dyDescent="0.2">
      <c r="A491" t="s">
        <v>715</v>
      </c>
      <c r="B491" t="str">
        <f t="shared" si="8"/>
        <v>Donors Capital Fund_Commonwealth Foundation for Public Policy Alternatives20141250</v>
      </c>
      <c r="C491" t="s">
        <v>4</v>
      </c>
      <c r="D491" t="s">
        <v>47</v>
      </c>
      <c r="E491" s="10">
        <v>1250</v>
      </c>
      <c r="F491">
        <v>2014</v>
      </c>
      <c r="H491" t="str">
        <f>IFERROR(VLOOKUP(D491,Resources!A:C,3,FALSE),"")</f>
        <v>SourceWatch</v>
      </c>
      <c r="K491" t="str">
        <f>IFERROR(IF(VLOOKUP(D491,Resources!A:D,4,FALSE)=0,"",VLOOKUP(D491,Resources!A:D,4,FALSE)),"")</f>
        <v>Y</v>
      </c>
    </row>
    <row r="492" spans="1:11" x14ac:dyDescent="0.2">
      <c r="A492" t="s">
        <v>715</v>
      </c>
      <c r="B492" t="str">
        <f t="shared" si="8"/>
        <v>Donors Capital Fund_Commonwealth Foundation for Public Policy Alternatives20144300</v>
      </c>
      <c r="C492" t="s">
        <v>4</v>
      </c>
      <c r="D492" t="s">
        <v>47</v>
      </c>
      <c r="E492" s="10">
        <v>4300</v>
      </c>
      <c r="F492">
        <v>2014</v>
      </c>
      <c r="H492" t="str">
        <f>IFERROR(VLOOKUP(D492,Resources!A:C,3,FALSE),"")</f>
        <v>SourceWatch</v>
      </c>
      <c r="K492" t="str">
        <f>IFERROR(IF(VLOOKUP(D492,Resources!A:D,4,FALSE)=0,"",VLOOKUP(D492,Resources!A:D,4,FALSE)),"")</f>
        <v>Y</v>
      </c>
    </row>
    <row r="493" spans="1:11" x14ac:dyDescent="0.2">
      <c r="A493" t="s">
        <v>715</v>
      </c>
      <c r="B493" t="str">
        <f t="shared" si="8"/>
        <v>Donors Capital Fund_Commonwealth Foundation for Public Policy Alternatives201410000</v>
      </c>
      <c r="C493" t="s">
        <v>4</v>
      </c>
      <c r="D493" t="s">
        <v>47</v>
      </c>
      <c r="E493" s="10">
        <v>10000</v>
      </c>
      <c r="F493">
        <v>2014</v>
      </c>
      <c r="H493" t="str">
        <f>IFERROR(VLOOKUP(D493,Resources!A:C,3,FALSE),"")</f>
        <v>SourceWatch</v>
      </c>
      <c r="K493" t="str">
        <f>IFERROR(IF(VLOOKUP(D493,Resources!A:D,4,FALSE)=0,"",VLOOKUP(D493,Resources!A:D,4,FALSE)),"")</f>
        <v>Y</v>
      </c>
    </row>
    <row r="494" spans="1:11" x14ac:dyDescent="0.2">
      <c r="A494" t="s">
        <v>715</v>
      </c>
      <c r="B494" t="str">
        <f t="shared" si="8"/>
        <v>Donors Capital Fund_Commonwealth Foundation for Public Policy Alternatives201415000</v>
      </c>
      <c r="C494" t="s">
        <v>4</v>
      </c>
      <c r="D494" t="s">
        <v>47</v>
      </c>
      <c r="E494" s="10">
        <v>15000</v>
      </c>
      <c r="F494">
        <v>2014</v>
      </c>
      <c r="H494" t="str">
        <f>IFERROR(VLOOKUP(D494,Resources!A:C,3,FALSE),"")</f>
        <v>SourceWatch</v>
      </c>
      <c r="K494" t="str">
        <f>IFERROR(IF(VLOOKUP(D494,Resources!A:D,4,FALSE)=0,"",VLOOKUP(D494,Resources!A:D,4,FALSE)),"")</f>
        <v>Y</v>
      </c>
    </row>
    <row r="495" spans="1:11" x14ac:dyDescent="0.2">
      <c r="A495" t="s">
        <v>715</v>
      </c>
      <c r="B495" t="str">
        <f t="shared" si="8"/>
        <v>Donors Capital Fund_Competitive Enterprise Institute2014100000</v>
      </c>
      <c r="C495" t="s">
        <v>4</v>
      </c>
      <c r="D495" t="s">
        <v>44</v>
      </c>
      <c r="E495" s="10">
        <v>100000</v>
      </c>
      <c r="F495">
        <v>2014</v>
      </c>
      <c r="H495" t="str">
        <f>IFERROR(VLOOKUP(D495,Resources!A:C,3,FALSE),"")</f>
        <v>DeSmog</v>
      </c>
      <c r="K495" t="str">
        <f>IFERROR(IF(VLOOKUP(D495,Resources!A:D,4,FALSE)=0,"",VLOOKUP(D495,Resources!A:D,4,FALSE)),"")</f>
        <v>Y</v>
      </c>
    </row>
    <row r="496" spans="1:11" x14ac:dyDescent="0.2">
      <c r="A496" t="s">
        <v>715</v>
      </c>
      <c r="B496" t="str">
        <f t="shared" si="8"/>
        <v>Donors Capital Fund_Competitive Enterprise Institute2014100000</v>
      </c>
      <c r="C496" t="s">
        <v>4</v>
      </c>
      <c r="D496" t="s">
        <v>44</v>
      </c>
      <c r="E496" s="10">
        <v>100000</v>
      </c>
      <c r="F496">
        <v>2014</v>
      </c>
      <c r="H496" t="str">
        <f>IFERROR(VLOOKUP(D496,Resources!A:C,3,FALSE),"")</f>
        <v>DeSmog</v>
      </c>
      <c r="K496" t="str">
        <f>IFERROR(IF(VLOOKUP(D496,Resources!A:D,4,FALSE)=0,"",VLOOKUP(D496,Resources!A:D,4,FALSE)),"")</f>
        <v>Y</v>
      </c>
    </row>
    <row r="497" spans="1:11" x14ac:dyDescent="0.2">
      <c r="A497" t="s">
        <v>715</v>
      </c>
      <c r="B497" t="str">
        <f t="shared" si="8"/>
        <v>Donors Capital Fund_Cru20141500</v>
      </c>
      <c r="C497" t="s">
        <v>4</v>
      </c>
      <c r="D497" t="s">
        <v>23</v>
      </c>
      <c r="E497" s="10">
        <v>1500</v>
      </c>
      <c r="F497">
        <v>2014</v>
      </c>
      <c r="H497" t="str">
        <f>IFERROR(VLOOKUP(D497,Resources!A:C,3,FALSE),"")</f>
        <v/>
      </c>
      <c r="K497" t="str">
        <f>IFERROR(IF(VLOOKUP(D497,Resources!A:D,4,FALSE)=0,"",VLOOKUP(D497,Resources!A:D,4,FALSE)),"")</f>
        <v/>
      </c>
    </row>
    <row r="498" spans="1:11" x14ac:dyDescent="0.2">
      <c r="A498" t="s">
        <v>715</v>
      </c>
      <c r="B498" t="str">
        <f t="shared" si="8"/>
        <v>Donors Capital Fund_Cru20141500</v>
      </c>
      <c r="C498" t="s">
        <v>4</v>
      </c>
      <c r="D498" t="s">
        <v>23</v>
      </c>
      <c r="E498" s="10">
        <v>1500</v>
      </c>
      <c r="F498">
        <v>2014</v>
      </c>
      <c r="H498" t="str">
        <f>IFERROR(VLOOKUP(D498,Resources!A:C,3,FALSE),"")</f>
        <v/>
      </c>
      <c r="K498" t="str">
        <f>IFERROR(IF(VLOOKUP(D498,Resources!A:D,4,FALSE)=0,"",VLOOKUP(D498,Resources!A:D,4,FALSE)),"")</f>
        <v/>
      </c>
    </row>
    <row r="499" spans="1:11" x14ac:dyDescent="0.2">
      <c r="A499" t="s">
        <v>715</v>
      </c>
      <c r="B499" t="str">
        <f t="shared" si="8"/>
        <v>DonorsTrust_Donors Capital Fund201424044</v>
      </c>
      <c r="C499" t="s">
        <v>20</v>
      </c>
      <c r="D499" t="s">
        <v>4</v>
      </c>
      <c r="E499" s="10">
        <v>24044</v>
      </c>
      <c r="F499">
        <v>2014</v>
      </c>
      <c r="H499" t="str">
        <f>IFERROR(VLOOKUP(D499,Resources!A:C,3,FALSE),"")</f>
        <v>DeSmog</v>
      </c>
      <c r="K499" t="str">
        <f>IFERROR(IF(VLOOKUP(D499,Resources!A:D,4,FALSE)=0,"",VLOOKUP(D499,Resources!A:D,4,FALSE)),"")</f>
        <v>Y</v>
      </c>
    </row>
    <row r="500" spans="1:11" x14ac:dyDescent="0.2">
      <c r="A500" t="s">
        <v>715</v>
      </c>
      <c r="B500" t="str">
        <f t="shared" si="8"/>
        <v>DonorsTrust_Donors Capital Fund201424044</v>
      </c>
      <c r="C500" t="s">
        <v>20</v>
      </c>
      <c r="D500" t="s">
        <v>4</v>
      </c>
      <c r="E500" s="10">
        <v>24044</v>
      </c>
      <c r="F500">
        <v>2014</v>
      </c>
      <c r="H500" t="str">
        <f>IFERROR(VLOOKUP(D500,Resources!A:C,3,FALSE),"")</f>
        <v>DeSmog</v>
      </c>
      <c r="K500" t="str">
        <f>IFERROR(IF(VLOOKUP(D500,Resources!A:D,4,FALSE)=0,"",VLOOKUP(D500,Resources!A:D,4,FALSE)),"")</f>
        <v>Y</v>
      </c>
    </row>
    <row r="501" spans="1:11" x14ac:dyDescent="0.2">
      <c r="A501" t="s">
        <v>715</v>
      </c>
      <c r="B501" t="str">
        <f t="shared" si="8"/>
        <v>Donors Capital Fund_DonorsTrust20141000000</v>
      </c>
      <c r="C501" t="s">
        <v>4</v>
      </c>
      <c r="D501" t="s">
        <v>20</v>
      </c>
      <c r="E501" s="10">
        <v>1000000</v>
      </c>
      <c r="F501">
        <v>2014</v>
      </c>
      <c r="H501" t="str">
        <f>IFERROR(VLOOKUP(D501,Resources!A:C,3,FALSE),"")</f>
        <v>DeSmog</v>
      </c>
      <c r="K501" t="str">
        <f>IFERROR(IF(VLOOKUP(D501,Resources!A:D,4,FALSE)=0,"",VLOOKUP(D501,Resources!A:D,4,FALSE)),"")</f>
        <v>Y</v>
      </c>
    </row>
    <row r="502" spans="1:11" x14ac:dyDescent="0.2">
      <c r="A502" t="s">
        <v>715</v>
      </c>
      <c r="B502" t="str">
        <f t="shared" si="8"/>
        <v>Donors Capital Fund_DonorsTrust20145000000</v>
      </c>
      <c r="C502" t="s">
        <v>4</v>
      </c>
      <c r="D502" t="s">
        <v>20</v>
      </c>
      <c r="E502" s="10">
        <v>5000000</v>
      </c>
      <c r="F502">
        <v>2014</v>
      </c>
      <c r="H502" t="str">
        <f>IFERROR(VLOOKUP(D502,Resources!A:C,3,FALSE),"")</f>
        <v>DeSmog</v>
      </c>
      <c r="K502" t="str">
        <f>IFERROR(IF(VLOOKUP(D502,Resources!A:D,4,FALSE)=0,"",VLOOKUP(D502,Resources!A:D,4,FALSE)),"")</f>
        <v>Y</v>
      </c>
    </row>
    <row r="503" spans="1:11" x14ac:dyDescent="0.2">
      <c r="A503" t="s">
        <v>715</v>
      </c>
      <c r="B503" t="str">
        <f t="shared" si="8"/>
        <v>Donors Capital Fund_DonorsTrust20141000000</v>
      </c>
      <c r="C503" t="s">
        <v>4</v>
      </c>
      <c r="D503" t="s">
        <v>20</v>
      </c>
      <c r="E503" s="10">
        <v>1000000</v>
      </c>
      <c r="F503">
        <v>2014</v>
      </c>
      <c r="H503" t="str">
        <f>IFERROR(VLOOKUP(D503,Resources!A:C,3,FALSE),"")</f>
        <v>DeSmog</v>
      </c>
      <c r="K503" t="str">
        <f>IFERROR(IF(VLOOKUP(D503,Resources!A:D,4,FALSE)=0,"",VLOOKUP(D503,Resources!A:D,4,FALSE)),"")</f>
        <v>Y</v>
      </c>
    </row>
    <row r="504" spans="1:11" x14ac:dyDescent="0.2">
      <c r="A504" t="s">
        <v>715</v>
      </c>
      <c r="B504" t="str">
        <f t="shared" si="8"/>
        <v>Donors Capital Fund_DonorsTrust201460000</v>
      </c>
      <c r="C504" t="s">
        <v>4</v>
      </c>
      <c r="D504" t="s">
        <v>20</v>
      </c>
      <c r="E504" s="10">
        <v>60000</v>
      </c>
      <c r="F504">
        <v>2014</v>
      </c>
      <c r="H504" t="str">
        <f>IFERROR(VLOOKUP(D504,Resources!A:C,3,FALSE),"")</f>
        <v>DeSmog</v>
      </c>
      <c r="K504" t="str">
        <f>IFERROR(IF(VLOOKUP(D504,Resources!A:D,4,FALSE)=0,"",VLOOKUP(D504,Resources!A:D,4,FALSE)),"")</f>
        <v>Y</v>
      </c>
    </row>
    <row r="505" spans="1:11" x14ac:dyDescent="0.2">
      <c r="A505" t="s">
        <v>715</v>
      </c>
      <c r="B505" t="str">
        <f t="shared" si="8"/>
        <v>Donors Capital Fund_DonorsTrust20147000</v>
      </c>
      <c r="C505" t="s">
        <v>4</v>
      </c>
      <c r="D505" t="s">
        <v>20</v>
      </c>
      <c r="E505" s="10">
        <v>7000</v>
      </c>
      <c r="F505">
        <v>2014</v>
      </c>
      <c r="H505" t="str">
        <f>IFERROR(VLOOKUP(D505,Resources!A:C,3,FALSE),"")</f>
        <v>DeSmog</v>
      </c>
      <c r="K505" t="str">
        <f>IFERROR(IF(VLOOKUP(D505,Resources!A:D,4,FALSE)=0,"",VLOOKUP(D505,Resources!A:D,4,FALSE)),"")</f>
        <v>Y</v>
      </c>
    </row>
    <row r="506" spans="1:11" x14ac:dyDescent="0.2">
      <c r="A506" t="s">
        <v>715</v>
      </c>
      <c r="B506" t="str">
        <f t="shared" si="8"/>
        <v>Donors Capital Fund_DonorsTrust2014350000</v>
      </c>
      <c r="C506" t="s">
        <v>4</v>
      </c>
      <c r="D506" t="s">
        <v>20</v>
      </c>
      <c r="E506" s="10">
        <v>350000</v>
      </c>
      <c r="F506">
        <v>2014</v>
      </c>
      <c r="H506" t="str">
        <f>IFERROR(VLOOKUP(D506,Resources!A:C,3,FALSE),"")</f>
        <v>DeSmog</v>
      </c>
      <c r="K506" t="str">
        <f>IFERROR(IF(VLOOKUP(D506,Resources!A:D,4,FALSE)=0,"",VLOOKUP(D506,Resources!A:D,4,FALSE)),"")</f>
        <v>Y</v>
      </c>
    </row>
    <row r="507" spans="1:11" x14ac:dyDescent="0.2">
      <c r="A507" t="s">
        <v>715</v>
      </c>
      <c r="B507" t="str">
        <f t="shared" si="8"/>
        <v>Donors Capital Fund_DonorsTrust2014200000</v>
      </c>
      <c r="C507" t="s">
        <v>4</v>
      </c>
      <c r="D507" t="s">
        <v>20</v>
      </c>
      <c r="E507" s="10">
        <v>200000</v>
      </c>
      <c r="F507">
        <v>2014</v>
      </c>
      <c r="H507" t="str">
        <f>IFERROR(VLOOKUP(D507,Resources!A:C,3,FALSE),"")</f>
        <v>DeSmog</v>
      </c>
      <c r="K507" t="str">
        <f>IFERROR(IF(VLOOKUP(D507,Resources!A:D,4,FALSE)=0,"",VLOOKUP(D507,Resources!A:D,4,FALSE)),"")</f>
        <v>Y</v>
      </c>
    </row>
    <row r="508" spans="1:11" x14ac:dyDescent="0.2">
      <c r="A508" t="s">
        <v>715</v>
      </c>
      <c r="B508" t="str">
        <f t="shared" si="8"/>
        <v>Donors Capital Fund_East-West Ministries International20141200</v>
      </c>
      <c r="C508" t="s">
        <v>4</v>
      </c>
      <c r="D508" t="s">
        <v>24</v>
      </c>
      <c r="E508" s="10">
        <v>1200</v>
      </c>
      <c r="F508">
        <v>2014</v>
      </c>
      <c r="H508" t="str">
        <f>IFERROR(VLOOKUP(D508,Resources!A:C,3,FALSE),"")</f>
        <v/>
      </c>
      <c r="K508" t="str">
        <f>IFERROR(IF(VLOOKUP(D508,Resources!A:D,4,FALSE)=0,"",VLOOKUP(D508,Resources!A:D,4,FALSE)),"")</f>
        <v/>
      </c>
    </row>
    <row r="509" spans="1:11" x14ac:dyDescent="0.2">
      <c r="A509" t="s">
        <v>715</v>
      </c>
      <c r="B509" t="str">
        <f t="shared" si="8"/>
        <v>Donors Capital Fund_East-West Ministries International20141200</v>
      </c>
      <c r="C509" t="s">
        <v>4</v>
      </c>
      <c r="D509" t="s">
        <v>24</v>
      </c>
      <c r="E509" s="10">
        <v>1200</v>
      </c>
      <c r="F509">
        <v>2014</v>
      </c>
      <c r="H509" t="str">
        <f>IFERROR(VLOOKUP(D509,Resources!A:C,3,FALSE),"")</f>
        <v/>
      </c>
      <c r="K509" t="str">
        <f>IFERROR(IF(VLOOKUP(D509,Resources!A:D,4,FALSE)=0,"",VLOOKUP(D509,Resources!A:D,4,FALSE)),"")</f>
        <v/>
      </c>
    </row>
    <row r="510" spans="1:11" x14ac:dyDescent="0.2">
      <c r="A510" t="s">
        <v>715</v>
      </c>
      <c r="B510" t="str">
        <f t="shared" si="8"/>
        <v>Donors Capital Fund_Empire Center for Public Policy201425000</v>
      </c>
      <c r="C510" t="s">
        <v>4</v>
      </c>
      <c r="D510" t="s">
        <v>81</v>
      </c>
      <c r="E510" s="10">
        <v>25000</v>
      </c>
      <c r="F510">
        <v>2014</v>
      </c>
      <c r="H510" t="str">
        <f>IFERROR(VLOOKUP(D510,Resources!A:C,3,FALSE),"")</f>
        <v>SourceWatch</v>
      </c>
      <c r="K510" t="str">
        <f>IFERROR(IF(VLOOKUP(D510,Resources!A:D,4,FALSE)=0,"",VLOOKUP(D510,Resources!A:D,4,FALSE)),"")</f>
        <v>Y</v>
      </c>
    </row>
    <row r="511" spans="1:11" x14ac:dyDescent="0.2">
      <c r="A511" t="s">
        <v>715</v>
      </c>
      <c r="B511" t="str">
        <f t="shared" si="8"/>
        <v>Donors Capital Fund_Empire Center for Public Policy20144500</v>
      </c>
      <c r="C511" t="s">
        <v>4</v>
      </c>
      <c r="D511" t="s">
        <v>81</v>
      </c>
      <c r="E511" s="10">
        <v>4500</v>
      </c>
      <c r="F511">
        <v>2014</v>
      </c>
      <c r="H511" t="str">
        <f>IFERROR(VLOOKUP(D511,Resources!A:C,3,FALSE),"")</f>
        <v>SourceWatch</v>
      </c>
      <c r="K511" t="str">
        <f>IFERROR(IF(VLOOKUP(D511,Resources!A:D,4,FALSE)=0,"",VLOOKUP(D511,Resources!A:D,4,FALSE)),"")</f>
        <v>Y</v>
      </c>
    </row>
    <row r="512" spans="1:11" x14ac:dyDescent="0.2">
      <c r="A512" t="s">
        <v>715</v>
      </c>
      <c r="B512" t="str">
        <f t="shared" si="8"/>
        <v>Donors Capital Fund_Empire Center for Public Policy2014332</v>
      </c>
      <c r="C512" t="s">
        <v>4</v>
      </c>
      <c r="D512" t="s">
        <v>81</v>
      </c>
      <c r="E512" s="10">
        <v>332</v>
      </c>
      <c r="F512">
        <v>2014</v>
      </c>
      <c r="H512" t="str">
        <f>IFERROR(VLOOKUP(D512,Resources!A:C,3,FALSE),"")</f>
        <v>SourceWatch</v>
      </c>
      <c r="K512" t="str">
        <f>IFERROR(IF(VLOOKUP(D512,Resources!A:D,4,FALSE)=0,"",VLOOKUP(D512,Resources!A:D,4,FALSE)),"")</f>
        <v>Y</v>
      </c>
    </row>
    <row r="513" spans="1:11" x14ac:dyDescent="0.2">
      <c r="A513" t="s">
        <v>715</v>
      </c>
      <c r="B513" t="str">
        <f t="shared" si="8"/>
        <v>Donors Capital Fund_Empire Center for Public Policy20143000</v>
      </c>
      <c r="C513" t="s">
        <v>4</v>
      </c>
      <c r="D513" t="s">
        <v>81</v>
      </c>
      <c r="E513" s="10">
        <v>3000</v>
      </c>
      <c r="F513">
        <v>2014</v>
      </c>
      <c r="H513" t="str">
        <f>IFERROR(VLOOKUP(D513,Resources!A:C,3,FALSE),"")</f>
        <v>SourceWatch</v>
      </c>
      <c r="K513" t="str">
        <f>IFERROR(IF(VLOOKUP(D513,Resources!A:D,4,FALSE)=0,"",VLOOKUP(D513,Resources!A:D,4,FALSE)),"")</f>
        <v>Y</v>
      </c>
    </row>
    <row r="514" spans="1:11" x14ac:dyDescent="0.2">
      <c r="A514" t="s">
        <v>715</v>
      </c>
      <c r="B514" t="str">
        <f t="shared" ref="B514:B577" si="9">C514&amp;"_"&amp;D514&amp;F514&amp;E514</f>
        <v>Donors Capital Fund_Empire Center for Public Policy201410000</v>
      </c>
      <c r="C514" t="s">
        <v>4</v>
      </c>
      <c r="D514" t="s">
        <v>81</v>
      </c>
      <c r="E514" s="10">
        <v>10000</v>
      </c>
      <c r="F514">
        <v>2014</v>
      </c>
      <c r="H514" t="str">
        <f>IFERROR(VLOOKUP(D514,Resources!A:C,3,FALSE),"")</f>
        <v>SourceWatch</v>
      </c>
      <c r="K514" t="str">
        <f>IFERROR(IF(VLOOKUP(D514,Resources!A:D,4,FALSE)=0,"",VLOOKUP(D514,Resources!A:D,4,FALSE)),"")</f>
        <v>Y</v>
      </c>
    </row>
    <row r="515" spans="1:11" x14ac:dyDescent="0.2">
      <c r="A515" t="s">
        <v>715</v>
      </c>
      <c r="B515" t="str">
        <f t="shared" si="9"/>
        <v>Donors Capital Fund_Empire Center for Public Policy201415000</v>
      </c>
      <c r="C515" t="s">
        <v>4</v>
      </c>
      <c r="D515" t="s">
        <v>81</v>
      </c>
      <c r="E515" s="10">
        <v>15000</v>
      </c>
      <c r="F515">
        <v>2014</v>
      </c>
      <c r="H515" t="str">
        <f>IFERROR(VLOOKUP(D515,Resources!A:C,3,FALSE),"")</f>
        <v>SourceWatch</v>
      </c>
      <c r="K515" t="str">
        <f>IFERROR(IF(VLOOKUP(D515,Resources!A:D,4,FALSE)=0,"",VLOOKUP(D515,Resources!A:D,4,FALSE)),"")</f>
        <v>Y</v>
      </c>
    </row>
    <row r="516" spans="1:11" x14ac:dyDescent="0.2">
      <c r="A516" t="s">
        <v>715</v>
      </c>
      <c r="B516" t="str">
        <f t="shared" si="9"/>
        <v>Donors Capital Fund_Empire Center for Public Policy20143500</v>
      </c>
      <c r="C516" t="s">
        <v>4</v>
      </c>
      <c r="D516" t="s">
        <v>81</v>
      </c>
      <c r="E516" s="10">
        <v>3500</v>
      </c>
      <c r="F516">
        <v>2014</v>
      </c>
      <c r="H516" t="str">
        <f>IFERROR(VLOOKUP(D516,Resources!A:C,3,FALSE),"")</f>
        <v>SourceWatch</v>
      </c>
      <c r="K516" t="str">
        <f>IFERROR(IF(VLOOKUP(D516,Resources!A:D,4,FALSE)=0,"",VLOOKUP(D516,Resources!A:D,4,FALSE)),"")</f>
        <v>Y</v>
      </c>
    </row>
    <row r="517" spans="1:11" x14ac:dyDescent="0.2">
      <c r="A517" t="s">
        <v>715</v>
      </c>
      <c r="B517" t="str">
        <f t="shared" si="9"/>
        <v>Donors Capital Fund_Empire Center for Public Policy20141200</v>
      </c>
      <c r="C517" t="s">
        <v>4</v>
      </c>
      <c r="D517" t="s">
        <v>81</v>
      </c>
      <c r="E517" s="10">
        <v>1200</v>
      </c>
      <c r="F517">
        <v>2014</v>
      </c>
      <c r="H517" t="str">
        <f>IFERROR(VLOOKUP(D517,Resources!A:C,3,FALSE),"")</f>
        <v>SourceWatch</v>
      </c>
      <c r="K517" t="str">
        <f>IFERROR(IF(VLOOKUP(D517,Resources!A:D,4,FALSE)=0,"",VLOOKUP(D517,Resources!A:D,4,FALSE)),"")</f>
        <v>Y</v>
      </c>
    </row>
    <row r="518" spans="1:11" x14ac:dyDescent="0.2">
      <c r="A518" t="s">
        <v>715</v>
      </c>
      <c r="B518" t="str">
        <f t="shared" si="9"/>
        <v>Donors Capital Fund_Empire Center for Public Policy201440000</v>
      </c>
      <c r="C518" t="s">
        <v>4</v>
      </c>
      <c r="D518" t="s">
        <v>81</v>
      </c>
      <c r="E518" s="10">
        <v>40000</v>
      </c>
      <c r="F518">
        <v>2014</v>
      </c>
      <c r="H518" t="str">
        <f>IFERROR(VLOOKUP(D518,Resources!A:C,3,FALSE),"")</f>
        <v>SourceWatch</v>
      </c>
      <c r="K518" t="str">
        <f>IFERROR(IF(VLOOKUP(D518,Resources!A:D,4,FALSE)=0,"",VLOOKUP(D518,Resources!A:D,4,FALSE)),"")</f>
        <v>Y</v>
      </c>
    </row>
    <row r="519" spans="1:11" x14ac:dyDescent="0.2">
      <c r="A519" t="s">
        <v>715</v>
      </c>
      <c r="B519" t="str">
        <f t="shared" si="9"/>
        <v>Donors Capital Fund_Empower Mississippi Foundation20146250</v>
      </c>
      <c r="C519" t="s">
        <v>4</v>
      </c>
      <c r="D519" t="s">
        <v>148</v>
      </c>
      <c r="E519" s="10">
        <v>6250</v>
      </c>
      <c r="F519">
        <v>2014</v>
      </c>
      <c r="H519" t="str">
        <f>IFERROR(VLOOKUP(D519,Resources!A:C,3,FALSE),"")</f>
        <v>SourceWatch</v>
      </c>
      <c r="K519" t="str">
        <f>IFERROR(IF(VLOOKUP(D519,Resources!A:D,4,FALSE)=0,"",VLOOKUP(D519,Resources!A:D,4,FALSE)),"")</f>
        <v>Y</v>
      </c>
    </row>
    <row r="520" spans="1:11" x14ac:dyDescent="0.2">
      <c r="A520" t="s">
        <v>715</v>
      </c>
      <c r="B520" t="str">
        <f t="shared" si="9"/>
        <v>Donors Capital Fund_Equal Voting Rights Institute2014150000</v>
      </c>
      <c r="C520" t="s">
        <v>4</v>
      </c>
      <c r="D520" t="s">
        <v>94</v>
      </c>
      <c r="E520" s="10">
        <v>150000</v>
      </c>
      <c r="F520">
        <v>2014</v>
      </c>
      <c r="H520" t="str">
        <f>IFERROR(VLOOKUP(D520,Resources!A:C,3,FALSE),"")</f>
        <v/>
      </c>
      <c r="K520" t="str">
        <f>IFERROR(IF(VLOOKUP(D520,Resources!A:D,4,FALSE)=0,"",VLOOKUP(D520,Resources!A:D,4,FALSE)),"")</f>
        <v/>
      </c>
    </row>
    <row r="521" spans="1:11" x14ac:dyDescent="0.2">
      <c r="A521" t="s">
        <v>715</v>
      </c>
      <c r="B521" t="str">
        <f t="shared" si="9"/>
        <v>Donors Capital Fund_Ethics and Public Policy Center201415000</v>
      </c>
      <c r="C521" t="s">
        <v>4</v>
      </c>
      <c r="D521" t="s">
        <v>89</v>
      </c>
      <c r="E521" s="10">
        <v>15000</v>
      </c>
      <c r="F521">
        <v>2014</v>
      </c>
      <c r="H521" t="str">
        <f>IFERROR(VLOOKUP(D521,Resources!A:C,3,FALSE),"")</f>
        <v>SourceWatch</v>
      </c>
      <c r="K521" t="str">
        <f>IFERROR(IF(VLOOKUP(D521,Resources!A:D,4,FALSE)=0,"",VLOOKUP(D521,Resources!A:D,4,FALSE)),"")</f>
        <v>Y</v>
      </c>
    </row>
    <row r="522" spans="1:11" x14ac:dyDescent="0.2">
      <c r="A522" t="s">
        <v>715</v>
      </c>
      <c r="B522" t="str">
        <f t="shared" si="9"/>
        <v>Donors Capital Fund_Ethics and Public Policy Center201490000</v>
      </c>
      <c r="C522" t="s">
        <v>4</v>
      </c>
      <c r="D522" t="s">
        <v>89</v>
      </c>
      <c r="E522" s="10">
        <v>90000</v>
      </c>
      <c r="F522">
        <v>2014</v>
      </c>
      <c r="H522" t="str">
        <f>IFERROR(VLOOKUP(D522,Resources!A:C,3,FALSE),"")</f>
        <v>SourceWatch</v>
      </c>
      <c r="K522" t="str">
        <f>IFERROR(IF(VLOOKUP(D522,Resources!A:D,4,FALSE)=0,"",VLOOKUP(D522,Resources!A:D,4,FALSE)),"")</f>
        <v>Y</v>
      </c>
    </row>
    <row r="523" spans="1:11" x14ac:dyDescent="0.2">
      <c r="A523" t="s">
        <v>715</v>
      </c>
      <c r="B523" t="str">
        <f t="shared" si="9"/>
        <v>Donors Capital Fund_Evangelical Development Ministry201410000</v>
      </c>
      <c r="C523" t="s">
        <v>4</v>
      </c>
      <c r="D523" t="s">
        <v>25</v>
      </c>
      <c r="E523" s="10">
        <v>10000</v>
      </c>
      <c r="F523">
        <v>2014</v>
      </c>
      <c r="H523" t="str">
        <f>IFERROR(VLOOKUP(D523,Resources!A:C,3,FALSE),"")</f>
        <v/>
      </c>
      <c r="K523" t="str">
        <f>IFERROR(IF(VLOOKUP(D523,Resources!A:D,4,FALSE)=0,"",VLOOKUP(D523,Resources!A:D,4,FALSE)),"")</f>
        <v>Y</v>
      </c>
    </row>
    <row r="524" spans="1:11" x14ac:dyDescent="0.2">
      <c r="A524" t="s">
        <v>715</v>
      </c>
      <c r="B524" t="str">
        <f t="shared" si="9"/>
        <v>Donors Capital Fund_Evangelical Development Ministry201410000</v>
      </c>
      <c r="C524" t="s">
        <v>4</v>
      </c>
      <c r="D524" t="s">
        <v>25</v>
      </c>
      <c r="E524" s="10">
        <v>10000</v>
      </c>
      <c r="F524">
        <v>2014</v>
      </c>
      <c r="H524" t="str">
        <f>IFERROR(VLOOKUP(D524,Resources!A:C,3,FALSE),"")</f>
        <v/>
      </c>
      <c r="K524" t="str">
        <f>IFERROR(IF(VLOOKUP(D524,Resources!A:D,4,FALSE)=0,"",VLOOKUP(D524,Resources!A:D,4,FALSE)),"")</f>
        <v>Y</v>
      </c>
    </row>
    <row r="525" spans="1:11" x14ac:dyDescent="0.2">
      <c r="A525" t="s">
        <v>715</v>
      </c>
      <c r="B525" t="str">
        <f t="shared" si="9"/>
        <v>Donors Capital Fund_Evangelical Development Ministry20144000</v>
      </c>
      <c r="C525" t="s">
        <v>4</v>
      </c>
      <c r="D525" t="s">
        <v>25</v>
      </c>
      <c r="E525" s="10">
        <v>4000</v>
      </c>
      <c r="F525">
        <v>2014</v>
      </c>
      <c r="H525" t="str">
        <f>IFERROR(VLOOKUP(D525,Resources!A:C,3,FALSE),"")</f>
        <v/>
      </c>
      <c r="K525" t="str">
        <f>IFERROR(IF(VLOOKUP(D525,Resources!A:D,4,FALSE)=0,"",VLOOKUP(D525,Resources!A:D,4,FALSE)),"")</f>
        <v>Y</v>
      </c>
    </row>
    <row r="526" spans="1:11" x14ac:dyDescent="0.2">
      <c r="A526" t="s">
        <v>715</v>
      </c>
      <c r="B526" t="str">
        <f t="shared" si="9"/>
        <v>Donors Capital Fund_Evangelical Development Ministry20141300</v>
      </c>
      <c r="C526" t="s">
        <v>4</v>
      </c>
      <c r="D526" t="s">
        <v>25</v>
      </c>
      <c r="E526" s="10">
        <v>1300</v>
      </c>
      <c r="F526">
        <v>2014</v>
      </c>
      <c r="H526" t="str">
        <f>IFERROR(VLOOKUP(D526,Resources!A:C,3,FALSE),"")</f>
        <v/>
      </c>
      <c r="K526" t="str">
        <f>IFERROR(IF(VLOOKUP(D526,Resources!A:D,4,FALSE)=0,"",VLOOKUP(D526,Resources!A:D,4,FALSE)),"")</f>
        <v>Y</v>
      </c>
    </row>
    <row r="527" spans="1:11" x14ac:dyDescent="0.2">
      <c r="A527" t="s">
        <v>715</v>
      </c>
      <c r="B527" t="str">
        <f t="shared" si="9"/>
        <v>Donors Capital Fund_Federalist Society for Law and Public Policy Studies20141336500</v>
      </c>
      <c r="C527" t="s">
        <v>4</v>
      </c>
      <c r="D527" t="s">
        <v>133</v>
      </c>
      <c r="E527" s="10">
        <v>1336500</v>
      </c>
      <c r="F527">
        <v>2014</v>
      </c>
      <c r="H527" t="str">
        <f>IFERROR(VLOOKUP(D527,Resources!A:C,3,FALSE),"")</f>
        <v>SourceWatch</v>
      </c>
      <c r="K527" t="str">
        <f>IFERROR(IF(VLOOKUP(D527,Resources!A:D,4,FALSE)=0,"",VLOOKUP(D527,Resources!A:D,4,FALSE)),"")</f>
        <v>Y</v>
      </c>
    </row>
    <row r="528" spans="1:11" x14ac:dyDescent="0.2">
      <c r="A528" t="s">
        <v>715</v>
      </c>
      <c r="B528" t="str">
        <f t="shared" si="9"/>
        <v>Donors Capital Fund_First Book201410000</v>
      </c>
      <c r="C528" t="s">
        <v>4</v>
      </c>
      <c r="D528" t="s">
        <v>59</v>
      </c>
      <c r="E528" s="10">
        <v>10000</v>
      </c>
      <c r="F528">
        <v>2014</v>
      </c>
      <c r="H528" t="str">
        <f>IFERROR(VLOOKUP(D528,Resources!A:C,3,FALSE),"")</f>
        <v/>
      </c>
      <c r="K528" t="str">
        <f>IFERROR(IF(VLOOKUP(D528,Resources!A:D,4,FALSE)=0,"",VLOOKUP(D528,Resources!A:D,4,FALSE)),"")</f>
        <v/>
      </c>
    </row>
    <row r="529" spans="1:11" x14ac:dyDescent="0.2">
      <c r="A529" t="s">
        <v>715</v>
      </c>
      <c r="B529" t="str">
        <f t="shared" si="9"/>
        <v>Donors Capital Fund_First Presbyterian Church Midland20144500</v>
      </c>
      <c r="C529" t="s">
        <v>4</v>
      </c>
      <c r="D529" t="s">
        <v>26</v>
      </c>
      <c r="E529" s="10">
        <v>4500</v>
      </c>
      <c r="F529">
        <v>2014</v>
      </c>
      <c r="H529" t="str">
        <f>IFERROR(VLOOKUP(D529,Resources!A:C,3,FALSE),"")</f>
        <v/>
      </c>
      <c r="K529" t="str">
        <f>IFERROR(IF(VLOOKUP(D529,Resources!A:D,4,FALSE)=0,"",VLOOKUP(D529,Resources!A:D,4,FALSE)),"")</f>
        <v/>
      </c>
    </row>
    <row r="530" spans="1:11" x14ac:dyDescent="0.2">
      <c r="A530" t="s">
        <v>715</v>
      </c>
      <c r="B530" t="str">
        <f t="shared" si="9"/>
        <v>Donors Capital Fund_First Presbyterian Church Midland20141247</v>
      </c>
      <c r="C530" t="s">
        <v>4</v>
      </c>
      <c r="D530" t="s">
        <v>26</v>
      </c>
      <c r="E530" s="10">
        <v>1247</v>
      </c>
      <c r="F530">
        <v>2014</v>
      </c>
      <c r="H530" t="str">
        <f>IFERROR(VLOOKUP(D530,Resources!A:C,3,FALSE),"")</f>
        <v/>
      </c>
      <c r="K530" t="str">
        <f>IFERROR(IF(VLOOKUP(D530,Resources!A:D,4,FALSE)=0,"",VLOOKUP(D530,Resources!A:D,4,FALSE)),"")</f>
        <v/>
      </c>
    </row>
    <row r="531" spans="1:11" x14ac:dyDescent="0.2">
      <c r="A531" t="s">
        <v>715</v>
      </c>
      <c r="B531" t="str">
        <f t="shared" si="9"/>
        <v>Donors Capital Fund_First Presbyterian Church Midland20144500</v>
      </c>
      <c r="C531" t="s">
        <v>4</v>
      </c>
      <c r="D531" t="s">
        <v>26</v>
      </c>
      <c r="E531" s="10">
        <v>4500</v>
      </c>
      <c r="F531">
        <v>2014</v>
      </c>
      <c r="H531" t="str">
        <f>IFERROR(VLOOKUP(D531,Resources!A:C,3,FALSE),"")</f>
        <v/>
      </c>
      <c r="K531" t="str">
        <f>IFERROR(IF(VLOOKUP(D531,Resources!A:D,4,FALSE)=0,"",VLOOKUP(D531,Resources!A:D,4,FALSE)),"")</f>
        <v/>
      </c>
    </row>
    <row r="532" spans="1:11" x14ac:dyDescent="0.2">
      <c r="A532" t="s">
        <v>715</v>
      </c>
      <c r="B532" t="str">
        <f t="shared" si="9"/>
        <v>Donors Capital Fund_Florida State University Foundation2014439500</v>
      </c>
      <c r="C532" t="s">
        <v>4</v>
      </c>
      <c r="D532" t="s">
        <v>71</v>
      </c>
      <c r="E532" s="10">
        <v>439500</v>
      </c>
      <c r="F532">
        <v>2014</v>
      </c>
      <c r="H532" t="str">
        <f>IFERROR(VLOOKUP(D532,Resources!A:C,3,FALSE),"")</f>
        <v/>
      </c>
      <c r="K532" t="str">
        <f>IFERROR(IF(VLOOKUP(D532,Resources!A:D,4,FALSE)=0,"",VLOOKUP(D532,Resources!A:D,4,FALSE)),"")</f>
        <v/>
      </c>
    </row>
    <row r="533" spans="1:11" x14ac:dyDescent="0.2">
      <c r="A533" t="s">
        <v>715</v>
      </c>
      <c r="B533" t="str">
        <f t="shared" si="9"/>
        <v>Donors Capital Fund_Focus on the Family2014600</v>
      </c>
      <c r="C533" t="s">
        <v>4</v>
      </c>
      <c r="D533" t="s">
        <v>27</v>
      </c>
      <c r="E533" s="10">
        <v>600</v>
      </c>
      <c r="F533">
        <v>2014</v>
      </c>
      <c r="H533" t="str">
        <f>IFERROR(VLOOKUP(D533,Resources!A:C,3,FALSE),"")</f>
        <v>SourceWatch</v>
      </c>
      <c r="K533" t="str">
        <f>IFERROR(IF(VLOOKUP(D533,Resources!A:D,4,FALSE)=0,"",VLOOKUP(D533,Resources!A:D,4,FALSE)),"")</f>
        <v>Y</v>
      </c>
    </row>
    <row r="534" spans="1:11" x14ac:dyDescent="0.2">
      <c r="A534" t="s">
        <v>715</v>
      </c>
      <c r="B534" t="str">
        <f t="shared" si="9"/>
        <v>Donors Capital Fund_Focus on the Family2014600</v>
      </c>
      <c r="C534" t="s">
        <v>4</v>
      </c>
      <c r="D534" t="s">
        <v>27</v>
      </c>
      <c r="E534" s="10">
        <v>600</v>
      </c>
      <c r="F534">
        <v>2014</v>
      </c>
      <c r="H534" t="str">
        <f>IFERROR(VLOOKUP(D534,Resources!A:C,3,FALSE),"")</f>
        <v>SourceWatch</v>
      </c>
      <c r="K534" t="str">
        <f>IFERROR(IF(VLOOKUP(D534,Resources!A:D,4,FALSE)=0,"",VLOOKUP(D534,Resources!A:D,4,FALSE)),"")</f>
        <v>Y</v>
      </c>
    </row>
    <row r="535" spans="1:11" x14ac:dyDescent="0.2">
      <c r="A535" t="s">
        <v>715</v>
      </c>
      <c r="B535" t="str">
        <f t="shared" si="9"/>
        <v>Donors Capital Fund_Foundation for Economic Education2014100000</v>
      </c>
      <c r="C535" t="s">
        <v>4</v>
      </c>
      <c r="D535" t="s">
        <v>60</v>
      </c>
      <c r="E535" s="10">
        <v>100000</v>
      </c>
      <c r="F535">
        <v>2014</v>
      </c>
      <c r="H535" t="str">
        <f>IFERROR(VLOOKUP(D535,Resources!A:C,3,FALSE),"")</f>
        <v>DeSmog</v>
      </c>
      <c r="K535" t="str">
        <f>IFERROR(IF(VLOOKUP(D535,Resources!A:D,4,FALSE)=0,"",VLOOKUP(D535,Resources!A:D,4,FALSE)),"")</f>
        <v>Y</v>
      </c>
    </row>
    <row r="536" spans="1:11" x14ac:dyDescent="0.2">
      <c r="A536" t="s">
        <v>715</v>
      </c>
      <c r="B536" t="str">
        <f t="shared" si="9"/>
        <v>Donors Capital Fund_Foundation for Government Accountability2014800000</v>
      </c>
      <c r="C536" t="s">
        <v>4</v>
      </c>
      <c r="D536" t="s">
        <v>7</v>
      </c>
      <c r="E536" s="10">
        <v>800000</v>
      </c>
      <c r="F536">
        <v>2014</v>
      </c>
      <c r="H536" t="str">
        <f>IFERROR(VLOOKUP(D536,Resources!A:C,3,FALSE),"")</f>
        <v>SourceWatch</v>
      </c>
      <c r="K536" t="str">
        <f>IFERROR(IF(VLOOKUP(D536,Resources!A:D,4,FALSE)=0,"",VLOOKUP(D536,Resources!A:D,4,FALSE)),"")</f>
        <v>Y</v>
      </c>
    </row>
    <row r="537" spans="1:11" x14ac:dyDescent="0.2">
      <c r="A537" t="s">
        <v>715</v>
      </c>
      <c r="B537" t="str">
        <f t="shared" si="9"/>
        <v>Donors Capital Fund_Foundation for Government Accountability20142400</v>
      </c>
      <c r="C537" t="s">
        <v>4</v>
      </c>
      <c r="D537" t="s">
        <v>7</v>
      </c>
      <c r="E537" s="10">
        <v>2400</v>
      </c>
      <c r="F537">
        <v>2014</v>
      </c>
      <c r="H537" t="str">
        <f>IFERROR(VLOOKUP(D537,Resources!A:C,3,FALSE),"")</f>
        <v>SourceWatch</v>
      </c>
      <c r="K537" t="str">
        <f>IFERROR(IF(VLOOKUP(D537,Resources!A:D,4,FALSE)=0,"",VLOOKUP(D537,Resources!A:D,4,FALSE)),"")</f>
        <v>Y</v>
      </c>
    </row>
    <row r="538" spans="1:11" x14ac:dyDescent="0.2">
      <c r="A538" t="s">
        <v>715</v>
      </c>
      <c r="B538" t="str">
        <f t="shared" si="9"/>
        <v>Donors Capital Fund_Foundation for Government Accountability20149500</v>
      </c>
      <c r="C538" t="s">
        <v>4</v>
      </c>
      <c r="D538" t="s">
        <v>7</v>
      </c>
      <c r="E538" s="10">
        <v>9500</v>
      </c>
      <c r="F538">
        <v>2014</v>
      </c>
      <c r="H538" t="str">
        <f>IFERROR(VLOOKUP(D538,Resources!A:C,3,FALSE),"")</f>
        <v>SourceWatch</v>
      </c>
      <c r="K538" t="str">
        <f>IFERROR(IF(VLOOKUP(D538,Resources!A:D,4,FALSE)=0,"",VLOOKUP(D538,Resources!A:D,4,FALSE)),"")</f>
        <v>Y</v>
      </c>
    </row>
    <row r="539" spans="1:11" x14ac:dyDescent="0.2">
      <c r="A539" t="s">
        <v>715</v>
      </c>
      <c r="B539" t="str">
        <f t="shared" si="9"/>
        <v>Donors Capital Fund_Foundation for Government Accountability201425000</v>
      </c>
      <c r="C539" t="s">
        <v>4</v>
      </c>
      <c r="D539" t="s">
        <v>7</v>
      </c>
      <c r="E539" s="10">
        <v>25000</v>
      </c>
      <c r="F539">
        <v>2014</v>
      </c>
      <c r="H539" t="str">
        <f>IFERROR(VLOOKUP(D539,Resources!A:C,3,FALSE),"")</f>
        <v>SourceWatch</v>
      </c>
      <c r="K539" t="str">
        <f>IFERROR(IF(VLOOKUP(D539,Resources!A:D,4,FALSE)=0,"",VLOOKUP(D539,Resources!A:D,4,FALSE)),"")</f>
        <v>Y</v>
      </c>
    </row>
    <row r="540" spans="1:11" x14ac:dyDescent="0.2">
      <c r="A540" t="s">
        <v>715</v>
      </c>
      <c r="B540" t="str">
        <f t="shared" si="9"/>
        <v>Donors Capital Fund_Foundation for Government Accountability2014600000</v>
      </c>
      <c r="C540" t="s">
        <v>4</v>
      </c>
      <c r="D540" t="s">
        <v>7</v>
      </c>
      <c r="E540" s="10">
        <v>600000</v>
      </c>
      <c r="F540">
        <v>2014</v>
      </c>
      <c r="H540" t="str">
        <f>IFERROR(VLOOKUP(D540,Resources!A:C,3,FALSE),"")</f>
        <v>SourceWatch</v>
      </c>
      <c r="K540" t="str">
        <f>IFERROR(IF(VLOOKUP(D540,Resources!A:D,4,FALSE)=0,"",VLOOKUP(D540,Resources!A:D,4,FALSE)),"")</f>
        <v>Y</v>
      </c>
    </row>
    <row r="541" spans="1:11" x14ac:dyDescent="0.2">
      <c r="A541" t="s">
        <v>715</v>
      </c>
      <c r="B541" t="str">
        <f t="shared" si="9"/>
        <v>Donors Capital Fund_Foundation for Government Accountability201415000</v>
      </c>
      <c r="C541" t="s">
        <v>4</v>
      </c>
      <c r="D541" t="s">
        <v>7</v>
      </c>
      <c r="E541" s="10">
        <v>15000</v>
      </c>
      <c r="F541">
        <v>2014</v>
      </c>
      <c r="H541" t="str">
        <f>IFERROR(VLOOKUP(D541,Resources!A:C,3,FALSE),"")</f>
        <v>SourceWatch</v>
      </c>
      <c r="K541" t="str">
        <f>IFERROR(IF(VLOOKUP(D541,Resources!A:D,4,FALSE)=0,"",VLOOKUP(D541,Resources!A:D,4,FALSE)),"")</f>
        <v>Y</v>
      </c>
    </row>
    <row r="542" spans="1:11" x14ac:dyDescent="0.2">
      <c r="A542" t="s">
        <v>715</v>
      </c>
      <c r="B542" t="str">
        <f t="shared" si="9"/>
        <v>Donors Capital Fund_Foundation for Individual Rights in Education2014350000</v>
      </c>
      <c r="C542" t="s">
        <v>4</v>
      </c>
      <c r="D542" t="s">
        <v>61</v>
      </c>
      <c r="E542" s="10">
        <v>350000</v>
      </c>
      <c r="F542">
        <v>2014</v>
      </c>
      <c r="H542" t="str">
        <f>IFERROR(VLOOKUP(D542,Resources!A:C,3,FALSE),"")</f>
        <v>SourceWatch</v>
      </c>
      <c r="K542" t="str">
        <f>IFERROR(IF(VLOOKUP(D542,Resources!A:D,4,FALSE)=0,"",VLOOKUP(D542,Resources!A:D,4,FALSE)),"")</f>
        <v>Y</v>
      </c>
    </row>
    <row r="543" spans="1:11" x14ac:dyDescent="0.2">
      <c r="A543" t="s">
        <v>715</v>
      </c>
      <c r="B543" t="str">
        <f t="shared" si="9"/>
        <v>Donors Capital Fund_Foundation for Teaching Economics201410000</v>
      </c>
      <c r="C543" t="s">
        <v>4</v>
      </c>
      <c r="D543" t="s">
        <v>102</v>
      </c>
      <c r="E543" s="10">
        <v>10000</v>
      </c>
      <c r="F543">
        <v>2014</v>
      </c>
      <c r="H543" t="str">
        <f>IFERROR(VLOOKUP(D543,Resources!A:C,3,FALSE),"")</f>
        <v/>
      </c>
      <c r="K543" t="str">
        <f>IFERROR(IF(VLOOKUP(D543,Resources!A:D,4,FALSE)=0,"",VLOOKUP(D543,Resources!A:D,4,FALSE)),"")</f>
        <v>Y</v>
      </c>
    </row>
    <row r="544" spans="1:11" x14ac:dyDescent="0.2">
      <c r="A544" t="s">
        <v>715</v>
      </c>
      <c r="B544" t="str">
        <f t="shared" si="9"/>
        <v>Donors Capital Fund_Foundation for Teaching Economics201425000</v>
      </c>
      <c r="C544" t="s">
        <v>4</v>
      </c>
      <c r="D544" t="s">
        <v>102</v>
      </c>
      <c r="E544" s="10">
        <v>25000</v>
      </c>
      <c r="F544">
        <v>2014</v>
      </c>
      <c r="H544" t="str">
        <f>IFERROR(VLOOKUP(D544,Resources!A:C,3,FALSE),"")</f>
        <v/>
      </c>
      <c r="K544" t="str">
        <f>IFERROR(IF(VLOOKUP(D544,Resources!A:D,4,FALSE)=0,"",VLOOKUP(D544,Resources!A:D,4,FALSE)),"")</f>
        <v>Y</v>
      </c>
    </row>
    <row r="545" spans="1:11" x14ac:dyDescent="0.2">
      <c r="A545" t="s">
        <v>715</v>
      </c>
      <c r="B545" t="str">
        <f t="shared" si="9"/>
        <v>Donors Capital Fund_Franklin Center for Government &amp; Public Integrity20142009900</v>
      </c>
      <c r="C545" t="s">
        <v>4</v>
      </c>
      <c r="D545" t="s">
        <v>731</v>
      </c>
      <c r="E545" s="10">
        <v>2009900</v>
      </c>
      <c r="F545">
        <v>2014</v>
      </c>
      <c r="H545" t="str">
        <f>IFERROR(VLOOKUP(D545,Resources!A:C,3,FALSE),"")</f>
        <v>DeSmog</v>
      </c>
      <c r="K545" t="str">
        <f>IFERROR(IF(VLOOKUP(D545,Resources!A:D,4,FALSE)=0,"",VLOOKUP(D545,Resources!A:D,4,FALSE)),"")</f>
        <v>Y</v>
      </c>
    </row>
    <row r="546" spans="1:11" x14ac:dyDescent="0.2">
      <c r="A546" t="s">
        <v>715</v>
      </c>
      <c r="B546" t="str">
        <f t="shared" si="9"/>
        <v>Donors Capital Fund_Franklin Center for Government &amp; Public Integrity2014250000</v>
      </c>
      <c r="C546" t="s">
        <v>4</v>
      </c>
      <c r="D546" t="s">
        <v>731</v>
      </c>
      <c r="E546" s="10">
        <v>250000</v>
      </c>
      <c r="F546">
        <v>2014</v>
      </c>
      <c r="H546" t="str">
        <f>IFERROR(VLOOKUP(D546,Resources!A:C,3,FALSE),"")</f>
        <v>DeSmog</v>
      </c>
      <c r="K546" t="str">
        <f>IFERROR(IF(VLOOKUP(D546,Resources!A:D,4,FALSE)=0,"",VLOOKUP(D546,Resources!A:D,4,FALSE)),"")</f>
        <v>Y</v>
      </c>
    </row>
    <row r="547" spans="1:11" x14ac:dyDescent="0.2">
      <c r="A547" t="s">
        <v>715</v>
      </c>
      <c r="B547" t="str">
        <f t="shared" si="9"/>
        <v>Donors Capital Fund_Franklin Center for Government &amp; Public Integrity201450000</v>
      </c>
      <c r="C547" t="s">
        <v>4</v>
      </c>
      <c r="D547" t="s">
        <v>731</v>
      </c>
      <c r="E547" s="10">
        <v>50000</v>
      </c>
      <c r="F547">
        <v>2014</v>
      </c>
      <c r="H547" t="str">
        <f>IFERROR(VLOOKUP(D547,Resources!A:C,3,FALSE),"")</f>
        <v>DeSmog</v>
      </c>
      <c r="K547" t="str">
        <f>IFERROR(IF(VLOOKUP(D547,Resources!A:D,4,FALSE)=0,"",VLOOKUP(D547,Resources!A:D,4,FALSE)),"")</f>
        <v>Y</v>
      </c>
    </row>
    <row r="548" spans="1:11" x14ac:dyDescent="0.2">
      <c r="A548" t="s">
        <v>715</v>
      </c>
      <c r="B548" t="str">
        <f t="shared" si="9"/>
        <v>Donors Capital Fund_Franklin Center for Government &amp; Public Integrity2014250000</v>
      </c>
      <c r="C548" t="s">
        <v>4</v>
      </c>
      <c r="D548" t="s">
        <v>731</v>
      </c>
      <c r="E548" s="10">
        <v>250000</v>
      </c>
      <c r="F548">
        <v>2014</v>
      </c>
      <c r="H548" t="str">
        <f>IFERROR(VLOOKUP(D548,Resources!A:C,3,FALSE),"")</f>
        <v>DeSmog</v>
      </c>
      <c r="K548" t="str">
        <f>IFERROR(IF(VLOOKUP(D548,Resources!A:D,4,FALSE)=0,"",VLOOKUP(D548,Resources!A:D,4,FALSE)),"")</f>
        <v>Y</v>
      </c>
    </row>
    <row r="549" spans="1:11" x14ac:dyDescent="0.2">
      <c r="A549" t="s">
        <v>715</v>
      </c>
      <c r="B549" t="str">
        <f t="shared" si="9"/>
        <v>Donors Capital Fund_Franklin Center for Government &amp; Public Integrity2014100000</v>
      </c>
      <c r="C549" t="s">
        <v>4</v>
      </c>
      <c r="D549" t="s">
        <v>731</v>
      </c>
      <c r="E549" s="10">
        <v>100000</v>
      </c>
      <c r="F549">
        <v>2014</v>
      </c>
      <c r="H549" t="str">
        <f>IFERROR(VLOOKUP(D549,Resources!A:C,3,FALSE),"")</f>
        <v>DeSmog</v>
      </c>
      <c r="K549" t="str">
        <f>IFERROR(IF(VLOOKUP(D549,Resources!A:D,4,FALSE)=0,"",VLOOKUP(D549,Resources!A:D,4,FALSE)),"")</f>
        <v>Y</v>
      </c>
    </row>
    <row r="550" spans="1:11" x14ac:dyDescent="0.2">
      <c r="A550" t="s">
        <v>715</v>
      </c>
      <c r="B550" t="str">
        <f t="shared" si="9"/>
        <v>Donors Capital Fund_Franklin Center for Government &amp; Public Integrity201489100</v>
      </c>
      <c r="C550" t="s">
        <v>4</v>
      </c>
      <c r="D550" t="s">
        <v>731</v>
      </c>
      <c r="E550" s="10">
        <v>89100</v>
      </c>
      <c r="F550">
        <v>2014</v>
      </c>
      <c r="H550" t="str">
        <f>IFERROR(VLOOKUP(D550,Resources!A:C,3,FALSE),"")</f>
        <v>DeSmog</v>
      </c>
      <c r="K550" t="str">
        <f>IFERROR(IF(VLOOKUP(D550,Resources!A:D,4,FALSE)=0,"",VLOOKUP(D550,Resources!A:D,4,FALSE)),"")</f>
        <v>Y</v>
      </c>
    </row>
    <row r="551" spans="1:11" x14ac:dyDescent="0.2">
      <c r="A551" t="s">
        <v>715</v>
      </c>
      <c r="B551" t="str">
        <f t="shared" si="9"/>
        <v>Donors Capital Fund_Franklin Center for Government &amp; Public Integrity20141750000</v>
      </c>
      <c r="C551" t="s">
        <v>4</v>
      </c>
      <c r="D551" t="s">
        <v>731</v>
      </c>
      <c r="E551" s="10">
        <v>1750000</v>
      </c>
      <c r="F551">
        <v>2014</v>
      </c>
      <c r="H551" t="str">
        <f>IFERROR(VLOOKUP(D551,Resources!A:C,3,FALSE),"")</f>
        <v>DeSmog</v>
      </c>
      <c r="K551" t="str">
        <f>IFERROR(IF(VLOOKUP(D551,Resources!A:D,4,FALSE)=0,"",VLOOKUP(D551,Resources!A:D,4,FALSE)),"")</f>
        <v>Y</v>
      </c>
    </row>
    <row r="552" spans="1:11" x14ac:dyDescent="0.2">
      <c r="A552" t="s">
        <v>715</v>
      </c>
      <c r="B552" t="str">
        <f t="shared" si="9"/>
        <v>Donors Capital Fund_Franklin Center for Government &amp; Public Integrity2014250000</v>
      </c>
      <c r="C552" t="s">
        <v>4</v>
      </c>
      <c r="D552" t="s">
        <v>731</v>
      </c>
      <c r="E552" s="10">
        <v>250000</v>
      </c>
      <c r="F552">
        <v>2014</v>
      </c>
      <c r="H552" t="str">
        <f>IFERROR(VLOOKUP(D552,Resources!A:C,3,FALSE),"")</f>
        <v>DeSmog</v>
      </c>
      <c r="K552" t="str">
        <f>IFERROR(IF(VLOOKUP(D552,Resources!A:D,4,FALSE)=0,"",VLOOKUP(D552,Resources!A:D,4,FALSE)),"")</f>
        <v>Y</v>
      </c>
    </row>
    <row r="553" spans="1:11" x14ac:dyDescent="0.2">
      <c r="A553" t="s">
        <v>715</v>
      </c>
      <c r="B553" t="str">
        <f t="shared" si="9"/>
        <v>Donors Capital Fund_Franklin Center for Government &amp; Public Integrity2014250000</v>
      </c>
      <c r="C553" t="s">
        <v>4</v>
      </c>
      <c r="D553" t="s">
        <v>731</v>
      </c>
      <c r="E553" s="10">
        <v>250000</v>
      </c>
      <c r="F553">
        <v>2014</v>
      </c>
      <c r="H553" t="str">
        <f>IFERROR(VLOOKUP(D553,Resources!A:C,3,FALSE),"")</f>
        <v>DeSmog</v>
      </c>
      <c r="K553" t="str">
        <f>IFERROR(IF(VLOOKUP(D553,Resources!A:D,4,FALSE)=0,"",VLOOKUP(D553,Resources!A:D,4,FALSE)),"")</f>
        <v>Y</v>
      </c>
    </row>
    <row r="554" spans="1:11" x14ac:dyDescent="0.2">
      <c r="A554" t="s">
        <v>715</v>
      </c>
      <c r="B554" t="str">
        <f t="shared" si="9"/>
        <v>Donors Capital Fund_Franklin Center for Government &amp; Public Integrity201460000</v>
      </c>
      <c r="C554" t="s">
        <v>4</v>
      </c>
      <c r="D554" t="s">
        <v>731</v>
      </c>
      <c r="E554" s="10">
        <v>60000</v>
      </c>
      <c r="F554">
        <v>2014</v>
      </c>
      <c r="H554" t="str">
        <f>IFERROR(VLOOKUP(D554,Resources!A:C,3,FALSE),"")</f>
        <v>DeSmog</v>
      </c>
      <c r="K554" t="str">
        <f>IFERROR(IF(VLOOKUP(D554,Resources!A:D,4,FALSE)=0,"",VLOOKUP(D554,Resources!A:D,4,FALSE)),"")</f>
        <v>Y</v>
      </c>
    </row>
    <row r="555" spans="1:11" x14ac:dyDescent="0.2">
      <c r="A555" t="s">
        <v>715</v>
      </c>
      <c r="B555" t="str">
        <f t="shared" si="9"/>
        <v>Donors Capital Fund_Franklin Center for Government &amp; Public Integrity2014250000</v>
      </c>
      <c r="C555" t="s">
        <v>4</v>
      </c>
      <c r="D555" t="s">
        <v>731</v>
      </c>
      <c r="E555" s="10">
        <v>250000</v>
      </c>
      <c r="F555">
        <v>2014</v>
      </c>
      <c r="H555" t="str">
        <f>IFERROR(VLOOKUP(D555,Resources!A:C,3,FALSE),"")</f>
        <v>DeSmog</v>
      </c>
      <c r="K555" t="str">
        <f>IFERROR(IF(VLOOKUP(D555,Resources!A:D,4,FALSE)=0,"",VLOOKUP(D555,Resources!A:D,4,FALSE)),"")</f>
        <v>Y</v>
      </c>
    </row>
    <row r="556" spans="1:11" x14ac:dyDescent="0.2">
      <c r="A556" t="s">
        <v>715</v>
      </c>
      <c r="B556" t="str">
        <f t="shared" si="9"/>
        <v>Donors Capital Fund_Franklin Center for Government &amp; Public Integrity20141000000</v>
      </c>
      <c r="C556" t="s">
        <v>4</v>
      </c>
      <c r="D556" t="s">
        <v>731</v>
      </c>
      <c r="E556" s="10">
        <v>1000000</v>
      </c>
      <c r="F556">
        <v>2014</v>
      </c>
      <c r="H556" t="str">
        <f>IFERROR(VLOOKUP(D556,Resources!A:C,3,FALSE),"")</f>
        <v>DeSmog</v>
      </c>
      <c r="K556" t="str">
        <f>IFERROR(IF(VLOOKUP(D556,Resources!A:D,4,FALSE)=0,"",VLOOKUP(D556,Resources!A:D,4,FALSE)),"")</f>
        <v>Y</v>
      </c>
    </row>
    <row r="557" spans="1:11" x14ac:dyDescent="0.2">
      <c r="A557" t="s">
        <v>715</v>
      </c>
      <c r="B557" t="str">
        <f t="shared" si="9"/>
        <v>Donors Capital Fund_Franklin Center for Government &amp; Public Integrity2014150000</v>
      </c>
      <c r="C557" t="s">
        <v>4</v>
      </c>
      <c r="D557" t="s">
        <v>731</v>
      </c>
      <c r="E557" s="10">
        <v>150000</v>
      </c>
      <c r="F557">
        <v>2014</v>
      </c>
      <c r="H557" t="str">
        <f>IFERROR(VLOOKUP(D557,Resources!A:C,3,FALSE),"")</f>
        <v>DeSmog</v>
      </c>
      <c r="K557" t="str">
        <f>IFERROR(IF(VLOOKUP(D557,Resources!A:D,4,FALSE)=0,"",VLOOKUP(D557,Resources!A:D,4,FALSE)),"")</f>
        <v>Y</v>
      </c>
    </row>
    <row r="558" spans="1:11" x14ac:dyDescent="0.2">
      <c r="A558" t="s">
        <v>715</v>
      </c>
      <c r="B558" t="str">
        <f t="shared" si="9"/>
        <v>Donors Capital Fund_Franklin Center for Government &amp; Public Integrity201430000</v>
      </c>
      <c r="C558" t="s">
        <v>4</v>
      </c>
      <c r="D558" t="s">
        <v>731</v>
      </c>
      <c r="E558" s="10">
        <v>30000</v>
      </c>
      <c r="F558">
        <v>2014</v>
      </c>
      <c r="H558" t="str">
        <f>IFERROR(VLOOKUP(D558,Resources!A:C,3,FALSE),"")</f>
        <v>DeSmog</v>
      </c>
      <c r="K558" t="str">
        <f>IFERROR(IF(VLOOKUP(D558,Resources!A:D,4,FALSE)=0,"",VLOOKUP(D558,Resources!A:D,4,FALSE)),"")</f>
        <v>Y</v>
      </c>
    </row>
    <row r="559" spans="1:11" x14ac:dyDescent="0.2">
      <c r="A559" t="s">
        <v>715</v>
      </c>
      <c r="B559" t="str">
        <f t="shared" si="9"/>
        <v>Donors Capital Fund_Franklin Center for Government &amp; Public Integrity201410000</v>
      </c>
      <c r="C559" t="s">
        <v>4</v>
      </c>
      <c r="D559" t="s">
        <v>731</v>
      </c>
      <c r="E559" s="10">
        <v>10000</v>
      </c>
      <c r="F559">
        <v>2014</v>
      </c>
      <c r="H559" t="str">
        <f>IFERROR(VLOOKUP(D559,Resources!A:C,3,FALSE),"")</f>
        <v>DeSmog</v>
      </c>
      <c r="K559" t="str">
        <f>IFERROR(IF(VLOOKUP(D559,Resources!A:D,4,FALSE)=0,"",VLOOKUP(D559,Resources!A:D,4,FALSE)),"")</f>
        <v>Y</v>
      </c>
    </row>
    <row r="560" spans="1:11" x14ac:dyDescent="0.2">
      <c r="A560" t="s">
        <v>715</v>
      </c>
      <c r="B560" t="str">
        <f t="shared" si="9"/>
        <v>Donors Capital Fund_Franklin Center for Government &amp; Public Integrity2014250000</v>
      </c>
      <c r="C560" t="s">
        <v>4</v>
      </c>
      <c r="D560" t="s">
        <v>731</v>
      </c>
      <c r="E560" s="10">
        <v>250000</v>
      </c>
      <c r="F560">
        <v>2014</v>
      </c>
      <c r="H560" t="str">
        <f>IFERROR(VLOOKUP(D560,Resources!A:C,3,FALSE),"")</f>
        <v>DeSmog</v>
      </c>
      <c r="K560" t="str">
        <f>IFERROR(IF(VLOOKUP(D560,Resources!A:D,4,FALSE)=0,"",VLOOKUP(D560,Resources!A:D,4,FALSE)),"")</f>
        <v>Y</v>
      </c>
    </row>
    <row r="561" spans="1:11" x14ac:dyDescent="0.2">
      <c r="A561" t="s">
        <v>715</v>
      </c>
      <c r="B561" t="str">
        <f t="shared" si="9"/>
        <v>Donors Capital Fund_Franklin Center for Government &amp; Public Integrity2014125000</v>
      </c>
      <c r="C561" t="s">
        <v>4</v>
      </c>
      <c r="D561" t="s">
        <v>731</v>
      </c>
      <c r="E561" s="10">
        <v>125000</v>
      </c>
      <c r="F561">
        <v>2014</v>
      </c>
      <c r="H561" t="str">
        <f>IFERROR(VLOOKUP(D561,Resources!A:C,3,FALSE),"")</f>
        <v>DeSmog</v>
      </c>
      <c r="K561" t="str">
        <f>IFERROR(IF(VLOOKUP(D561,Resources!A:D,4,FALSE)=0,"",VLOOKUP(D561,Resources!A:D,4,FALSE)),"")</f>
        <v>Y</v>
      </c>
    </row>
    <row r="562" spans="1:11" x14ac:dyDescent="0.2">
      <c r="A562" t="s">
        <v>715</v>
      </c>
      <c r="B562" t="str">
        <f t="shared" si="9"/>
        <v>Donors Capital Fund_Free To Choose Network2014524541</v>
      </c>
      <c r="C562" t="s">
        <v>4</v>
      </c>
      <c r="D562" t="s">
        <v>39</v>
      </c>
      <c r="E562" s="10">
        <v>524541</v>
      </c>
      <c r="F562">
        <v>2014</v>
      </c>
      <c r="H562" t="str">
        <f>IFERROR(VLOOKUP(D562,Resources!A:C,3,FALSE),"")</f>
        <v>DeSmog</v>
      </c>
      <c r="K562" t="str">
        <f>IFERROR(IF(VLOOKUP(D562,Resources!A:D,4,FALSE)=0,"",VLOOKUP(D562,Resources!A:D,4,FALSE)),"")</f>
        <v>Y</v>
      </c>
    </row>
    <row r="563" spans="1:11" x14ac:dyDescent="0.2">
      <c r="A563" t="s">
        <v>715</v>
      </c>
      <c r="B563" t="str">
        <f t="shared" si="9"/>
        <v>Donors Capital Fund_Free To Choose Network201425000</v>
      </c>
      <c r="C563" t="s">
        <v>4</v>
      </c>
      <c r="D563" t="s">
        <v>39</v>
      </c>
      <c r="E563" s="10">
        <v>25000</v>
      </c>
      <c r="F563">
        <v>2014</v>
      </c>
      <c r="H563" t="str">
        <f>IFERROR(VLOOKUP(D563,Resources!A:C,3,FALSE),"")</f>
        <v>DeSmog</v>
      </c>
      <c r="K563" t="str">
        <f>IFERROR(IF(VLOOKUP(D563,Resources!A:D,4,FALSE)=0,"",VLOOKUP(D563,Resources!A:D,4,FALSE)),"")</f>
        <v>Y</v>
      </c>
    </row>
    <row r="564" spans="1:11" x14ac:dyDescent="0.2">
      <c r="A564" t="s">
        <v>715</v>
      </c>
      <c r="B564" t="str">
        <f t="shared" si="9"/>
        <v>Donors Capital Fund_Free To Choose Network2014333675</v>
      </c>
      <c r="C564" t="s">
        <v>4</v>
      </c>
      <c r="D564" t="s">
        <v>39</v>
      </c>
      <c r="E564" s="10">
        <v>333675</v>
      </c>
      <c r="F564">
        <v>2014</v>
      </c>
      <c r="H564" t="str">
        <f>IFERROR(VLOOKUP(D564,Resources!A:C,3,FALSE),"")</f>
        <v>DeSmog</v>
      </c>
      <c r="K564" t="str">
        <f>IFERROR(IF(VLOOKUP(D564,Resources!A:D,4,FALSE)=0,"",VLOOKUP(D564,Resources!A:D,4,FALSE)),"")</f>
        <v>Y</v>
      </c>
    </row>
    <row r="565" spans="1:11" x14ac:dyDescent="0.2">
      <c r="A565" t="s">
        <v>715</v>
      </c>
      <c r="B565" t="str">
        <f t="shared" si="9"/>
        <v>Donors Capital Fund_Free To Choose Network2014287600</v>
      </c>
      <c r="C565" t="s">
        <v>4</v>
      </c>
      <c r="D565" t="s">
        <v>39</v>
      </c>
      <c r="E565" s="10">
        <v>287600</v>
      </c>
      <c r="F565">
        <v>2014</v>
      </c>
      <c r="H565" t="str">
        <f>IFERROR(VLOOKUP(D565,Resources!A:C,3,FALSE),"")</f>
        <v>DeSmog</v>
      </c>
      <c r="K565" t="str">
        <f>IFERROR(IF(VLOOKUP(D565,Resources!A:D,4,FALSE)=0,"",VLOOKUP(D565,Resources!A:D,4,FALSE)),"")</f>
        <v>Y</v>
      </c>
    </row>
    <row r="566" spans="1:11" x14ac:dyDescent="0.2">
      <c r="A566" t="s">
        <v>715</v>
      </c>
      <c r="B566" t="str">
        <f t="shared" si="9"/>
        <v>Donors Capital Fund_Freedom Foundation2014600</v>
      </c>
      <c r="C566" t="s">
        <v>4</v>
      </c>
      <c r="D566" t="s">
        <v>62</v>
      </c>
      <c r="E566" s="10">
        <v>600</v>
      </c>
      <c r="F566">
        <v>2014</v>
      </c>
      <c r="H566" t="str">
        <f>IFERROR(VLOOKUP(D566,Resources!A:C,3,FALSE),"")</f>
        <v>SourceWatch</v>
      </c>
      <c r="K566" t="str">
        <f>IFERROR(IF(VLOOKUP(D566,Resources!A:D,4,FALSE)=0,"",VLOOKUP(D566,Resources!A:D,4,FALSE)),"")</f>
        <v>Y</v>
      </c>
    </row>
    <row r="567" spans="1:11" x14ac:dyDescent="0.2">
      <c r="A567" t="s">
        <v>715</v>
      </c>
      <c r="B567" t="str">
        <f t="shared" si="9"/>
        <v>Donors Capital Fund_Freedom Foundation20142100</v>
      </c>
      <c r="C567" t="s">
        <v>4</v>
      </c>
      <c r="D567" t="s">
        <v>62</v>
      </c>
      <c r="E567" s="10">
        <v>2100</v>
      </c>
      <c r="F567">
        <v>2014</v>
      </c>
      <c r="H567" t="str">
        <f>IFERROR(VLOOKUP(D567,Resources!A:C,3,FALSE),"")</f>
        <v>SourceWatch</v>
      </c>
      <c r="K567" t="str">
        <f>IFERROR(IF(VLOOKUP(D567,Resources!A:D,4,FALSE)=0,"",VLOOKUP(D567,Resources!A:D,4,FALSE)),"")</f>
        <v>Y</v>
      </c>
    </row>
    <row r="568" spans="1:11" x14ac:dyDescent="0.2">
      <c r="A568" t="s">
        <v>715</v>
      </c>
      <c r="B568" t="str">
        <f t="shared" si="9"/>
        <v>Donors Capital Fund_Freedom Foundation201420000</v>
      </c>
      <c r="C568" t="s">
        <v>4</v>
      </c>
      <c r="D568" t="s">
        <v>62</v>
      </c>
      <c r="E568" s="10">
        <v>20000</v>
      </c>
      <c r="F568">
        <v>2014</v>
      </c>
      <c r="H568" t="str">
        <f>IFERROR(VLOOKUP(D568,Resources!A:C,3,FALSE),"")</f>
        <v>SourceWatch</v>
      </c>
      <c r="K568" t="str">
        <f>IFERROR(IF(VLOOKUP(D568,Resources!A:D,4,FALSE)=0,"",VLOOKUP(D568,Resources!A:D,4,FALSE)),"")</f>
        <v>Y</v>
      </c>
    </row>
    <row r="569" spans="1:11" x14ac:dyDescent="0.2">
      <c r="A569" t="s">
        <v>715</v>
      </c>
      <c r="B569" t="str">
        <f t="shared" si="9"/>
        <v>Donors Capital Fund_Freedom Foundation of Minnesota2014600</v>
      </c>
      <c r="C569" t="s">
        <v>4</v>
      </c>
      <c r="D569" t="s">
        <v>48</v>
      </c>
      <c r="E569" s="10">
        <v>600</v>
      </c>
      <c r="F569">
        <v>2014</v>
      </c>
      <c r="H569" t="str">
        <f>IFERROR(VLOOKUP(D569,Resources!A:C,3,FALSE),"")</f>
        <v>DeSmog</v>
      </c>
      <c r="K569" t="str">
        <f>IFERROR(IF(VLOOKUP(D569,Resources!A:D,4,FALSE)=0,"",VLOOKUP(D569,Resources!A:D,4,FALSE)),"")</f>
        <v>Y</v>
      </c>
    </row>
    <row r="570" spans="1:11" x14ac:dyDescent="0.2">
      <c r="A570" t="s">
        <v>715</v>
      </c>
      <c r="B570" t="str">
        <f t="shared" si="9"/>
        <v>Donors Capital Fund_Freedom Foundation of Minnesota20143500</v>
      </c>
      <c r="C570" t="s">
        <v>4</v>
      </c>
      <c r="D570" t="s">
        <v>48</v>
      </c>
      <c r="E570" s="10">
        <v>3500</v>
      </c>
      <c r="F570">
        <v>2014</v>
      </c>
      <c r="H570" t="str">
        <f>IFERROR(VLOOKUP(D570,Resources!A:C,3,FALSE),"")</f>
        <v>DeSmog</v>
      </c>
      <c r="K570" t="str">
        <f>IFERROR(IF(VLOOKUP(D570,Resources!A:D,4,FALSE)=0,"",VLOOKUP(D570,Resources!A:D,4,FALSE)),"")</f>
        <v>Y</v>
      </c>
    </row>
    <row r="571" spans="1:11" x14ac:dyDescent="0.2">
      <c r="A571" t="s">
        <v>715</v>
      </c>
      <c r="B571" t="str">
        <f t="shared" si="9"/>
        <v>Donors Capital Fund_Freedom Foundation of Minnesota201420000</v>
      </c>
      <c r="C571" t="s">
        <v>4</v>
      </c>
      <c r="D571" t="s">
        <v>48</v>
      </c>
      <c r="E571" s="10">
        <v>20000</v>
      </c>
      <c r="F571">
        <v>2014</v>
      </c>
      <c r="H571" t="str">
        <f>IFERROR(VLOOKUP(D571,Resources!A:C,3,FALSE),"")</f>
        <v>DeSmog</v>
      </c>
      <c r="K571" t="str">
        <f>IFERROR(IF(VLOOKUP(D571,Resources!A:D,4,FALSE)=0,"",VLOOKUP(D571,Resources!A:D,4,FALSE)),"")</f>
        <v>Y</v>
      </c>
    </row>
    <row r="572" spans="1:11" x14ac:dyDescent="0.2">
      <c r="A572" t="s">
        <v>715</v>
      </c>
      <c r="B572" t="str">
        <f t="shared" si="9"/>
        <v>Donors Capital Fund_FreedomWorks Foundation201420000</v>
      </c>
      <c r="C572" t="s">
        <v>4</v>
      </c>
      <c r="D572" t="s">
        <v>210</v>
      </c>
      <c r="E572" s="10">
        <v>20000</v>
      </c>
      <c r="F572">
        <v>2014</v>
      </c>
      <c r="H572" t="str">
        <f>IFERROR(VLOOKUP(D572,Resources!A:C,3,FALSE),"")</f>
        <v>DeSmog</v>
      </c>
      <c r="K572" t="str">
        <f>IFERROR(IF(VLOOKUP(D572,Resources!A:D,4,FALSE)=0,"",VLOOKUP(D572,Resources!A:D,4,FALSE)),"")</f>
        <v>Y</v>
      </c>
    </row>
    <row r="573" spans="1:11" x14ac:dyDescent="0.2">
      <c r="A573" t="s">
        <v>715</v>
      </c>
      <c r="B573" t="str">
        <f t="shared" si="9"/>
        <v>Donors Capital Fund_Friends of Westchester County Parks2014100000</v>
      </c>
      <c r="C573" t="s">
        <v>4</v>
      </c>
      <c r="D573" t="s">
        <v>144</v>
      </c>
      <c r="E573" s="10">
        <v>100000</v>
      </c>
      <c r="F573">
        <v>2014</v>
      </c>
      <c r="H573" t="str">
        <f>IFERROR(VLOOKUP(D573,Resources!A:C,3,FALSE),"")</f>
        <v/>
      </c>
      <c r="K573" t="str">
        <f>IFERROR(IF(VLOOKUP(D573,Resources!A:D,4,FALSE)=0,"",VLOOKUP(D573,Resources!A:D,4,FALSE)),"")</f>
        <v/>
      </c>
    </row>
    <row r="574" spans="1:11" x14ac:dyDescent="0.2">
      <c r="A574" t="s">
        <v>715</v>
      </c>
      <c r="B574" t="str">
        <f t="shared" si="9"/>
        <v>Donors Capital Fund_Frontier Lab201450000</v>
      </c>
      <c r="C574" t="s">
        <v>4</v>
      </c>
      <c r="D574" t="s">
        <v>138</v>
      </c>
      <c r="E574" s="10">
        <v>50000</v>
      </c>
      <c r="F574">
        <v>2014</v>
      </c>
      <c r="H574" t="str">
        <f>IFERROR(VLOOKUP(D574,Resources!A:C,3,FALSE),"")</f>
        <v/>
      </c>
      <c r="K574" t="str">
        <f>IFERROR(IF(VLOOKUP(D574,Resources!A:D,4,FALSE)=0,"",VLOOKUP(D574,Resources!A:D,4,FALSE)),"")</f>
        <v/>
      </c>
    </row>
    <row r="575" spans="1:11" x14ac:dyDescent="0.2">
      <c r="A575" t="s">
        <v>715</v>
      </c>
      <c r="B575" t="str">
        <f t="shared" si="9"/>
        <v>Donors Capital Fund_George Mark Children's Fund201425000</v>
      </c>
      <c r="C575" t="s">
        <v>4</v>
      </c>
      <c r="D575" t="s">
        <v>122</v>
      </c>
      <c r="E575" s="10">
        <v>25000</v>
      </c>
      <c r="F575">
        <v>2014</v>
      </c>
      <c r="H575" t="str">
        <f>IFERROR(VLOOKUP(D575,Resources!A:C,3,FALSE),"")</f>
        <v/>
      </c>
      <c r="K575" t="str">
        <f>IFERROR(IF(VLOOKUP(D575,Resources!A:D,4,FALSE)=0,"",VLOOKUP(D575,Resources!A:D,4,FALSE)),"")</f>
        <v/>
      </c>
    </row>
    <row r="576" spans="1:11" x14ac:dyDescent="0.2">
      <c r="A576" t="s">
        <v>715</v>
      </c>
      <c r="B576" t="str">
        <f t="shared" si="9"/>
        <v>Donors Capital Fund_George Mason University Foundation20142465000</v>
      </c>
      <c r="C576" t="s">
        <v>4</v>
      </c>
      <c r="D576" t="s">
        <v>40</v>
      </c>
      <c r="E576" s="10">
        <v>2465000</v>
      </c>
      <c r="F576">
        <v>2014</v>
      </c>
      <c r="H576" t="str">
        <f>IFERROR(VLOOKUP(D576,Resources!A:C,3,FALSE),"")</f>
        <v>DeSmog</v>
      </c>
      <c r="K576" t="str">
        <f>IFERROR(IF(VLOOKUP(D576,Resources!A:D,4,FALSE)=0,"",VLOOKUP(D576,Resources!A:D,4,FALSE)),"")</f>
        <v>Y</v>
      </c>
    </row>
    <row r="577" spans="1:11" x14ac:dyDescent="0.2">
      <c r="A577" t="s">
        <v>715</v>
      </c>
      <c r="B577" t="str">
        <f t="shared" si="9"/>
        <v>Donors Capital Fund_Georgia Center for Opportunity20142400</v>
      </c>
      <c r="C577" t="s">
        <v>4</v>
      </c>
      <c r="D577" t="s">
        <v>49</v>
      </c>
      <c r="E577" s="10">
        <v>2400</v>
      </c>
      <c r="F577">
        <v>2014</v>
      </c>
      <c r="H577" t="str">
        <f>IFERROR(VLOOKUP(D577,Resources!A:C,3,FALSE),"")</f>
        <v>SourceWatch</v>
      </c>
      <c r="K577" t="str">
        <f>IFERROR(IF(VLOOKUP(D577,Resources!A:D,4,FALSE)=0,"",VLOOKUP(D577,Resources!A:D,4,FALSE)),"")</f>
        <v>Y</v>
      </c>
    </row>
    <row r="578" spans="1:11" x14ac:dyDescent="0.2">
      <c r="A578" t="s">
        <v>715</v>
      </c>
      <c r="B578" t="str">
        <f t="shared" ref="B578:B641" si="10">C578&amp;"_"&amp;D578&amp;F578&amp;E578</f>
        <v>Donors Capital Fund_Georgia Center for Opportunity201410000</v>
      </c>
      <c r="C578" t="s">
        <v>4</v>
      </c>
      <c r="D578" t="s">
        <v>49</v>
      </c>
      <c r="E578" s="10">
        <v>10000</v>
      </c>
      <c r="F578">
        <v>2014</v>
      </c>
      <c r="H578" t="str">
        <f>IFERROR(VLOOKUP(D578,Resources!A:C,3,FALSE),"")</f>
        <v>SourceWatch</v>
      </c>
      <c r="K578" t="str">
        <f>IFERROR(IF(VLOOKUP(D578,Resources!A:D,4,FALSE)=0,"",VLOOKUP(D578,Resources!A:D,4,FALSE)),"")</f>
        <v>Y</v>
      </c>
    </row>
    <row r="579" spans="1:11" x14ac:dyDescent="0.2">
      <c r="A579" t="s">
        <v>715</v>
      </c>
      <c r="B579" t="str">
        <f t="shared" si="10"/>
        <v>Donors Capital Fund_Georgia Center for Opportunity201440000</v>
      </c>
      <c r="C579" t="s">
        <v>4</v>
      </c>
      <c r="D579" t="s">
        <v>49</v>
      </c>
      <c r="E579" s="10">
        <v>40000</v>
      </c>
      <c r="F579">
        <v>2014</v>
      </c>
      <c r="H579" t="str">
        <f>IFERROR(VLOOKUP(D579,Resources!A:C,3,FALSE),"")</f>
        <v>SourceWatch</v>
      </c>
      <c r="K579" t="str">
        <f>IFERROR(IF(VLOOKUP(D579,Resources!A:D,4,FALSE)=0,"",VLOOKUP(D579,Resources!A:D,4,FALSE)),"")</f>
        <v>Y</v>
      </c>
    </row>
    <row r="580" spans="1:11" x14ac:dyDescent="0.2">
      <c r="A580" t="s">
        <v>715</v>
      </c>
      <c r="B580" t="str">
        <f t="shared" si="10"/>
        <v>Donors Capital Fund_Georgia Center for Opportunity201440000</v>
      </c>
      <c r="C580" t="s">
        <v>4</v>
      </c>
      <c r="D580" t="s">
        <v>49</v>
      </c>
      <c r="E580" s="10">
        <v>40000</v>
      </c>
      <c r="F580">
        <v>2014</v>
      </c>
      <c r="H580" t="str">
        <f>IFERROR(VLOOKUP(D580,Resources!A:C,3,FALSE),"")</f>
        <v>SourceWatch</v>
      </c>
      <c r="K580" t="str">
        <f>IFERROR(IF(VLOOKUP(D580,Resources!A:D,4,FALSE)=0,"",VLOOKUP(D580,Resources!A:D,4,FALSE)),"")</f>
        <v>Y</v>
      </c>
    </row>
    <row r="581" spans="1:11" x14ac:dyDescent="0.2">
      <c r="A581" t="s">
        <v>715</v>
      </c>
      <c r="B581" t="str">
        <f t="shared" si="10"/>
        <v>Donors Capital Fund_Goldwater Institute201420000</v>
      </c>
      <c r="C581" t="s">
        <v>4</v>
      </c>
      <c r="D581" t="s">
        <v>72</v>
      </c>
      <c r="E581" s="10">
        <v>20000</v>
      </c>
      <c r="F581">
        <v>2014</v>
      </c>
      <c r="H581" t="str">
        <f>IFERROR(VLOOKUP(D581,Resources!A:C,3,FALSE),"")</f>
        <v>SourceWatch</v>
      </c>
      <c r="K581" t="str">
        <f>IFERROR(IF(VLOOKUP(D581,Resources!A:D,4,FALSE)=0,"",VLOOKUP(D581,Resources!A:D,4,FALSE)),"")</f>
        <v>Y</v>
      </c>
    </row>
    <row r="582" spans="1:11" x14ac:dyDescent="0.2">
      <c r="A582" t="s">
        <v>715</v>
      </c>
      <c r="B582" t="str">
        <f t="shared" si="10"/>
        <v>Donors Capital Fund_Goldwater Institute201465000</v>
      </c>
      <c r="C582" t="s">
        <v>4</v>
      </c>
      <c r="D582" t="s">
        <v>72</v>
      </c>
      <c r="E582" s="10">
        <v>65000</v>
      </c>
      <c r="F582">
        <v>2014</v>
      </c>
      <c r="H582" t="str">
        <f>IFERROR(VLOOKUP(D582,Resources!A:C,3,FALSE),"")</f>
        <v>SourceWatch</v>
      </c>
      <c r="K582" t="str">
        <f>IFERROR(IF(VLOOKUP(D582,Resources!A:D,4,FALSE)=0,"",VLOOKUP(D582,Resources!A:D,4,FALSE)),"")</f>
        <v>Y</v>
      </c>
    </row>
    <row r="583" spans="1:11" x14ac:dyDescent="0.2">
      <c r="A583" t="s">
        <v>715</v>
      </c>
      <c r="B583" t="str">
        <f t="shared" si="10"/>
        <v>Donors Capital Fund_Greater Houston Community Foundation2014320000</v>
      </c>
      <c r="C583" t="s">
        <v>4</v>
      </c>
      <c r="D583" t="s">
        <v>141</v>
      </c>
      <c r="E583" s="10">
        <v>320000</v>
      </c>
      <c r="F583">
        <v>2014</v>
      </c>
      <c r="H583" t="str">
        <f>IFERROR(VLOOKUP(D583,Resources!A:C,3,FALSE),"")</f>
        <v/>
      </c>
      <c r="K583" t="str">
        <f>IFERROR(IF(VLOOKUP(D583,Resources!A:D,4,FALSE)=0,"",VLOOKUP(D583,Resources!A:D,4,FALSE)),"")</f>
        <v/>
      </c>
    </row>
    <row r="584" spans="1:11" x14ac:dyDescent="0.2">
      <c r="A584" t="s">
        <v>715</v>
      </c>
      <c r="B584" t="str">
        <f t="shared" si="10"/>
        <v>Donors Capital Fund_Heartland Institute20141500000</v>
      </c>
      <c r="C584" t="s">
        <v>4</v>
      </c>
      <c r="D584" t="s">
        <v>13</v>
      </c>
      <c r="E584" s="10">
        <v>1500000</v>
      </c>
      <c r="F584">
        <v>2014</v>
      </c>
      <c r="H584" t="str">
        <f>IFERROR(VLOOKUP(D584,Resources!A:C,3,FALSE),"")</f>
        <v>DeSmog</v>
      </c>
      <c r="K584" t="str">
        <f>IFERROR(IF(VLOOKUP(D584,Resources!A:D,4,FALSE)=0,"",VLOOKUP(D584,Resources!A:D,4,FALSE)),"")</f>
        <v>Y</v>
      </c>
    </row>
    <row r="585" spans="1:11" x14ac:dyDescent="0.2">
      <c r="A585" t="s">
        <v>715</v>
      </c>
      <c r="B585" t="str">
        <f t="shared" si="10"/>
        <v>Donors Capital Fund_Heartland Institute2014400000</v>
      </c>
      <c r="C585" t="s">
        <v>4</v>
      </c>
      <c r="D585" t="s">
        <v>13</v>
      </c>
      <c r="E585" s="10">
        <v>400000</v>
      </c>
      <c r="F585">
        <v>2014</v>
      </c>
      <c r="H585" t="str">
        <f>IFERROR(VLOOKUP(D585,Resources!A:C,3,FALSE),"")</f>
        <v>DeSmog</v>
      </c>
      <c r="K585" t="str">
        <f>IFERROR(IF(VLOOKUP(D585,Resources!A:D,4,FALSE)=0,"",VLOOKUP(D585,Resources!A:D,4,FALSE)),"")</f>
        <v>Y</v>
      </c>
    </row>
    <row r="586" spans="1:11" x14ac:dyDescent="0.2">
      <c r="A586" t="s">
        <v>715</v>
      </c>
      <c r="B586" t="str">
        <f t="shared" si="10"/>
        <v>Donors Capital Fund_Heritage Foundation201440000</v>
      </c>
      <c r="C586" t="s">
        <v>4</v>
      </c>
      <c r="D586" t="s">
        <v>104</v>
      </c>
      <c r="E586" s="10">
        <v>40000</v>
      </c>
      <c r="F586">
        <v>2014</v>
      </c>
      <c r="H586" t="str">
        <f>IFERROR(VLOOKUP(D586,Resources!A:C,3,FALSE),"")</f>
        <v>DeSmog</v>
      </c>
      <c r="K586" t="str">
        <f>IFERROR(IF(VLOOKUP(D586,Resources!A:D,4,FALSE)=0,"",VLOOKUP(D586,Resources!A:D,4,FALSE)),"")</f>
        <v>Y</v>
      </c>
    </row>
    <row r="587" spans="1:11" x14ac:dyDescent="0.2">
      <c r="A587" t="s">
        <v>715</v>
      </c>
      <c r="B587" t="str">
        <f t="shared" si="10"/>
        <v>Donors Capital Fund_Hudson Institute2014200000</v>
      </c>
      <c r="C587" t="s">
        <v>4</v>
      </c>
      <c r="D587" t="s">
        <v>150</v>
      </c>
      <c r="E587" s="10">
        <v>200000</v>
      </c>
      <c r="F587">
        <v>2014</v>
      </c>
      <c r="H587" t="str">
        <f>IFERROR(VLOOKUP(D587,Resources!A:C,3,FALSE),"")</f>
        <v>DeSmog</v>
      </c>
      <c r="K587" t="str">
        <f>IFERROR(IF(VLOOKUP(D587,Resources!A:D,4,FALSE)=0,"",VLOOKUP(D587,Resources!A:D,4,FALSE)),"")</f>
        <v>Y</v>
      </c>
    </row>
    <row r="588" spans="1:11" x14ac:dyDescent="0.2">
      <c r="A588" t="s">
        <v>715</v>
      </c>
      <c r="B588" t="str">
        <f t="shared" si="10"/>
        <v>Donors Capital Fund_Human Rights Foundation2014300000</v>
      </c>
      <c r="C588" t="s">
        <v>4</v>
      </c>
      <c r="D588" t="s">
        <v>50</v>
      </c>
      <c r="E588" s="10">
        <v>300000</v>
      </c>
      <c r="F588">
        <v>2014</v>
      </c>
      <c r="H588" t="str">
        <f>IFERROR(VLOOKUP(D588,Resources!A:C,3,FALSE),"")</f>
        <v>SourceWatch</v>
      </c>
      <c r="K588" t="str">
        <f>IFERROR(IF(VLOOKUP(D588,Resources!A:D,4,FALSE)=0,"",VLOOKUP(D588,Resources!A:D,4,FALSE)),"")</f>
        <v>Y</v>
      </c>
    </row>
    <row r="589" spans="1:11" x14ac:dyDescent="0.2">
      <c r="A589" t="s">
        <v>715</v>
      </c>
      <c r="B589" t="str">
        <f t="shared" si="10"/>
        <v>Donors Capital Fund_Idaho Freedom Foundation2014500</v>
      </c>
      <c r="C589" t="s">
        <v>4</v>
      </c>
      <c r="D589" t="s">
        <v>51</v>
      </c>
      <c r="E589" s="10">
        <v>500</v>
      </c>
      <c r="F589">
        <v>2014</v>
      </c>
      <c r="H589" t="str">
        <f>IFERROR(VLOOKUP(D589,Resources!A:C,3,FALSE),"")</f>
        <v>SourceWatch</v>
      </c>
      <c r="K589" t="str">
        <f>IFERROR(IF(VLOOKUP(D589,Resources!A:D,4,FALSE)=0,"",VLOOKUP(D589,Resources!A:D,4,FALSE)),"")</f>
        <v>Y</v>
      </c>
    </row>
    <row r="590" spans="1:11" x14ac:dyDescent="0.2">
      <c r="A590" t="s">
        <v>715</v>
      </c>
      <c r="B590" t="str">
        <f t="shared" si="10"/>
        <v>Donors Capital Fund_Idaho Freedom Foundation201415000</v>
      </c>
      <c r="C590" t="s">
        <v>4</v>
      </c>
      <c r="D590" t="s">
        <v>51</v>
      </c>
      <c r="E590" s="10">
        <v>15000</v>
      </c>
      <c r="F590">
        <v>2014</v>
      </c>
      <c r="H590" t="str">
        <f>IFERROR(VLOOKUP(D590,Resources!A:C,3,FALSE),"")</f>
        <v>SourceWatch</v>
      </c>
      <c r="K590" t="str">
        <f>IFERROR(IF(VLOOKUP(D590,Resources!A:D,4,FALSE)=0,"",VLOOKUP(D590,Resources!A:D,4,FALSE)),"")</f>
        <v>Y</v>
      </c>
    </row>
    <row r="591" spans="1:11" x14ac:dyDescent="0.2">
      <c r="A591" t="s">
        <v>715</v>
      </c>
      <c r="B591" t="str">
        <f t="shared" si="10"/>
        <v>Donors Capital Fund_Idaho Freedom Foundation201415000</v>
      </c>
      <c r="C591" t="s">
        <v>4</v>
      </c>
      <c r="D591" t="s">
        <v>51</v>
      </c>
      <c r="E591" s="10">
        <v>15000</v>
      </c>
      <c r="F591">
        <v>2014</v>
      </c>
      <c r="H591" t="str">
        <f>IFERROR(VLOOKUP(D591,Resources!A:C,3,FALSE),"")</f>
        <v>SourceWatch</v>
      </c>
      <c r="K591" t="str">
        <f>IFERROR(IF(VLOOKUP(D591,Resources!A:D,4,FALSE)=0,"",VLOOKUP(D591,Resources!A:D,4,FALSE)),"")</f>
        <v>Y</v>
      </c>
    </row>
    <row r="592" spans="1:11" x14ac:dyDescent="0.2">
      <c r="A592" t="s">
        <v>715</v>
      </c>
      <c r="B592" t="str">
        <f t="shared" si="10"/>
        <v>Donors Capital Fund_Idaho Freedom Foundation20141000</v>
      </c>
      <c r="C592" t="s">
        <v>4</v>
      </c>
      <c r="D592" t="s">
        <v>51</v>
      </c>
      <c r="E592" s="10">
        <v>1000</v>
      </c>
      <c r="F592">
        <v>2014</v>
      </c>
      <c r="H592" t="str">
        <f>IFERROR(VLOOKUP(D592,Resources!A:C,3,FALSE),"")</f>
        <v>SourceWatch</v>
      </c>
      <c r="K592" t="str">
        <f>IFERROR(IF(VLOOKUP(D592,Resources!A:D,4,FALSE)=0,"",VLOOKUP(D592,Resources!A:D,4,FALSE)),"")</f>
        <v>Y</v>
      </c>
    </row>
    <row r="593" spans="1:11" x14ac:dyDescent="0.2">
      <c r="A593" t="s">
        <v>715</v>
      </c>
      <c r="B593" t="str">
        <f t="shared" si="10"/>
        <v>Donors Capital Fund_Idaho Freedom Foundation201430000</v>
      </c>
      <c r="C593" t="s">
        <v>4</v>
      </c>
      <c r="D593" t="s">
        <v>51</v>
      </c>
      <c r="E593" s="10">
        <v>30000</v>
      </c>
      <c r="F593">
        <v>2014</v>
      </c>
      <c r="H593" t="str">
        <f>IFERROR(VLOOKUP(D593,Resources!A:C,3,FALSE),"")</f>
        <v>SourceWatch</v>
      </c>
      <c r="K593" t="str">
        <f>IFERROR(IF(VLOOKUP(D593,Resources!A:D,4,FALSE)=0,"",VLOOKUP(D593,Resources!A:D,4,FALSE)),"")</f>
        <v>Y</v>
      </c>
    </row>
    <row r="594" spans="1:11" x14ac:dyDescent="0.2">
      <c r="A594" t="s">
        <v>715</v>
      </c>
      <c r="B594" t="str">
        <f t="shared" si="10"/>
        <v>Donors Capital Fund_Illinois Policy Institute20143000</v>
      </c>
      <c r="C594" t="s">
        <v>4</v>
      </c>
      <c r="D594" t="s">
        <v>52</v>
      </c>
      <c r="E594" s="10">
        <v>3000</v>
      </c>
      <c r="F594">
        <v>2014</v>
      </c>
      <c r="H594" t="str">
        <f>IFERROR(VLOOKUP(D594,Resources!A:C,3,FALSE),"")</f>
        <v>DeSmog</v>
      </c>
      <c r="K594" t="str">
        <f>IFERROR(IF(VLOOKUP(D594,Resources!A:D,4,FALSE)=0,"",VLOOKUP(D594,Resources!A:D,4,FALSE)),"")</f>
        <v>Y</v>
      </c>
    </row>
    <row r="595" spans="1:11" x14ac:dyDescent="0.2">
      <c r="A595" t="s">
        <v>715</v>
      </c>
      <c r="B595" t="str">
        <f t="shared" si="10"/>
        <v>Donors Capital Fund_Illinois Policy Institute201410000</v>
      </c>
      <c r="C595" t="s">
        <v>4</v>
      </c>
      <c r="D595" t="s">
        <v>52</v>
      </c>
      <c r="E595" s="10">
        <v>10000</v>
      </c>
      <c r="F595">
        <v>2014</v>
      </c>
      <c r="H595" t="str">
        <f>IFERROR(VLOOKUP(D595,Resources!A:C,3,FALSE),"")</f>
        <v>DeSmog</v>
      </c>
      <c r="K595" t="str">
        <f>IFERROR(IF(VLOOKUP(D595,Resources!A:D,4,FALSE)=0,"",VLOOKUP(D595,Resources!A:D,4,FALSE)),"")</f>
        <v>Y</v>
      </c>
    </row>
    <row r="596" spans="1:11" x14ac:dyDescent="0.2">
      <c r="A596" t="s">
        <v>715</v>
      </c>
      <c r="B596" t="str">
        <f t="shared" si="10"/>
        <v>Donors Capital Fund_Illinois Policy Institute201425000</v>
      </c>
      <c r="C596" t="s">
        <v>4</v>
      </c>
      <c r="D596" t="s">
        <v>52</v>
      </c>
      <c r="E596" s="10">
        <v>25000</v>
      </c>
      <c r="F596">
        <v>2014</v>
      </c>
      <c r="H596" t="str">
        <f>IFERROR(VLOOKUP(D596,Resources!A:C,3,FALSE),"")</f>
        <v>DeSmog</v>
      </c>
      <c r="K596" t="str">
        <f>IFERROR(IF(VLOOKUP(D596,Resources!A:D,4,FALSE)=0,"",VLOOKUP(D596,Resources!A:D,4,FALSE)),"")</f>
        <v>Y</v>
      </c>
    </row>
    <row r="597" spans="1:11" x14ac:dyDescent="0.2">
      <c r="A597" t="s">
        <v>715</v>
      </c>
      <c r="B597" t="str">
        <f t="shared" si="10"/>
        <v>Donors Capital Fund_Illinois Policy Institute20141250</v>
      </c>
      <c r="C597" t="s">
        <v>4</v>
      </c>
      <c r="D597" t="s">
        <v>52</v>
      </c>
      <c r="E597" s="10">
        <v>1250</v>
      </c>
      <c r="F597">
        <v>2014</v>
      </c>
      <c r="H597" t="str">
        <f>IFERROR(VLOOKUP(D597,Resources!A:C,3,FALSE),"")</f>
        <v>DeSmog</v>
      </c>
      <c r="K597" t="str">
        <f>IFERROR(IF(VLOOKUP(D597,Resources!A:D,4,FALSE)=0,"",VLOOKUP(D597,Resources!A:D,4,FALSE)),"")</f>
        <v>Y</v>
      </c>
    </row>
    <row r="598" spans="1:11" x14ac:dyDescent="0.2">
      <c r="A598" t="s">
        <v>715</v>
      </c>
      <c r="B598" t="str">
        <f t="shared" si="10"/>
        <v>Donors Capital Fund_Illinois Policy Institute2014200000</v>
      </c>
      <c r="C598" t="s">
        <v>4</v>
      </c>
      <c r="D598" t="s">
        <v>52</v>
      </c>
      <c r="E598" s="10">
        <v>200000</v>
      </c>
      <c r="F598">
        <v>2014</v>
      </c>
      <c r="H598" t="str">
        <f>IFERROR(VLOOKUP(D598,Resources!A:C,3,FALSE),"")</f>
        <v>DeSmog</v>
      </c>
      <c r="K598" t="str">
        <f>IFERROR(IF(VLOOKUP(D598,Resources!A:D,4,FALSE)=0,"",VLOOKUP(D598,Resources!A:D,4,FALSE)),"")</f>
        <v>Y</v>
      </c>
    </row>
    <row r="599" spans="1:11" x14ac:dyDescent="0.2">
      <c r="A599" t="s">
        <v>715</v>
      </c>
      <c r="B599" t="str">
        <f t="shared" si="10"/>
        <v>Donors Capital Fund_Illinois Policy Institute20141000</v>
      </c>
      <c r="C599" t="s">
        <v>4</v>
      </c>
      <c r="D599" t="s">
        <v>52</v>
      </c>
      <c r="E599" s="10">
        <v>1000</v>
      </c>
      <c r="F599">
        <v>2014</v>
      </c>
      <c r="H599" t="str">
        <f>IFERROR(VLOOKUP(D599,Resources!A:C,3,FALSE),"")</f>
        <v>DeSmog</v>
      </c>
      <c r="K599" t="str">
        <f>IFERROR(IF(VLOOKUP(D599,Resources!A:D,4,FALSE)=0,"",VLOOKUP(D599,Resources!A:D,4,FALSE)),"")</f>
        <v>Y</v>
      </c>
    </row>
    <row r="600" spans="1:11" x14ac:dyDescent="0.2">
      <c r="A600" t="s">
        <v>715</v>
      </c>
      <c r="B600" t="str">
        <f t="shared" si="10"/>
        <v>Donors Capital Fund_Illinois Policy Institute20143000</v>
      </c>
      <c r="C600" t="s">
        <v>4</v>
      </c>
      <c r="D600" t="s">
        <v>52</v>
      </c>
      <c r="E600" s="10">
        <v>3000</v>
      </c>
      <c r="F600">
        <v>2014</v>
      </c>
      <c r="H600" t="str">
        <f>IFERROR(VLOOKUP(D600,Resources!A:C,3,FALSE),"")</f>
        <v>DeSmog</v>
      </c>
      <c r="K600" t="str">
        <f>IFERROR(IF(VLOOKUP(D600,Resources!A:D,4,FALSE)=0,"",VLOOKUP(D600,Resources!A:D,4,FALSE)),"")</f>
        <v>Y</v>
      </c>
    </row>
    <row r="601" spans="1:11" x14ac:dyDescent="0.2">
      <c r="A601" t="s">
        <v>715</v>
      </c>
      <c r="B601" t="str">
        <f t="shared" si="10"/>
        <v>Donors Capital Fund_Illinois Taxpayer Education Foundation201425000</v>
      </c>
      <c r="C601" t="s">
        <v>4</v>
      </c>
      <c r="D601" t="s">
        <v>36</v>
      </c>
      <c r="E601" s="10">
        <v>25000</v>
      </c>
      <c r="F601">
        <v>2014</v>
      </c>
      <c r="H601" t="str">
        <f>IFERROR(VLOOKUP(D601,Resources!A:C,3,FALSE),"")</f>
        <v/>
      </c>
      <c r="K601" t="str">
        <f>IFERROR(IF(VLOOKUP(D601,Resources!A:D,4,FALSE)=0,"",VLOOKUP(D601,Resources!A:D,4,FALSE)),"")</f>
        <v/>
      </c>
    </row>
    <row r="602" spans="1:11" x14ac:dyDescent="0.2">
      <c r="A602" t="s">
        <v>715</v>
      </c>
      <c r="B602" t="str">
        <f t="shared" si="10"/>
        <v>Donors Capital Fund_Independence Institute20142400</v>
      </c>
      <c r="C602" t="s">
        <v>4</v>
      </c>
      <c r="D602" t="s">
        <v>53</v>
      </c>
      <c r="E602" s="10">
        <v>2400</v>
      </c>
      <c r="F602">
        <v>2014</v>
      </c>
      <c r="H602" t="str">
        <f>IFERROR(VLOOKUP(D602,Resources!A:C,3,FALSE),"")</f>
        <v>SourceWatch</v>
      </c>
      <c r="K602" t="str">
        <f>IFERROR(IF(VLOOKUP(D602,Resources!A:D,4,FALSE)=0,"",VLOOKUP(D602,Resources!A:D,4,FALSE)),"")</f>
        <v>Y</v>
      </c>
    </row>
    <row r="603" spans="1:11" x14ac:dyDescent="0.2">
      <c r="A603" t="s">
        <v>715</v>
      </c>
      <c r="B603" t="str">
        <f t="shared" si="10"/>
        <v>Donors Capital Fund_Independence Institute20143500</v>
      </c>
      <c r="C603" t="s">
        <v>4</v>
      </c>
      <c r="D603" t="s">
        <v>53</v>
      </c>
      <c r="E603" s="10">
        <v>3500</v>
      </c>
      <c r="F603">
        <v>2014</v>
      </c>
      <c r="H603" t="str">
        <f>IFERROR(VLOOKUP(D603,Resources!A:C,3,FALSE),"")</f>
        <v>SourceWatch</v>
      </c>
      <c r="K603" t="str">
        <f>IFERROR(IF(VLOOKUP(D603,Resources!A:D,4,FALSE)=0,"",VLOOKUP(D603,Resources!A:D,4,FALSE)),"")</f>
        <v>Y</v>
      </c>
    </row>
    <row r="604" spans="1:11" x14ac:dyDescent="0.2">
      <c r="A604" t="s">
        <v>715</v>
      </c>
      <c r="B604" t="str">
        <f t="shared" si="10"/>
        <v>Donors Capital Fund_Independence Institute201410000</v>
      </c>
      <c r="C604" t="s">
        <v>4</v>
      </c>
      <c r="D604" t="s">
        <v>53</v>
      </c>
      <c r="E604" s="10">
        <v>10000</v>
      </c>
      <c r="F604">
        <v>2014</v>
      </c>
      <c r="H604" t="str">
        <f>IFERROR(VLOOKUP(D604,Resources!A:C,3,FALSE),"")</f>
        <v>SourceWatch</v>
      </c>
      <c r="K604" t="str">
        <f>IFERROR(IF(VLOOKUP(D604,Resources!A:D,4,FALSE)=0,"",VLOOKUP(D604,Resources!A:D,4,FALSE)),"")</f>
        <v>Y</v>
      </c>
    </row>
    <row r="605" spans="1:11" x14ac:dyDescent="0.2">
      <c r="A605" t="s">
        <v>715</v>
      </c>
      <c r="B605" t="str">
        <f t="shared" si="10"/>
        <v>Donors Capital Fund_Independence Institute20141300</v>
      </c>
      <c r="C605" t="s">
        <v>4</v>
      </c>
      <c r="D605" t="s">
        <v>53</v>
      </c>
      <c r="E605" s="10">
        <v>1300</v>
      </c>
      <c r="F605">
        <v>2014</v>
      </c>
      <c r="H605" t="str">
        <f>IFERROR(VLOOKUP(D605,Resources!A:C,3,FALSE),"")</f>
        <v>SourceWatch</v>
      </c>
      <c r="K605" t="str">
        <f>IFERROR(IF(VLOOKUP(D605,Resources!A:D,4,FALSE)=0,"",VLOOKUP(D605,Resources!A:D,4,FALSE)),"")</f>
        <v>Y</v>
      </c>
    </row>
    <row r="606" spans="1:11" x14ac:dyDescent="0.2">
      <c r="A606" t="s">
        <v>715</v>
      </c>
      <c r="B606" t="str">
        <f t="shared" si="10"/>
        <v>Donors Capital Fund_Independence Institute201415000</v>
      </c>
      <c r="C606" t="s">
        <v>4</v>
      </c>
      <c r="D606" t="s">
        <v>53</v>
      </c>
      <c r="E606" s="10">
        <v>15000</v>
      </c>
      <c r="F606">
        <v>2014</v>
      </c>
      <c r="H606" t="str">
        <f>IFERROR(VLOOKUP(D606,Resources!A:C,3,FALSE),"")</f>
        <v>SourceWatch</v>
      </c>
      <c r="K606" t="str">
        <f>IFERROR(IF(VLOOKUP(D606,Resources!A:D,4,FALSE)=0,"",VLOOKUP(D606,Resources!A:D,4,FALSE)),"")</f>
        <v>Y</v>
      </c>
    </row>
    <row r="607" spans="1:11" x14ac:dyDescent="0.2">
      <c r="A607" t="s">
        <v>715</v>
      </c>
      <c r="B607" t="str">
        <f t="shared" si="10"/>
        <v>Donors Capital Fund_Institute for Humane Studies201450000</v>
      </c>
      <c r="C607" t="s">
        <v>4</v>
      </c>
      <c r="D607" t="s">
        <v>117</v>
      </c>
      <c r="E607" s="10">
        <v>50000</v>
      </c>
      <c r="F607">
        <v>2014</v>
      </c>
      <c r="H607" t="str">
        <f>IFERROR(VLOOKUP(D607,Resources!A:C,3,FALSE),"")</f>
        <v>DeSmog</v>
      </c>
      <c r="K607" t="str">
        <f>IFERROR(IF(VLOOKUP(D607,Resources!A:D,4,FALSE)=0,"",VLOOKUP(D607,Resources!A:D,4,FALSE)),"")</f>
        <v>Y</v>
      </c>
    </row>
    <row r="608" spans="1:11" x14ac:dyDescent="0.2">
      <c r="A608" t="s">
        <v>715</v>
      </c>
      <c r="B608" t="str">
        <f t="shared" si="10"/>
        <v>Donors Capital Fund_Institute for Humane Studies2014250000</v>
      </c>
      <c r="C608" t="s">
        <v>4</v>
      </c>
      <c r="D608" t="s">
        <v>117</v>
      </c>
      <c r="E608" s="10">
        <v>250000</v>
      </c>
      <c r="F608">
        <v>2014</v>
      </c>
      <c r="H608" t="str">
        <f>IFERROR(VLOOKUP(D608,Resources!A:C,3,FALSE),"")</f>
        <v>DeSmog</v>
      </c>
      <c r="K608" t="str">
        <f>IFERROR(IF(VLOOKUP(D608,Resources!A:D,4,FALSE)=0,"",VLOOKUP(D608,Resources!A:D,4,FALSE)),"")</f>
        <v>Y</v>
      </c>
    </row>
    <row r="609" spans="1:11" x14ac:dyDescent="0.2">
      <c r="A609" t="s">
        <v>715</v>
      </c>
      <c r="B609" t="str">
        <f t="shared" si="10"/>
        <v>Donors Capital Fund_Institute for Justice2014100000</v>
      </c>
      <c r="C609" t="s">
        <v>4</v>
      </c>
      <c r="D609" t="s">
        <v>63</v>
      </c>
      <c r="E609" s="10">
        <v>100000</v>
      </c>
      <c r="F609">
        <v>2014</v>
      </c>
      <c r="H609" t="str">
        <f>IFERROR(VLOOKUP(D609,Resources!A:C,3,FALSE),"")</f>
        <v>SourceWatch</v>
      </c>
      <c r="K609" t="str">
        <f>IFERROR(IF(VLOOKUP(D609,Resources!A:D,4,FALSE)=0,"",VLOOKUP(D609,Resources!A:D,4,FALSE)),"")</f>
        <v>Y</v>
      </c>
    </row>
    <row r="610" spans="1:11" x14ac:dyDescent="0.2">
      <c r="A610" t="s">
        <v>715</v>
      </c>
      <c r="B610" t="str">
        <f t="shared" si="10"/>
        <v>Donors Capital Fund_Institute for Justice201440000</v>
      </c>
      <c r="C610" t="s">
        <v>4</v>
      </c>
      <c r="D610" t="s">
        <v>63</v>
      </c>
      <c r="E610" s="10">
        <v>40000</v>
      </c>
      <c r="F610">
        <v>2014</v>
      </c>
      <c r="H610" t="str">
        <f>IFERROR(VLOOKUP(D610,Resources!A:C,3,FALSE),"")</f>
        <v>SourceWatch</v>
      </c>
      <c r="K610" t="str">
        <f>IFERROR(IF(VLOOKUP(D610,Resources!A:D,4,FALSE)=0,"",VLOOKUP(D610,Resources!A:D,4,FALSE)),"")</f>
        <v>Y</v>
      </c>
    </row>
    <row r="611" spans="1:11" x14ac:dyDescent="0.2">
      <c r="A611" t="s">
        <v>715</v>
      </c>
      <c r="B611" t="str">
        <f t="shared" si="10"/>
        <v>Donors Capital Fund_Institute for Policy Innovation20145000</v>
      </c>
      <c r="C611" t="s">
        <v>4</v>
      </c>
      <c r="D611" t="s">
        <v>143</v>
      </c>
      <c r="E611" s="10">
        <v>5000</v>
      </c>
      <c r="F611">
        <v>2014</v>
      </c>
      <c r="H611" t="str">
        <f>IFERROR(VLOOKUP(D611,Resources!A:C,3,FALSE),"")</f>
        <v>SourceWatch</v>
      </c>
      <c r="K611" t="str">
        <f>IFERROR(IF(VLOOKUP(D611,Resources!A:D,4,FALSE)=0,"",VLOOKUP(D611,Resources!A:D,4,FALSE)),"")</f>
        <v>Y</v>
      </c>
    </row>
    <row r="612" spans="1:11" x14ac:dyDescent="0.2">
      <c r="A612" t="s">
        <v>715</v>
      </c>
      <c r="B612" t="str">
        <f t="shared" si="10"/>
        <v>Donors Capital Fund_Institute on Religion and Democracy2014250000</v>
      </c>
      <c r="C612" t="s">
        <v>4</v>
      </c>
      <c r="D612" t="s">
        <v>82</v>
      </c>
      <c r="E612" s="10">
        <v>250000</v>
      </c>
      <c r="F612">
        <v>2014</v>
      </c>
      <c r="H612" t="str">
        <f>IFERROR(VLOOKUP(D612,Resources!A:C,3,FALSE),"")</f>
        <v>SourceWatch</v>
      </c>
      <c r="K612" t="str">
        <f>IFERROR(IF(VLOOKUP(D612,Resources!A:D,4,FALSE)=0,"",VLOOKUP(D612,Resources!A:D,4,FALSE)),"")</f>
        <v>Y</v>
      </c>
    </row>
    <row r="613" spans="1:11" x14ac:dyDescent="0.2">
      <c r="A613" t="s">
        <v>715</v>
      </c>
      <c r="B613" t="str">
        <f t="shared" si="10"/>
        <v>Donors Capital Fund_International Policy Network2014152000</v>
      </c>
      <c r="C613" t="s">
        <v>4</v>
      </c>
      <c r="D613" t="s">
        <v>83</v>
      </c>
      <c r="E613" s="10">
        <v>152000</v>
      </c>
      <c r="F613">
        <v>2014</v>
      </c>
      <c r="H613" t="str">
        <f>IFERROR(VLOOKUP(D613,Resources!A:C,3,FALSE),"")</f>
        <v>DeSmog</v>
      </c>
      <c r="K613" t="str">
        <f>IFERROR(IF(VLOOKUP(D613,Resources!A:D,4,FALSE)=0,"",VLOOKUP(D613,Resources!A:D,4,FALSE)),"")</f>
        <v>Y</v>
      </c>
    </row>
    <row r="614" spans="1:11" x14ac:dyDescent="0.2">
      <c r="A614" t="s">
        <v>715</v>
      </c>
      <c r="B614" t="str">
        <f t="shared" si="10"/>
        <v>Donors Capital Fund_Jack Miller Center for Teaching America's Founding Principles and History2014125000</v>
      </c>
      <c r="C614" t="s">
        <v>4</v>
      </c>
      <c r="D614" t="s">
        <v>149</v>
      </c>
      <c r="E614" s="10">
        <v>125000</v>
      </c>
      <c r="F614">
        <v>2014</v>
      </c>
      <c r="H614" t="str">
        <f>IFERROR(VLOOKUP(D614,Resources!A:C,3,FALSE),"")</f>
        <v>SourceWatch</v>
      </c>
      <c r="K614" t="str">
        <f>IFERROR(IF(VLOOKUP(D614,Resources!A:D,4,FALSE)=0,"",VLOOKUP(D614,Resources!A:D,4,FALSE)),"")</f>
        <v>Y</v>
      </c>
    </row>
    <row r="615" spans="1:11" x14ac:dyDescent="0.2">
      <c r="A615" t="s">
        <v>715</v>
      </c>
      <c r="B615" t="str">
        <f t="shared" si="10"/>
        <v>Donors Capital Fund_James Madison Institute20143500</v>
      </c>
      <c r="C615" t="s">
        <v>4</v>
      </c>
      <c r="D615" t="s">
        <v>73</v>
      </c>
      <c r="E615" s="10">
        <v>3500</v>
      </c>
      <c r="F615">
        <v>2014</v>
      </c>
      <c r="H615" t="str">
        <f>IFERROR(VLOOKUP(D615,Resources!A:C,3,FALSE),"")</f>
        <v>DeSmog</v>
      </c>
      <c r="K615" t="str">
        <f>IFERROR(IF(VLOOKUP(D615,Resources!A:D,4,FALSE)=0,"",VLOOKUP(D615,Resources!A:D,4,FALSE)),"")</f>
        <v>Y</v>
      </c>
    </row>
    <row r="616" spans="1:11" x14ac:dyDescent="0.2">
      <c r="A616" t="s">
        <v>715</v>
      </c>
      <c r="B616" t="str">
        <f t="shared" si="10"/>
        <v>Donors Capital Fund_James Madison Institute201425000</v>
      </c>
      <c r="C616" t="s">
        <v>4</v>
      </c>
      <c r="D616" t="s">
        <v>73</v>
      </c>
      <c r="E616" s="10">
        <v>25000</v>
      </c>
      <c r="F616">
        <v>2014</v>
      </c>
      <c r="H616" t="str">
        <f>IFERROR(VLOOKUP(D616,Resources!A:C,3,FALSE),"")</f>
        <v>DeSmog</v>
      </c>
      <c r="K616" t="str">
        <f>IFERROR(IF(VLOOKUP(D616,Resources!A:D,4,FALSE)=0,"",VLOOKUP(D616,Resources!A:D,4,FALSE)),"")</f>
        <v>Y</v>
      </c>
    </row>
    <row r="617" spans="1:11" x14ac:dyDescent="0.2">
      <c r="A617" t="s">
        <v>715</v>
      </c>
      <c r="B617" t="str">
        <f t="shared" si="10"/>
        <v>Donors Capital Fund_James Madison Institute201410000</v>
      </c>
      <c r="C617" t="s">
        <v>4</v>
      </c>
      <c r="D617" t="s">
        <v>73</v>
      </c>
      <c r="E617" s="10">
        <v>10000</v>
      </c>
      <c r="F617">
        <v>2014</v>
      </c>
      <c r="H617" t="str">
        <f>IFERROR(VLOOKUP(D617,Resources!A:C,3,FALSE),"")</f>
        <v>DeSmog</v>
      </c>
      <c r="K617" t="str">
        <f>IFERROR(IF(VLOOKUP(D617,Resources!A:D,4,FALSE)=0,"",VLOOKUP(D617,Resources!A:D,4,FALSE)),"")</f>
        <v>Y</v>
      </c>
    </row>
    <row r="618" spans="1:11" x14ac:dyDescent="0.2">
      <c r="A618" t="s">
        <v>715</v>
      </c>
      <c r="B618" t="str">
        <f t="shared" si="10"/>
        <v>Donors Capital Fund_James Madison Institute20141000</v>
      </c>
      <c r="C618" t="s">
        <v>4</v>
      </c>
      <c r="D618" t="s">
        <v>73</v>
      </c>
      <c r="E618" s="10">
        <v>1000</v>
      </c>
      <c r="F618">
        <v>2014</v>
      </c>
      <c r="H618" t="str">
        <f>IFERROR(VLOOKUP(D618,Resources!A:C,3,FALSE),"")</f>
        <v>DeSmog</v>
      </c>
      <c r="K618" t="str">
        <f>IFERROR(IF(VLOOKUP(D618,Resources!A:D,4,FALSE)=0,"",VLOOKUP(D618,Resources!A:D,4,FALSE)),"")</f>
        <v>Y</v>
      </c>
    </row>
    <row r="619" spans="1:11" x14ac:dyDescent="0.2">
      <c r="A619" t="s">
        <v>715</v>
      </c>
      <c r="B619" t="str">
        <f t="shared" si="10"/>
        <v>Donors Capital Fund_Jerusalem Institute for Market Studies201450000</v>
      </c>
      <c r="C619" t="s">
        <v>4</v>
      </c>
      <c r="D619" t="s">
        <v>64</v>
      </c>
      <c r="E619" s="10">
        <v>50000</v>
      </c>
      <c r="F619">
        <v>2014</v>
      </c>
      <c r="H619" t="str">
        <f>IFERROR(VLOOKUP(D619,Resources!A:C,3,FALSE),"")</f>
        <v/>
      </c>
      <c r="K619" t="str">
        <f>IFERROR(IF(VLOOKUP(D619,Resources!A:D,4,FALSE)=0,"",VLOOKUP(D619,Resources!A:D,4,FALSE)),"")</f>
        <v/>
      </c>
    </row>
    <row r="620" spans="1:11" x14ac:dyDescent="0.2">
      <c r="A620" t="s">
        <v>715</v>
      </c>
      <c r="B620" t="str">
        <f t="shared" si="10"/>
        <v>Donors Capital Fund_Jewish Philosophy Fund20141000000</v>
      </c>
      <c r="C620" t="s">
        <v>4</v>
      </c>
      <c r="D620" t="s">
        <v>116</v>
      </c>
      <c r="E620" s="10">
        <v>1000000</v>
      </c>
      <c r="F620">
        <v>2014</v>
      </c>
      <c r="H620" t="str">
        <f>IFERROR(VLOOKUP(D620,Resources!A:C,3,FALSE),"")</f>
        <v/>
      </c>
      <c r="K620" t="str">
        <f>IFERROR(IF(VLOOKUP(D620,Resources!A:D,4,FALSE)=0,"",VLOOKUP(D620,Resources!A:D,4,FALSE)),"")</f>
        <v/>
      </c>
    </row>
    <row r="621" spans="1:11" x14ac:dyDescent="0.2">
      <c r="A621" t="s">
        <v>715</v>
      </c>
      <c r="B621" t="str">
        <f t="shared" si="10"/>
        <v>Donors Capital Fund_John Locke Foundation201410000</v>
      </c>
      <c r="C621" t="s">
        <v>4</v>
      </c>
      <c r="D621" t="s">
        <v>135</v>
      </c>
      <c r="E621" s="10">
        <v>10000</v>
      </c>
      <c r="F621">
        <v>2014</v>
      </c>
      <c r="H621" t="str">
        <f>IFERROR(VLOOKUP(D621,Resources!A:C,3,FALSE),"")</f>
        <v>DeSmog</v>
      </c>
      <c r="K621" t="str">
        <f>IFERROR(IF(VLOOKUP(D621,Resources!A:D,4,FALSE)=0,"",VLOOKUP(D621,Resources!A:D,4,FALSE)),"")</f>
        <v>Y</v>
      </c>
    </row>
    <row r="622" spans="1:11" x14ac:dyDescent="0.2">
      <c r="A622" t="s">
        <v>715</v>
      </c>
      <c r="B622" t="str">
        <f t="shared" si="10"/>
        <v>Donors Capital Fund_John W Pope Civitas Institute20145000</v>
      </c>
      <c r="C622" t="s">
        <v>4</v>
      </c>
      <c r="D622" t="s">
        <v>74</v>
      </c>
      <c r="E622" s="10">
        <v>5000</v>
      </c>
      <c r="F622">
        <v>2014</v>
      </c>
      <c r="H622" t="str">
        <f>IFERROR(VLOOKUP(D622,Resources!A:C,3,FALSE),"")</f>
        <v>SourceWatch</v>
      </c>
      <c r="K622" t="str">
        <f>IFERROR(IF(VLOOKUP(D622,Resources!A:D,4,FALSE)=0,"",VLOOKUP(D622,Resources!A:D,4,FALSE)),"")</f>
        <v>Y</v>
      </c>
    </row>
    <row r="623" spans="1:11" x14ac:dyDescent="0.2">
      <c r="A623" t="s">
        <v>715</v>
      </c>
      <c r="B623" t="str">
        <f t="shared" si="10"/>
        <v>Donors Capital Fund_John W Pope Civitas Institute201415000</v>
      </c>
      <c r="C623" t="s">
        <v>4</v>
      </c>
      <c r="D623" t="s">
        <v>74</v>
      </c>
      <c r="E623" s="10">
        <v>15000</v>
      </c>
      <c r="F623">
        <v>2014</v>
      </c>
      <c r="H623" t="str">
        <f>IFERROR(VLOOKUP(D623,Resources!A:C,3,FALSE),"")</f>
        <v>SourceWatch</v>
      </c>
      <c r="K623" t="str">
        <f>IFERROR(IF(VLOOKUP(D623,Resources!A:D,4,FALSE)=0,"",VLOOKUP(D623,Resources!A:D,4,FALSE)),"")</f>
        <v>Y</v>
      </c>
    </row>
    <row r="624" spans="1:11" x14ac:dyDescent="0.2">
      <c r="A624" t="s">
        <v>715</v>
      </c>
      <c r="B624" t="str">
        <f t="shared" si="10"/>
        <v>Donors Capital Fund_Judicial Education Project2014300000</v>
      </c>
      <c r="C624" t="s">
        <v>4</v>
      </c>
      <c r="D624" t="s">
        <v>28</v>
      </c>
      <c r="E624" s="10">
        <v>300000</v>
      </c>
      <c r="F624">
        <v>2014</v>
      </c>
      <c r="H624" t="str">
        <f>IFERROR(VLOOKUP(D624,Resources!A:C,3,FALSE),"")</f>
        <v>SourceWatch</v>
      </c>
      <c r="K624" t="str">
        <f>IFERROR(IF(VLOOKUP(D624,Resources!A:D,4,FALSE)=0,"",VLOOKUP(D624,Resources!A:D,4,FALSE)),"")</f>
        <v>Y</v>
      </c>
    </row>
    <row r="625" spans="1:11" x14ac:dyDescent="0.2">
      <c r="A625" t="s">
        <v>715</v>
      </c>
      <c r="B625" t="str">
        <f t="shared" si="10"/>
        <v>Donors Capital Fund_Judicial Education Project2014250000</v>
      </c>
      <c r="C625" t="s">
        <v>4</v>
      </c>
      <c r="D625" t="s">
        <v>28</v>
      </c>
      <c r="E625" s="10">
        <v>250000</v>
      </c>
      <c r="F625">
        <v>2014</v>
      </c>
      <c r="H625" t="str">
        <f>IFERROR(VLOOKUP(D625,Resources!A:C,3,FALSE),"")</f>
        <v>SourceWatch</v>
      </c>
      <c r="K625" t="str">
        <f>IFERROR(IF(VLOOKUP(D625,Resources!A:D,4,FALSE)=0,"",VLOOKUP(D625,Resources!A:D,4,FALSE)),"")</f>
        <v>Y</v>
      </c>
    </row>
    <row r="626" spans="1:11" x14ac:dyDescent="0.2">
      <c r="A626" t="s">
        <v>715</v>
      </c>
      <c r="B626" t="str">
        <f t="shared" si="10"/>
        <v>Donors Capital Fund_Judicial Education Project2014150000</v>
      </c>
      <c r="C626" t="s">
        <v>4</v>
      </c>
      <c r="D626" t="s">
        <v>28</v>
      </c>
      <c r="E626" s="10">
        <v>150000</v>
      </c>
      <c r="F626">
        <v>2014</v>
      </c>
      <c r="H626" t="str">
        <f>IFERROR(VLOOKUP(D626,Resources!A:C,3,FALSE),"")</f>
        <v>SourceWatch</v>
      </c>
      <c r="K626" t="str">
        <f>IFERROR(IF(VLOOKUP(D626,Resources!A:D,4,FALSE)=0,"",VLOOKUP(D626,Resources!A:D,4,FALSE)),"")</f>
        <v>Y</v>
      </c>
    </row>
    <row r="627" spans="1:11" x14ac:dyDescent="0.2">
      <c r="A627" t="s">
        <v>715</v>
      </c>
      <c r="B627" t="str">
        <f t="shared" si="10"/>
        <v>Donors Capital Fund_Judicial Education Project201430000</v>
      </c>
      <c r="C627" t="s">
        <v>4</v>
      </c>
      <c r="D627" t="s">
        <v>28</v>
      </c>
      <c r="E627" s="10">
        <v>30000</v>
      </c>
      <c r="F627">
        <v>2014</v>
      </c>
      <c r="H627" t="str">
        <f>IFERROR(VLOOKUP(D627,Resources!A:C,3,FALSE),"")</f>
        <v>SourceWatch</v>
      </c>
      <c r="K627" t="str">
        <f>IFERROR(IF(VLOOKUP(D627,Resources!A:D,4,FALSE)=0,"",VLOOKUP(D627,Resources!A:D,4,FALSE)),"")</f>
        <v>Y</v>
      </c>
    </row>
    <row r="628" spans="1:11" x14ac:dyDescent="0.2">
      <c r="A628" t="s">
        <v>715</v>
      </c>
      <c r="B628" t="str">
        <f t="shared" si="10"/>
        <v>Donors Capital Fund_Kanakuk Ministries (Branson MO)20141100</v>
      </c>
      <c r="C628" t="s">
        <v>4</v>
      </c>
      <c r="D628" t="s">
        <v>139</v>
      </c>
      <c r="E628" s="10">
        <v>1100</v>
      </c>
      <c r="F628">
        <v>2014</v>
      </c>
      <c r="H628" t="str">
        <f>IFERROR(VLOOKUP(D628,Resources!A:C,3,FALSE),"")</f>
        <v/>
      </c>
      <c r="K628" t="str">
        <f>IFERROR(IF(VLOOKUP(D628,Resources!A:D,4,FALSE)=0,"",VLOOKUP(D628,Resources!A:D,4,FALSE)),"")</f>
        <v/>
      </c>
    </row>
    <row r="629" spans="1:11" x14ac:dyDescent="0.2">
      <c r="A629" t="s">
        <v>715</v>
      </c>
      <c r="B629" t="str">
        <f t="shared" si="10"/>
        <v>Donors Capital Fund_Kansas Policy Institute20142000</v>
      </c>
      <c r="C629" t="s">
        <v>4</v>
      </c>
      <c r="D629" t="s">
        <v>123</v>
      </c>
      <c r="E629" s="10">
        <v>2000</v>
      </c>
      <c r="F629">
        <v>2014</v>
      </c>
      <c r="H629" t="str">
        <f>IFERROR(VLOOKUP(D629,Resources!A:C,3,FALSE),"")</f>
        <v>SourceWatch</v>
      </c>
      <c r="K629" t="str">
        <f>IFERROR(IF(VLOOKUP(D629,Resources!A:D,4,FALSE)=0,"",VLOOKUP(D629,Resources!A:D,4,FALSE)),"")</f>
        <v>Y</v>
      </c>
    </row>
    <row r="630" spans="1:11" x14ac:dyDescent="0.2">
      <c r="A630" t="s">
        <v>715</v>
      </c>
      <c r="B630" t="str">
        <f t="shared" si="10"/>
        <v>Donors Capital Fund_Kansas Policy Institute201420000</v>
      </c>
      <c r="C630" t="s">
        <v>4</v>
      </c>
      <c r="D630" t="s">
        <v>123</v>
      </c>
      <c r="E630" s="10">
        <v>20000</v>
      </c>
      <c r="F630">
        <v>2014</v>
      </c>
      <c r="H630" t="str">
        <f>IFERROR(VLOOKUP(D630,Resources!A:C,3,FALSE),"")</f>
        <v>SourceWatch</v>
      </c>
      <c r="K630" t="str">
        <f>IFERROR(IF(VLOOKUP(D630,Resources!A:D,4,FALSE)=0,"",VLOOKUP(D630,Resources!A:D,4,FALSE)),"")</f>
        <v>Y</v>
      </c>
    </row>
    <row r="631" spans="1:11" x14ac:dyDescent="0.2">
      <c r="A631" t="s">
        <v>715</v>
      </c>
      <c r="B631" t="str">
        <f t="shared" si="10"/>
        <v>Donors Capital Fund_Leadership Institute201450000</v>
      </c>
      <c r="C631" t="s">
        <v>4</v>
      </c>
      <c r="D631" t="s">
        <v>105</v>
      </c>
      <c r="E631" s="10">
        <v>50000</v>
      </c>
      <c r="F631">
        <v>2014</v>
      </c>
      <c r="H631" t="str">
        <f>IFERROR(VLOOKUP(D631,Resources!A:C,3,FALSE),"")</f>
        <v>DeSmog</v>
      </c>
      <c r="K631" t="str">
        <f>IFERROR(IF(VLOOKUP(D631,Resources!A:D,4,FALSE)=0,"",VLOOKUP(D631,Resources!A:D,4,FALSE)),"")</f>
        <v>Y</v>
      </c>
    </row>
    <row r="632" spans="1:11" x14ac:dyDescent="0.2">
      <c r="A632" t="s">
        <v>715</v>
      </c>
      <c r="B632" t="str">
        <f t="shared" si="10"/>
        <v>Donors Capital Fund_Legacy Foundation201450000</v>
      </c>
      <c r="C632" t="s">
        <v>4</v>
      </c>
      <c r="D632" t="s">
        <v>14</v>
      </c>
      <c r="E632" s="10">
        <v>50000</v>
      </c>
      <c r="F632">
        <v>2014</v>
      </c>
      <c r="H632" t="str">
        <f>IFERROR(VLOOKUP(D632,Resources!A:C,3,FALSE),"")</f>
        <v/>
      </c>
      <c r="K632" t="str">
        <f>IFERROR(IF(VLOOKUP(D632,Resources!A:D,4,FALSE)=0,"",VLOOKUP(D632,Resources!A:D,4,FALSE)),"")</f>
        <v/>
      </c>
    </row>
    <row r="633" spans="1:11" x14ac:dyDescent="0.2">
      <c r="A633" t="s">
        <v>715</v>
      </c>
      <c r="B633" t="str">
        <f t="shared" si="10"/>
        <v>Donors Capital Fund_Libertas Institute201423100</v>
      </c>
      <c r="C633" t="s">
        <v>4</v>
      </c>
      <c r="D633" t="s">
        <v>128</v>
      </c>
      <c r="E633" s="10">
        <v>23100</v>
      </c>
      <c r="F633">
        <v>2014</v>
      </c>
      <c r="H633" t="str">
        <f>IFERROR(VLOOKUP(D633,Resources!A:C,3,FALSE),"")</f>
        <v>SourceWatch</v>
      </c>
      <c r="K633" t="str">
        <f>IFERROR(IF(VLOOKUP(D633,Resources!A:D,4,FALSE)=0,"",VLOOKUP(D633,Resources!A:D,4,FALSE)),"")</f>
        <v>Y</v>
      </c>
    </row>
    <row r="634" spans="1:11" x14ac:dyDescent="0.2">
      <c r="A634" t="s">
        <v>715</v>
      </c>
      <c r="B634" t="str">
        <f t="shared" si="10"/>
        <v>Donors Capital Fund_Libertas Institute20142500</v>
      </c>
      <c r="C634" t="s">
        <v>4</v>
      </c>
      <c r="D634" t="s">
        <v>128</v>
      </c>
      <c r="E634" s="10">
        <v>2500</v>
      </c>
      <c r="F634">
        <v>2014</v>
      </c>
      <c r="H634" t="str">
        <f>IFERROR(VLOOKUP(D634,Resources!A:C,3,FALSE),"")</f>
        <v>SourceWatch</v>
      </c>
      <c r="K634" t="str">
        <f>IFERROR(IF(VLOOKUP(D634,Resources!A:D,4,FALSE)=0,"",VLOOKUP(D634,Resources!A:D,4,FALSE)),"")</f>
        <v>Y</v>
      </c>
    </row>
    <row r="635" spans="1:11" x14ac:dyDescent="0.2">
      <c r="A635" t="s">
        <v>715</v>
      </c>
      <c r="B635" t="str">
        <f t="shared" si="10"/>
        <v>Donors Capital Fund_Lincoln Institute of Public Opinion Research201420000</v>
      </c>
      <c r="C635" t="s">
        <v>4</v>
      </c>
      <c r="D635" t="s">
        <v>34</v>
      </c>
      <c r="E635" s="10">
        <v>20000</v>
      </c>
      <c r="F635">
        <v>2014</v>
      </c>
      <c r="H635" t="str">
        <f>IFERROR(VLOOKUP(D635,Resources!A:C,3,FALSE),"")</f>
        <v/>
      </c>
      <c r="K635" t="str">
        <f>IFERROR(IF(VLOOKUP(D635,Resources!A:D,4,FALSE)=0,"",VLOOKUP(D635,Resources!A:D,4,FALSE)),"")</f>
        <v/>
      </c>
    </row>
    <row r="636" spans="1:11" x14ac:dyDescent="0.2">
      <c r="A636" t="s">
        <v>715</v>
      </c>
      <c r="B636" t="str">
        <f t="shared" si="10"/>
        <v>Donors Capital Fund_Lucy Burns Institute20141000000</v>
      </c>
      <c r="C636" t="s">
        <v>4</v>
      </c>
      <c r="D636" t="s">
        <v>9</v>
      </c>
      <c r="E636" s="10">
        <v>1000000</v>
      </c>
      <c r="F636">
        <v>2014</v>
      </c>
      <c r="H636" t="str">
        <f>IFERROR(VLOOKUP(D636,Resources!A:C,3,FALSE),"")</f>
        <v>SourceWatch</v>
      </c>
      <c r="K636" t="str">
        <f>IFERROR(IF(VLOOKUP(D636,Resources!A:D,4,FALSE)=0,"",VLOOKUP(D636,Resources!A:D,4,FALSE)),"")</f>
        <v>Y</v>
      </c>
    </row>
    <row r="637" spans="1:11" x14ac:dyDescent="0.2">
      <c r="A637" t="s">
        <v>715</v>
      </c>
      <c r="B637" t="str">
        <f t="shared" si="10"/>
        <v>Donors Capital Fund_Lucy Burns Institute201441000</v>
      </c>
      <c r="C637" t="s">
        <v>4</v>
      </c>
      <c r="D637" t="s">
        <v>9</v>
      </c>
      <c r="E637" s="10">
        <v>41000</v>
      </c>
      <c r="F637">
        <v>2014</v>
      </c>
      <c r="H637" t="str">
        <f>IFERROR(VLOOKUP(D637,Resources!A:C,3,FALSE),"")</f>
        <v>SourceWatch</v>
      </c>
      <c r="K637" t="str">
        <f>IFERROR(IF(VLOOKUP(D637,Resources!A:D,4,FALSE)=0,"",VLOOKUP(D637,Resources!A:D,4,FALSE)),"")</f>
        <v>Y</v>
      </c>
    </row>
    <row r="638" spans="1:11" x14ac:dyDescent="0.2">
      <c r="A638" t="s">
        <v>715</v>
      </c>
      <c r="B638" t="str">
        <f t="shared" si="10"/>
        <v>Donors Capital Fund_Lucy Burns Institute2014800000</v>
      </c>
      <c r="C638" t="s">
        <v>4</v>
      </c>
      <c r="D638" t="s">
        <v>9</v>
      </c>
      <c r="E638" s="10">
        <v>800000</v>
      </c>
      <c r="F638">
        <v>2014</v>
      </c>
      <c r="H638" t="str">
        <f>IFERROR(VLOOKUP(D638,Resources!A:C,3,FALSE),"")</f>
        <v>SourceWatch</v>
      </c>
      <c r="K638" t="str">
        <f>IFERROR(IF(VLOOKUP(D638,Resources!A:D,4,FALSE)=0,"",VLOOKUP(D638,Resources!A:D,4,FALSE)),"")</f>
        <v>Y</v>
      </c>
    </row>
    <row r="639" spans="1:11" x14ac:dyDescent="0.2">
      <c r="A639" t="s">
        <v>715</v>
      </c>
      <c r="B639" t="str">
        <f t="shared" si="10"/>
        <v>Donors Capital Fund_Lucy Burns Institute2014500000</v>
      </c>
      <c r="C639" t="s">
        <v>4</v>
      </c>
      <c r="D639" t="s">
        <v>9</v>
      </c>
      <c r="E639" s="10">
        <v>500000</v>
      </c>
      <c r="F639">
        <v>2014</v>
      </c>
      <c r="H639" t="str">
        <f>IFERROR(VLOOKUP(D639,Resources!A:C,3,FALSE),"")</f>
        <v>SourceWatch</v>
      </c>
      <c r="K639" t="str">
        <f>IFERROR(IF(VLOOKUP(D639,Resources!A:D,4,FALSE)=0,"",VLOOKUP(D639,Resources!A:D,4,FALSE)),"")</f>
        <v>Y</v>
      </c>
    </row>
    <row r="640" spans="1:11" x14ac:dyDescent="0.2">
      <c r="A640" t="s">
        <v>715</v>
      </c>
      <c r="B640" t="str">
        <f t="shared" si="10"/>
        <v>Donors Capital Fund_Mackinac Center for Public Policy20143000</v>
      </c>
      <c r="C640" t="s">
        <v>4</v>
      </c>
      <c r="D640" t="s">
        <v>54</v>
      </c>
      <c r="E640" s="10">
        <v>3000</v>
      </c>
      <c r="F640">
        <v>2014</v>
      </c>
      <c r="H640" t="str">
        <f>IFERROR(VLOOKUP(D640,Resources!A:C,3,FALSE),"")</f>
        <v>DeSmog</v>
      </c>
      <c r="K640" t="str">
        <f>IFERROR(IF(VLOOKUP(D640,Resources!A:D,4,FALSE)=0,"",VLOOKUP(D640,Resources!A:D,4,FALSE)),"")</f>
        <v>Y</v>
      </c>
    </row>
    <row r="641" spans="1:11" x14ac:dyDescent="0.2">
      <c r="A641" t="s">
        <v>715</v>
      </c>
      <c r="B641" t="str">
        <f t="shared" si="10"/>
        <v>Donors Capital Fund_Mackinac Center for Public Policy201416000</v>
      </c>
      <c r="C641" t="s">
        <v>4</v>
      </c>
      <c r="D641" t="s">
        <v>54</v>
      </c>
      <c r="E641" s="10">
        <v>16000</v>
      </c>
      <c r="F641">
        <v>2014</v>
      </c>
      <c r="H641" t="str">
        <f>IFERROR(VLOOKUP(D641,Resources!A:C,3,FALSE),"")</f>
        <v>DeSmog</v>
      </c>
      <c r="K641" t="str">
        <f>IFERROR(IF(VLOOKUP(D641,Resources!A:D,4,FALSE)=0,"",VLOOKUP(D641,Resources!A:D,4,FALSE)),"")</f>
        <v>Y</v>
      </c>
    </row>
    <row r="642" spans="1:11" x14ac:dyDescent="0.2">
      <c r="A642" t="s">
        <v>715</v>
      </c>
      <c r="B642" t="str">
        <f t="shared" ref="B642:B705" si="11">C642&amp;"_"&amp;D642&amp;F642&amp;E642</f>
        <v>Donors Capital Fund_Mackinac Center for Public Policy20143000</v>
      </c>
      <c r="C642" t="s">
        <v>4</v>
      </c>
      <c r="D642" t="s">
        <v>54</v>
      </c>
      <c r="E642" s="10">
        <v>3000</v>
      </c>
      <c r="F642">
        <v>2014</v>
      </c>
      <c r="H642" t="str">
        <f>IFERROR(VLOOKUP(D642,Resources!A:C,3,FALSE),"")</f>
        <v>DeSmog</v>
      </c>
      <c r="K642" t="str">
        <f>IFERROR(IF(VLOOKUP(D642,Resources!A:D,4,FALSE)=0,"",VLOOKUP(D642,Resources!A:D,4,FALSE)),"")</f>
        <v>Y</v>
      </c>
    </row>
    <row r="643" spans="1:11" x14ac:dyDescent="0.2">
      <c r="A643" t="s">
        <v>715</v>
      </c>
      <c r="B643" t="str">
        <f t="shared" si="11"/>
        <v>Donors Capital Fund_Mackinac Center for Public Policy201415000</v>
      </c>
      <c r="C643" t="s">
        <v>4</v>
      </c>
      <c r="D643" t="s">
        <v>54</v>
      </c>
      <c r="E643" s="10">
        <v>15000</v>
      </c>
      <c r="F643">
        <v>2014</v>
      </c>
      <c r="H643" t="str">
        <f>IFERROR(VLOOKUP(D643,Resources!A:C,3,FALSE),"")</f>
        <v>DeSmog</v>
      </c>
      <c r="K643" t="str">
        <f>IFERROR(IF(VLOOKUP(D643,Resources!A:D,4,FALSE)=0,"",VLOOKUP(D643,Resources!A:D,4,FALSE)),"")</f>
        <v>Y</v>
      </c>
    </row>
    <row r="644" spans="1:11" x14ac:dyDescent="0.2">
      <c r="A644" t="s">
        <v>715</v>
      </c>
      <c r="B644" t="str">
        <f t="shared" si="11"/>
        <v>Donors Capital Fund_Mackinac Center for Public Policy2014150000</v>
      </c>
      <c r="C644" t="s">
        <v>4</v>
      </c>
      <c r="D644" t="s">
        <v>54</v>
      </c>
      <c r="E644" s="10">
        <v>150000</v>
      </c>
      <c r="F644">
        <v>2014</v>
      </c>
      <c r="H644" t="str">
        <f>IFERROR(VLOOKUP(D644,Resources!A:C,3,FALSE),"")</f>
        <v>DeSmog</v>
      </c>
      <c r="K644" t="str">
        <f>IFERROR(IF(VLOOKUP(D644,Resources!A:D,4,FALSE)=0,"",VLOOKUP(D644,Resources!A:D,4,FALSE)),"")</f>
        <v>Y</v>
      </c>
    </row>
    <row r="645" spans="1:11" x14ac:dyDescent="0.2">
      <c r="A645" t="s">
        <v>715</v>
      </c>
      <c r="B645" t="str">
        <f t="shared" si="11"/>
        <v>Donors Capital Fund_Maine Heritage Policy Center20143500</v>
      </c>
      <c r="C645" t="s">
        <v>4</v>
      </c>
      <c r="D645" t="s">
        <v>75</v>
      </c>
      <c r="E645" s="10">
        <v>3500</v>
      </c>
      <c r="F645">
        <v>2014</v>
      </c>
      <c r="H645" t="str">
        <f>IFERROR(VLOOKUP(D645,Resources!A:C,3,FALSE),"")</f>
        <v>SourceWatch</v>
      </c>
      <c r="K645" t="str">
        <f>IFERROR(IF(VLOOKUP(D645,Resources!A:D,4,FALSE)=0,"",VLOOKUP(D645,Resources!A:D,4,FALSE)),"")</f>
        <v>Y</v>
      </c>
    </row>
    <row r="646" spans="1:11" x14ac:dyDescent="0.2">
      <c r="A646" t="s">
        <v>715</v>
      </c>
      <c r="B646" t="str">
        <f t="shared" si="11"/>
        <v>Donors Capital Fund_Maine Heritage Policy Center201425000</v>
      </c>
      <c r="C646" t="s">
        <v>4</v>
      </c>
      <c r="D646" t="s">
        <v>75</v>
      </c>
      <c r="E646" s="10">
        <v>25000</v>
      </c>
      <c r="F646">
        <v>2014</v>
      </c>
      <c r="H646" t="str">
        <f>IFERROR(VLOOKUP(D646,Resources!A:C,3,FALSE),"")</f>
        <v>SourceWatch</v>
      </c>
      <c r="K646" t="str">
        <f>IFERROR(IF(VLOOKUP(D646,Resources!A:D,4,FALSE)=0,"",VLOOKUP(D646,Resources!A:D,4,FALSE)),"")</f>
        <v>Y</v>
      </c>
    </row>
    <row r="647" spans="1:11" x14ac:dyDescent="0.2">
      <c r="A647" t="s">
        <v>715</v>
      </c>
      <c r="B647" t="str">
        <f t="shared" si="11"/>
        <v>Donors Capital Fund_Market Research Foundation20141000000</v>
      </c>
      <c r="C647" t="s">
        <v>4</v>
      </c>
      <c r="D647" t="s">
        <v>18</v>
      </c>
      <c r="E647" s="10">
        <v>1000000</v>
      </c>
      <c r="F647">
        <v>2014</v>
      </c>
      <c r="H647" t="str">
        <f>IFERROR(VLOOKUP(D647,Resources!A:C,3,FALSE),"")</f>
        <v/>
      </c>
      <c r="K647" t="str">
        <f>IFERROR(IF(VLOOKUP(D647,Resources!A:D,4,FALSE)=0,"",VLOOKUP(D647,Resources!A:D,4,FALSE)),"")</f>
        <v>Y</v>
      </c>
    </row>
    <row r="648" spans="1:11" x14ac:dyDescent="0.2">
      <c r="A648" t="s">
        <v>715</v>
      </c>
      <c r="B648" t="str">
        <f t="shared" si="11"/>
        <v>Donors Capital Fund_Market Research Foundation2014400000</v>
      </c>
      <c r="C648" t="s">
        <v>4</v>
      </c>
      <c r="D648" t="s">
        <v>18</v>
      </c>
      <c r="E648" s="10">
        <v>400000</v>
      </c>
      <c r="F648">
        <v>2014</v>
      </c>
      <c r="H648" t="str">
        <f>IFERROR(VLOOKUP(D648,Resources!A:C,3,FALSE),"")</f>
        <v/>
      </c>
      <c r="K648" t="str">
        <f>IFERROR(IF(VLOOKUP(D648,Resources!A:D,4,FALSE)=0,"",VLOOKUP(D648,Resources!A:D,4,FALSE)),"")</f>
        <v>Y</v>
      </c>
    </row>
    <row r="649" spans="1:11" x14ac:dyDescent="0.2">
      <c r="A649" t="s">
        <v>715</v>
      </c>
      <c r="B649" t="str">
        <f t="shared" si="11"/>
        <v>Donors Capital Fund_Market Research Foundation2014250000</v>
      </c>
      <c r="C649" t="s">
        <v>4</v>
      </c>
      <c r="D649" t="s">
        <v>18</v>
      </c>
      <c r="E649" s="10">
        <v>250000</v>
      </c>
      <c r="F649">
        <v>2014</v>
      </c>
      <c r="H649" t="str">
        <f>IFERROR(VLOOKUP(D649,Resources!A:C,3,FALSE),"")</f>
        <v/>
      </c>
      <c r="K649" t="str">
        <f>IFERROR(IF(VLOOKUP(D649,Resources!A:D,4,FALSE)=0,"",VLOOKUP(D649,Resources!A:D,4,FALSE)),"")</f>
        <v>Y</v>
      </c>
    </row>
    <row r="650" spans="1:11" x14ac:dyDescent="0.2">
      <c r="A650" t="s">
        <v>715</v>
      </c>
      <c r="B650" t="str">
        <f t="shared" si="11"/>
        <v>Donors Capital Fund_Maryland Public Policy Institute201440000</v>
      </c>
      <c r="C650" t="s">
        <v>4</v>
      </c>
      <c r="D650" t="s">
        <v>154</v>
      </c>
      <c r="E650" s="10">
        <v>40000</v>
      </c>
      <c r="F650">
        <v>2014</v>
      </c>
      <c r="H650" t="str">
        <f>IFERROR(VLOOKUP(D650,Resources!A:C,3,FALSE),"")</f>
        <v>SourceWatch</v>
      </c>
      <c r="K650" t="str">
        <f>IFERROR(IF(VLOOKUP(D650,Resources!A:D,4,FALSE)=0,"",VLOOKUP(D650,Resources!A:D,4,FALSE)),"")</f>
        <v>Y</v>
      </c>
    </row>
    <row r="651" spans="1:11" x14ac:dyDescent="0.2">
      <c r="A651" t="s">
        <v>715</v>
      </c>
      <c r="B651" t="str">
        <f t="shared" si="11"/>
        <v>Donors Capital Fund_Maryland Public Policy Institute201425000</v>
      </c>
      <c r="C651" t="s">
        <v>4</v>
      </c>
      <c r="D651" t="s">
        <v>154</v>
      </c>
      <c r="E651" s="10">
        <v>25000</v>
      </c>
      <c r="F651">
        <v>2014</v>
      </c>
      <c r="H651" t="str">
        <f>IFERROR(VLOOKUP(D651,Resources!A:C,3,FALSE),"")</f>
        <v>SourceWatch</v>
      </c>
      <c r="K651" t="str">
        <f>IFERROR(IF(VLOOKUP(D651,Resources!A:D,4,FALSE)=0,"",VLOOKUP(D651,Resources!A:D,4,FALSE)),"")</f>
        <v>Y</v>
      </c>
    </row>
    <row r="652" spans="1:11" x14ac:dyDescent="0.2">
      <c r="A652" t="s">
        <v>715</v>
      </c>
      <c r="B652" t="str">
        <f t="shared" si="11"/>
        <v>Donors Capital Fund_Mastermedia2014600</v>
      </c>
      <c r="C652" t="s">
        <v>4</v>
      </c>
      <c r="D652" t="s">
        <v>29</v>
      </c>
      <c r="E652" s="10">
        <v>600</v>
      </c>
      <c r="F652">
        <v>2014</v>
      </c>
      <c r="H652" t="str">
        <f>IFERROR(VLOOKUP(D652,Resources!A:C,3,FALSE),"")</f>
        <v/>
      </c>
      <c r="K652" t="str">
        <f>IFERROR(IF(VLOOKUP(D652,Resources!A:D,4,FALSE)=0,"",VLOOKUP(D652,Resources!A:D,4,FALSE)),"")</f>
        <v/>
      </c>
    </row>
    <row r="653" spans="1:11" x14ac:dyDescent="0.2">
      <c r="A653" t="s">
        <v>715</v>
      </c>
      <c r="B653" t="str">
        <f t="shared" si="11"/>
        <v>Donors Capital Fund_Mastermedia2014600</v>
      </c>
      <c r="C653" t="s">
        <v>4</v>
      </c>
      <c r="D653" t="s">
        <v>29</v>
      </c>
      <c r="E653" s="10">
        <v>600</v>
      </c>
      <c r="F653">
        <v>2014</v>
      </c>
      <c r="H653" t="str">
        <f>IFERROR(VLOOKUP(D653,Resources!A:C,3,FALSE),"")</f>
        <v/>
      </c>
      <c r="K653" t="str">
        <f>IFERROR(IF(VLOOKUP(D653,Resources!A:D,4,FALSE)=0,"",VLOOKUP(D653,Resources!A:D,4,FALSE)),"")</f>
        <v/>
      </c>
    </row>
    <row r="654" spans="1:11" x14ac:dyDescent="0.2">
      <c r="A654" t="s">
        <v>715</v>
      </c>
      <c r="B654" t="str">
        <f t="shared" si="11"/>
        <v>Donors Capital Fund_Mercatus Center201415000</v>
      </c>
      <c r="C654" t="s">
        <v>4</v>
      </c>
      <c r="D654" t="s">
        <v>90</v>
      </c>
      <c r="E654" s="10">
        <v>15000</v>
      </c>
      <c r="F654">
        <v>2014</v>
      </c>
      <c r="H654" t="str">
        <f>IFERROR(VLOOKUP(D654,Resources!A:C,3,FALSE),"")</f>
        <v>DeSmog</v>
      </c>
      <c r="K654" t="str">
        <f>IFERROR(IF(VLOOKUP(D654,Resources!A:D,4,FALSE)=0,"",VLOOKUP(D654,Resources!A:D,4,FALSE)),"")</f>
        <v>Y</v>
      </c>
    </row>
    <row r="655" spans="1:11" x14ac:dyDescent="0.2">
      <c r="A655" t="s">
        <v>715</v>
      </c>
      <c r="B655" t="str">
        <f t="shared" si="11"/>
        <v>Donors Capital Fund_Mercatus Center201420000</v>
      </c>
      <c r="C655" t="s">
        <v>4</v>
      </c>
      <c r="D655" t="s">
        <v>90</v>
      </c>
      <c r="E655" s="10">
        <v>20000</v>
      </c>
      <c r="F655">
        <v>2014</v>
      </c>
      <c r="H655" t="str">
        <f>IFERROR(VLOOKUP(D655,Resources!A:C,3,FALSE),"")</f>
        <v>DeSmog</v>
      </c>
      <c r="K655" t="str">
        <f>IFERROR(IF(VLOOKUP(D655,Resources!A:D,4,FALSE)=0,"",VLOOKUP(D655,Resources!A:D,4,FALSE)),"")</f>
        <v>Y</v>
      </c>
    </row>
    <row r="656" spans="1:11" x14ac:dyDescent="0.2">
      <c r="A656" t="s">
        <v>715</v>
      </c>
      <c r="B656" t="str">
        <f t="shared" si="11"/>
        <v>Donors Capital Fund_Mercatus Center201450000</v>
      </c>
      <c r="C656" t="s">
        <v>4</v>
      </c>
      <c r="D656" t="s">
        <v>90</v>
      </c>
      <c r="E656" s="10">
        <v>50000</v>
      </c>
      <c r="F656">
        <v>2014</v>
      </c>
      <c r="H656" t="str">
        <f>IFERROR(VLOOKUP(D656,Resources!A:C,3,FALSE),"")</f>
        <v>DeSmog</v>
      </c>
      <c r="K656" t="str">
        <f>IFERROR(IF(VLOOKUP(D656,Resources!A:D,4,FALSE)=0,"",VLOOKUP(D656,Resources!A:D,4,FALSE)),"")</f>
        <v>Y</v>
      </c>
    </row>
    <row r="657" spans="1:11" x14ac:dyDescent="0.2">
      <c r="A657" t="s">
        <v>715</v>
      </c>
      <c r="B657" t="str">
        <f t="shared" si="11"/>
        <v>Donors Capital Fund_Mercatus Center2014250000</v>
      </c>
      <c r="C657" t="s">
        <v>4</v>
      </c>
      <c r="D657" t="s">
        <v>90</v>
      </c>
      <c r="E657" s="10">
        <v>250000</v>
      </c>
      <c r="F657">
        <v>2014</v>
      </c>
      <c r="H657" t="str">
        <f>IFERROR(VLOOKUP(D657,Resources!A:C,3,FALSE),"")</f>
        <v>DeSmog</v>
      </c>
      <c r="K657" t="str">
        <f>IFERROR(IF(VLOOKUP(D657,Resources!A:D,4,FALSE)=0,"",VLOOKUP(D657,Resources!A:D,4,FALSE)),"")</f>
        <v>Y</v>
      </c>
    </row>
    <row r="658" spans="1:11" x14ac:dyDescent="0.2">
      <c r="A658" t="s">
        <v>715</v>
      </c>
      <c r="B658" t="str">
        <f t="shared" si="11"/>
        <v>Donors Capital Fund_Middle East Forum2014450000</v>
      </c>
      <c r="C658" t="s">
        <v>4</v>
      </c>
      <c r="D658" t="s">
        <v>15</v>
      </c>
      <c r="E658" s="10">
        <v>450000</v>
      </c>
      <c r="F658">
        <v>2014</v>
      </c>
      <c r="H658" t="str">
        <f>IFERROR(VLOOKUP(D658,Resources!A:C,3,FALSE),"")</f>
        <v>SourceWatch</v>
      </c>
      <c r="K658" t="str">
        <f>IFERROR(IF(VLOOKUP(D658,Resources!A:D,4,FALSE)=0,"",VLOOKUP(D658,Resources!A:D,4,FALSE)),"")</f>
        <v>Y</v>
      </c>
    </row>
    <row r="659" spans="1:11" x14ac:dyDescent="0.2">
      <c r="A659" t="s">
        <v>715</v>
      </c>
      <c r="B659" t="str">
        <f t="shared" si="11"/>
        <v>Donors Capital Fund_Middle East Forum2014450000</v>
      </c>
      <c r="C659" t="s">
        <v>4</v>
      </c>
      <c r="D659" t="s">
        <v>15</v>
      </c>
      <c r="E659" s="10">
        <v>450000</v>
      </c>
      <c r="F659">
        <v>2014</v>
      </c>
      <c r="H659" t="str">
        <f>IFERROR(VLOOKUP(D659,Resources!A:C,3,FALSE),"")</f>
        <v>SourceWatch</v>
      </c>
      <c r="K659" t="str">
        <f>IFERROR(IF(VLOOKUP(D659,Resources!A:D,4,FALSE)=0,"",VLOOKUP(D659,Resources!A:D,4,FALSE)),"")</f>
        <v>Y</v>
      </c>
    </row>
    <row r="660" spans="1:11" x14ac:dyDescent="0.2">
      <c r="A660" t="s">
        <v>715</v>
      </c>
      <c r="B660" t="str">
        <f t="shared" si="11"/>
        <v>Donors Capital Fund_Middle East Forum2014125000</v>
      </c>
      <c r="C660" t="s">
        <v>4</v>
      </c>
      <c r="D660" t="s">
        <v>15</v>
      </c>
      <c r="E660" s="10">
        <v>125000</v>
      </c>
      <c r="F660">
        <v>2014</v>
      </c>
      <c r="H660" t="str">
        <f>IFERROR(VLOOKUP(D660,Resources!A:C,3,FALSE),"")</f>
        <v>SourceWatch</v>
      </c>
      <c r="K660" t="str">
        <f>IFERROR(IF(VLOOKUP(D660,Resources!A:D,4,FALSE)=0,"",VLOOKUP(D660,Resources!A:D,4,FALSE)),"")</f>
        <v>Y</v>
      </c>
    </row>
    <row r="661" spans="1:11" x14ac:dyDescent="0.2">
      <c r="A661" t="s">
        <v>715</v>
      </c>
      <c r="B661" t="str">
        <f t="shared" si="11"/>
        <v>Donors Capital Fund_Middle East Forum2014450000</v>
      </c>
      <c r="C661" t="s">
        <v>4</v>
      </c>
      <c r="D661" t="s">
        <v>15</v>
      </c>
      <c r="E661" s="10">
        <v>450000</v>
      </c>
      <c r="F661">
        <v>2014</v>
      </c>
      <c r="H661" t="str">
        <f>IFERROR(VLOOKUP(D661,Resources!A:C,3,FALSE),"")</f>
        <v>SourceWatch</v>
      </c>
      <c r="K661" t="str">
        <f>IFERROR(IF(VLOOKUP(D661,Resources!A:D,4,FALSE)=0,"",VLOOKUP(D661,Resources!A:D,4,FALSE)),"")</f>
        <v>Y</v>
      </c>
    </row>
    <row r="662" spans="1:11" x14ac:dyDescent="0.2">
      <c r="A662" t="s">
        <v>715</v>
      </c>
      <c r="B662" t="str">
        <f t="shared" si="11"/>
        <v>Donors Capital Fund_Middle East Forum2014450000</v>
      </c>
      <c r="C662" t="s">
        <v>4</v>
      </c>
      <c r="D662" t="s">
        <v>15</v>
      </c>
      <c r="E662" s="10">
        <v>450000</v>
      </c>
      <c r="F662">
        <v>2014</v>
      </c>
      <c r="H662" t="str">
        <f>IFERROR(VLOOKUP(D662,Resources!A:C,3,FALSE),"")</f>
        <v>SourceWatch</v>
      </c>
      <c r="K662" t="str">
        <f>IFERROR(IF(VLOOKUP(D662,Resources!A:D,4,FALSE)=0,"",VLOOKUP(D662,Resources!A:D,4,FALSE)),"")</f>
        <v>Y</v>
      </c>
    </row>
    <row r="663" spans="1:11" x14ac:dyDescent="0.2">
      <c r="A663" t="s">
        <v>715</v>
      </c>
      <c r="B663" t="str">
        <f t="shared" si="11"/>
        <v>Donors Capital Fund_Midland Community Theatre20142200</v>
      </c>
      <c r="C663" t="s">
        <v>4</v>
      </c>
      <c r="D663" t="s">
        <v>159</v>
      </c>
      <c r="E663" s="10">
        <v>2200</v>
      </c>
      <c r="F663">
        <v>2014</v>
      </c>
      <c r="H663" t="str">
        <f>IFERROR(VLOOKUP(D663,Resources!A:C,3,FALSE),"")</f>
        <v/>
      </c>
      <c r="K663" t="str">
        <f>IFERROR(IF(VLOOKUP(D663,Resources!A:D,4,FALSE)=0,"",VLOOKUP(D663,Resources!A:D,4,FALSE)),"")</f>
        <v/>
      </c>
    </row>
    <row r="664" spans="1:11" x14ac:dyDescent="0.2">
      <c r="A664" t="s">
        <v>715</v>
      </c>
      <c r="B664" t="str">
        <f t="shared" si="11"/>
        <v>Donors Capital Fund_Midland-Odessa Symphony &amp; Chorale20145125</v>
      </c>
      <c r="C664" t="s">
        <v>4</v>
      </c>
      <c r="D664" t="s">
        <v>732</v>
      </c>
      <c r="E664" s="10">
        <v>5125</v>
      </c>
      <c r="F664">
        <v>2014</v>
      </c>
      <c r="H664" t="str">
        <f>IFERROR(VLOOKUP(D664,Resources!A:C,3,FALSE),"")</f>
        <v/>
      </c>
      <c r="K664" t="str">
        <f>IFERROR(IF(VLOOKUP(D664,Resources!A:D,4,FALSE)=0,"",VLOOKUP(D664,Resources!A:D,4,FALSE)),"")</f>
        <v/>
      </c>
    </row>
    <row r="665" spans="1:11" x14ac:dyDescent="0.2">
      <c r="A665" t="s">
        <v>715</v>
      </c>
      <c r="B665" t="str">
        <f t="shared" si="11"/>
        <v>Donors Capital Fund_Mississippi Center for Public Policy20143500</v>
      </c>
      <c r="C665" t="s">
        <v>4</v>
      </c>
      <c r="D665" t="s">
        <v>76</v>
      </c>
      <c r="E665" s="10">
        <v>3500</v>
      </c>
      <c r="F665">
        <v>2014</v>
      </c>
      <c r="H665" t="str">
        <f>IFERROR(VLOOKUP(D665,Resources!A:C,3,FALSE),"")</f>
        <v>SourceWatch</v>
      </c>
      <c r="K665" t="str">
        <f>IFERROR(IF(VLOOKUP(D665,Resources!A:D,4,FALSE)=0,"",VLOOKUP(D665,Resources!A:D,4,FALSE)),"")</f>
        <v>Y</v>
      </c>
    </row>
    <row r="666" spans="1:11" x14ac:dyDescent="0.2">
      <c r="A666" t="s">
        <v>715</v>
      </c>
      <c r="B666" t="str">
        <f t="shared" si="11"/>
        <v>Donors Capital Fund_Mississippi Center for Public Policy20146250</v>
      </c>
      <c r="C666" t="s">
        <v>4</v>
      </c>
      <c r="D666" t="s">
        <v>76</v>
      </c>
      <c r="E666" s="10">
        <v>6250</v>
      </c>
      <c r="F666">
        <v>2014</v>
      </c>
      <c r="H666" t="str">
        <f>IFERROR(VLOOKUP(D666,Resources!A:C,3,FALSE),"")</f>
        <v>SourceWatch</v>
      </c>
      <c r="K666" t="str">
        <f>IFERROR(IF(VLOOKUP(D666,Resources!A:D,4,FALSE)=0,"",VLOOKUP(D666,Resources!A:D,4,FALSE)),"")</f>
        <v>Y</v>
      </c>
    </row>
    <row r="667" spans="1:11" x14ac:dyDescent="0.2">
      <c r="A667" t="s">
        <v>715</v>
      </c>
      <c r="B667" t="str">
        <f t="shared" si="11"/>
        <v>Donors Capital Fund_Mississippi Center for Public Policy20141000</v>
      </c>
      <c r="C667" t="s">
        <v>4</v>
      </c>
      <c r="D667" t="s">
        <v>76</v>
      </c>
      <c r="E667" s="10">
        <v>1000</v>
      </c>
      <c r="F667">
        <v>2014</v>
      </c>
      <c r="H667" t="str">
        <f>IFERROR(VLOOKUP(D667,Resources!A:C,3,FALSE),"")</f>
        <v>SourceWatch</v>
      </c>
      <c r="K667" t="str">
        <f>IFERROR(IF(VLOOKUP(D667,Resources!A:D,4,FALSE)=0,"",VLOOKUP(D667,Resources!A:D,4,FALSE)),"")</f>
        <v>Y</v>
      </c>
    </row>
    <row r="668" spans="1:11" x14ac:dyDescent="0.2">
      <c r="A668" t="s">
        <v>715</v>
      </c>
      <c r="B668" t="str">
        <f t="shared" si="11"/>
        <v>Donors Capital Fund_Mississippi Center for Public Policy20142500</v>
      </c>
      <c r="C668" t="s">
        <v>4</v>
      </c>
      <c r="D668" t="s">
        <v>76</v>
      </c>
      <c r="E668" s="10">
        <v>2500</v>
      </c>
      <c r="F668">
        <v>2014</v>
      </c>
      <c r="H668" t="str">
        <f>IFERROR(VLOOKUP(D668,Resources!A:C,3,FALSE),"")</f>
        <v>SourceWatch</v>
      </c>
      <c r="K668" t="str">
        <f>IFERROR(IF(VLOOKUP(D668,Resources!A:D,4,FALSE)=0,"",VLOOKUP(D668,Resources!A:D,4,FALSE)),"")</f>
        <v>Y</v>
      </c>
    </row>
    <row r="669" spans="1:11" x14ac:dyDescent="0.2">
      <c r="A669" t="s">
        <v>715</v>
      </c>
      <c r="B669" t="str">
        <f t="shared" si="11"/>
        <v>Donors Capital Fund_Mississippi Center for Public Policy20146500</v>
      </c>
      <c r="C669" t="s">
        <v>4</v>
      </c>
      <c r="D669" t="s">
        <v>76</v>
      </c>
      <c r="E669" s="10">
        <v>6500</v>
      </c>
      <c r="F669">
        <v>2014</v>
      </c>
      <c r="H669" t="str">
        <f>IFERROR(VLOOKUP(D669,Resources!A:C,3,FALSE),"")</f>
        <v>SourceWatch</v>
      </c>
      <c r="K669" t="str">
        <f>IFERROR(IF(VLOOKUP(D669,Resources!A:D,4,FALSE)=0,"",VLOOKUP(D669,Resources!A:D,4,FALSE)),"")</f>
        <v>Y</v>
      </c>
    </row>
    <row r="670" spans="1:11" x14ac:dyDescent="0.2">
      <c r="A670" t="s">
        <v>715</v>
      </c>
      <c r="B670" t="str">
        <f t="shared" si="11"/>
        <v>Donors Capital Fund_Mississippi Center for Public Policy201430000</v>
      </c>
      <c r="C670" t="s">
        <v>4</v>
      </c>
      <c r="D670" t="s">
        <v>76</v>
      </c>
      <c r="E670" s="10">
        <v>30000</v>
      </c>
      <c r="F670">
        <v>2014</v>
      </c>
      <c r="H670" t="str">
        <f>IFERROR(VLOOKUP(D670,Resources!A:C,3,FALSE),"")</f>
        <v>SourceWatch</v>
      </c>
      <c r="K670" t="str">
        <f>IFERROR(IF(VLOOKUP(D670,Resources!A:D,4,FALSE)=0,"",VLOOKUP(D670,Resources!A:D,4,FALSE)),"")</f>
        <v>Y</v>
      </c>
    </row>
    <row r="671" spans="1:11" x14ac:dyDescent="0.2">
      <c r="A671" t="s">
        <v>715</v>
      </c>
      <c r="B671" t="str">
        <f t="shared" si="11"/>
        <v>Donors Capital Fund_Mountain States Legal Foundation201450000</v>
      </c>
      <c r="C671" t="s">
        <v>4</v>
      </c>
      <c r="D671" t="s">
        <v>106</v>
      </c>
      <c r="E671" s="10">
        <v>50000</v>
      </c>
      <c r="F671">
        <v>2014</v>
      </c>
      <c r="H671" t="str">
        <f>IFERROR(VLOOKUP(D671,Resources!A:C,3,FALSE),"")</f>
        <v>SourceWatch</v>
      </c>
      <c r="K671" t="str">
        <f>IFERROR(IF(VLOOKUP(D671,Resources!A:D,4,FALSE)=0,"",VLOOKUP(D671,Resources!A:D,4,FALSE)),"")</f>
        <v>Y</v>
      </c>
    </row>
    <row r="672" spans="1:11" x14ac:dyDescent="0.2">
      <c r="A672" t="s">
        <v>715</v>
      </c>
      <c r="B672" t="str">
        <f t="shared" si="11"/>
        <v>Donors Capital Fund_Moving Picture Institute201425000</v>
      </c>
      <c r="C672" t="s">
        <v>4</v>
      </c>
      <c r="D672" t="s">
        <v>35</v>
      </c>
      <c r="E672" s="10">
        <v>25000</v>
      </c>
      <c r="F672">
        <v>2014</v>
      </c>
      <c r="H672" t="str">
        <f>IFERROR(VLOOKUP(D672,Resources!A:C,3,FALSE),"")</f>
        <v>SourceWatch</v>
      </c>
      <c r="K672" t="str">
        <f>IFERROR(IF(VLOOKUP(D672,Resources!A:D,4,FALSE)=0,"",VLOOKUP(D672,Resources!A:D,4,FALSE)),"")</f>
        <v>Y</v>
      </c>
    </row>
    <row r="673" spans="1:11" x14ac:dyDescent="0.2">
      <c r="A673" t="s">
        <v>715</v>
      </c>
      <c r="B673" t="str">
        <f t="shared" si="11"/>
        <v>Donors Capital Fund_National Center for Public Policy Research201440000</v>
      </c>
      <c r="C673" t="s">
        <v>4</v>
      </c>
      <c r="D673" t="s">
        <v>107</v>
      </c>
      <c r="E673" s="10">
        <v>40000</v>
      </c>
      <c r="F673">
        <v>2014</v>
      </c>
      <c r="H673" t="str">
        <f>IFERROR(VLOOKUP(D673,Resources!A:C,3,FALSE),"")</f>
        <v>DeSmog</v>
      </c>
      <c r="K673" t="str">
        <f>IFERROR(IF(VLOOKUP(D673,Resources!A:D,4,FALSE)=0,"",VLOOKUP(D673,Resources!A:D,4,FALSE)),"")</f>
        <v>Y</v>
      </c>
    </row>
    <row r="674" spans="1:11" x14ac:dyDescent="0.2">
      <c r="A674" t="s">
        <v>715</v>
      </c>
      <c r="B674" t="str">
        <f t="shared" si="11"/>
        <v>Donors Capital Fund_National Legal and Policy Center201430000</v>
      </c>
      <c r="C674" t="s">
        <v>4</v>
      </c>
      <c r="D674" t="s">
        <v>108</v>
      </c>
      <c r="E674" s="10">
        <v>30000</v>
      </c>
      <c r="F674">
        <v>2014</v>
      </c>
      <c r="H674" t="str">
        <f>IFERROR(VLOOKUP(D674,Resources!A:C,3,FALSE),"")</f>
        <v>SourceWatch</v>
      </c>
      <c r="K674" t="str">
        <f>IFERROR(IF(VLOOKUP(D674,Resources!A:D,4,FALSE)=0,"",VLOOKUP(D674,Resources!A:D,4,FALSE)),"")</f>
        <v>Y</v>
      </c>
    </row>
    <row r="675" spans="1:11" x14ac:dyDescent="0.2">
      <c r="A675" t="s">
        <v>715</v>
      </c>
      <c r="B675" t="str">
        <f t="shared" si="11"/>
        <v>Donors Capital Fund_Nevada Policy Research Institute201410000</v>
      </c>
      <c r="C675" t="s">
        <v>4</v>
      </c>
      <c r="D675" t="s">
        <v>91</v>
      </c>
      <c r="E675" s="10">
        <v>10000</v>
      </c>
      <c r="F675">
        <v>2014</v>
      </c>
      <c r="H675" t="str">
        <f>IFERROR(VLOOKUP(D675,Resources!A:C,3,FALSE),"")</f>
        <v>DeSmog</v>
      </c>
      <c r="K675" t="str">
        <f>IFERROR(IF(VLOOKUP(D675,Resources!A:D,4,FALSE)=0,"",VLOOKUP(D675,Resources!A:D,4,FALSE)),"")</f>
        <v>Y</v>
      </c>
    </row>
    <row r="676" spans="1:11" x14ac:dyDescent="0.2">
      <c r="A676" t="s">
        <v>715</v>
      </c>
      <c r="B676" t="str">
        <f t="shared" si="11"/>
        <v>Donors Capital Fund_Nevada Policy Research Institute20143500</v>
      </c>
      <c r="C676" t="s">
        <v>4</v>
      </c>
      <c r="D676" t="s">
        <v>91</v>
      </c>
      <c r="E676" s="10">
        <v>3500</v>
      </c>
      <c r="F676">
        <v>2014</v>
      </c>
      <c r="H676" t="str">
        <f>IFERROR(VLOOKUP(D676,Resources!A:C,3,FALSE),"")</f>
        <v>DeSmog</v>
      </c>
      <c r="K676" t="str">
        <f>IFERROR(IF(VLOOKUP(D676,Resources!A:D,4,FALSE)=0,"",VLOOKUP(D676,Resources!A:D,4,FALSE)),"")</f>
        <v>Y</v>
      </c>
    </row>
    <row r="677" spans="1:11" x14ac:dyDescent="0.2">
      <c r="A677" t="s">
        <v>715</v>
      </c>
      <c r="B677" t="str">
        <f t="shared" si="11"/>
        <v>Donors Capital Fund_Nevada Policy Research Institute20143500</v>
      </c>
      <c r="C677" t="s">
        <v>4</v>
      </c>
      <c r="D677" t="s">
        <v>91</v>
      </c>
      <c r="E677" s="10">
        <v>3500</v>
      </c>
      <c r="F677">
        <v>2014</v>
      </c>
      <c r="H677" t="str">
        <f>IFERROR(VLOOKUP(D677,Resources!A:C,3,FALSE),"")</f>
        <v>DeSmog</v>
      </c>
      <c r="K677" t="str">
        <f>IFERROR(IF(VLOOKUP(D677,Resources!A:D,4,FALSE)=0,"",VLOOKUP(D677,Resources!A:D,4,FALSE)),"")</f>
        <v>Y</v>
      </c>
    </row>
    <row r="678" spans="1:11" x14ac:dyDescent="0.2">
      <c r="A678" t="s">
        <v>715</v>
      </c>
      <c r="B678" t="str">
        <f t="shared" si="11"/>
        <v>Donors Capital Fund_Nevada Policy Research Institute20141500</v>
      </c>
      <c r="C678" t="s">
        <v>4</v>
      </c>
      <c r="D678" t="s">
        <v>91</v>
      </c>
      <c r="E678" s="10">
        <v>1500</v>
      </c>
      <c r="F678">
        <v>2014</v>
      </c>
      <c r="H678" t="str">
        <f>IFERROR(VLOOKUP(D678,Resources!A:C,3,FALSE),"")</f>
        <v>DeSmog</v>
      </c>
      <c r="K678" t="str">
        <f>IFERROR(IF(VLOOKUP(D678,Resources!A:D,4,FALSE)=0,"",VLOOKUP(D678,Resources!A:D,4,FALSE)),"")</f>
        <v>Y</v>
      </c>
    </row>
    <row r="679" spans="1:11" x14ac:dyDescent="0.2">
      <c r="A679" t="s">
        <v>715</v>
      </c>
      <c r="B679" t="str">
        <f t="shared" si="11"/>
        <v>Donors Capital Fund_Nevada Policy Research Institute201425000</v>
      </c>
      <c r="C679" t="s">
        <v>4</v>
      </c>
      <c r="D679" t="s">
        <v>91</v>
      </c>
      <c r="E679" s="10">
        <v>25000</v>
      </c>
      <c r="F679">
        <v>2014</v>
      </c>
      <c r="H679" t="str">
        <f>IFERROR(VLOOKUP(D679,Resources!A:C,3,FALSE),"")</f>
        <v>DeSmog</v>
      </c>
      <c r="K679" t="str">
        <f>IFERROR(IF(VLOOKUP(D679,Resources!A:D,4,FALSE)=0,"",VLOOKUP(D679,Resources!A:D,4,FALSE)),"")</f>
        <v>Y</v>
      </c>
    </row>
    <row r="680" spans="1:11" x14ac:dyDescent="0.2">
      <c r="A680" t="s">
        <v>715</v>
      </c>
      <c r="B680" t="str">
        <f t="shared" si="11"/>
        <v>Donors Capital Fund_Oklahoma Council of Public Affairs201416500</v>
      </c>
      <c r="C680" t="s">
        <v>4</v>
      </c>
      <c r="D680" t="s">
        <v>77</v>
      </c>
      <c r="E680" s="10">
        <v>16500</v>
      </c>
      <c r="F680">
        <v>2014</v>
      </c>
      <c r="H680" t="str">
        <f>IFERROR(VLOOKUP(D680,Resources!A:C,3,FALSE),"")</f>
        <v>SourceWatch</v>
      </c>
      <c r="K680" t="str">
        <f>IFERROR(IF(VLOOKUP(D680,Resources!A:D,4,FALSE)=0,"",VLOOKUP(D680,Resources!A:D,4,FALSE)),"")</f>
        <v>Y</v>
      </c>
    </row>
    <row r="681" spans="1:11" x14ac:dyDescent="0.2">
      <c r="A681" t="s">
        <v>715</v>
      </c>
      <c r="B681" t="str">
        <f t="shared" si="11"/>
        <v>Donors Capital Fund_Oklahoma Council of Public Affairs20141500</v>
      </c>
      <c r="C681" t="s">
        <v>4</v>
      </c>
      <c r="D681" t="s">
        <v>77</v>
      </c>
      <c r="E681" s="10">
        <v>1500</v>
      </c>
      <c r="F681">
        <v>2014</v>
      </c>
      <c r="H681" t="str">
        <f>IFERROR(VLOOKUP(D681,Resources!A:C,3,FALSE),"")</f>
        <v>SourceWatch</v>
      </c>
      <c r="K681" t="str">
        <f>IFERROR(IF(VLOOKUP(D681,Resources!A:D,4,FALSE)=0,"",VLOOKUP(D681,Resources!A:D,4,FALSE)),"")</f>
        <v>Y</v>
      </c>
    </row>
    <row r="682" spans="1:11" x14ac:dyDescent="0.2">
      <c r="A682" t="s">
        <v>715</v>
      </c>
      <c r="B682" t="str">
        <f t="shared" si="11"/>
        <v>Donors Capital Fund_Oklahoma Council of Public Affairs20142700</v>
      </c>
      <c r="C682" t="s">
        <v>4</v>
      </c>
      <c r="D682" t="s">
        <v>77</v>
      </c>
      <c r="E682" s="10">
        <v>2700</v>
      </c>
      <c r="F682">
        <v>2014</v>
      </c>
      <c r="H682" t="str">
        <f>IFERROR(VLOOKUP(D682,Resources!A:C,3,FALSE),"")</f>
        <v>SourceWatch</v>
      </c>
      <c r="K682" t="str">
        <f>IFERROR(IF(VLOOKUP(D682,Resources!A:D,4,FALSE)=0,"",VLOOKUP(D682,Resources!A:D,4,FALSE)),"")</f>
        <v>Y</v>
      </c>
    </row>
    <row r="683" spans="1:11" x14ac:dyDescent="0.2">
      <c r="A683" t="s">
        <v>715</v>
      </c>
      <c r="B683" t="str">
        <f t="shared" si="11"/>
        <v>Donors Capital Fund_Oklahoma Council of Public Affairs20141500</v>
      </c>
      <c r="C683" t="s">
        <v>4</v>
      </c>
      <c r="D683" t="s">
        <v>77</v>
      </c>
      <c r="E683" s="10">
        <v>1500</v>
      </c>
      <c r="F683">
        <v>2014</v>
      </c>
      <c r="H683" t="str">
        <f>IFERROR(VLOOKUP(D683,Resources!A:C,3,FALSE),"")</f>
        <v>SourceWatch</v>
      </c>
      <c r="K683" t="str">
        <f>IFERROR(IF(VLOOKUP(D683,Resources!A:D,4,FALSE)=0,"",VLOOKUP(D683,Resources!A:D,4,FALSE)),"")</f>
        <v>Y</v>
      </c>
    </row>
    <row r="684" spans="1:11" x14ac:dyDescent="0.2">
      <c r="A684" t="s">
        <v>715</v>
      </c>
      <c r="B684" t="str">
        <f t="shared" si="11"/>
        <v>Donors Capital Fund_Oklahoma Council of Public Affairs20143500</v>
      </c>
      <c r="C684" t="s">
        <v>4</v>
      </c>
      <c r="D684" t="s">
        <v>77</v>
      </c>
      <c r="E684" s="10">
        <v>3500</v>
      </c>
      <c r="F684">
        <v>2014</v>
      </c>
      <c r="H684" t="str">
        <f>IFERROR(VLOOKUP(D684,Resources!A:C,3,FALSE),"")</f>
        <v>SourceWatch</v>
      </c>
      <c r="K684" t="str">
        <f>IFERROR(IF(VLOOKUP(D684,Resources!A:D,4,FALSE)=0,"",VLOOKUP(D684,Resources!A:D,4,FALSE)),"")</f>
        <v>Y</v>
      </c>
    </row>
    <row r="685" spans="1:11" x14ac:dyDescent="0.2">
      <c r="A685" t="s">
        <v>715</v>
      </c>
      <c r="B685" t="str">
        <f t="shared" si="11"/>
        <v>Donors Capital Fund_Oklahoma Council of Public Affairs20141200</v>
      </c>
      <c r="C685" t="s">
        <v>4</v>
      </c>
      <c r="D685" t="s">
        <v>77</v>
      </c>
      <c r="E685" s="10">
        <v>1200</v>
      </c>
      <c r="F685">
        <v>2014</v>
      </c>
      <c r="H685" t="str">
        <f>IFERROR(VLOOKUP(D685,Resources!A:C,3,FALSE),"")</f>
        <v>SourceWatch</v>
      </c>
      <c r="K685" t="str">
        <f>IFERROR(IF(VLOOKUP(D685,Resources!A:D,4,FALSE)=0,"",VLOOKUP(D685,Resources!A:D,4,FALSE)),"")</f>
        <v>Y</v>
      </c>
    </row>
    <row r="686" spans="1:11" x14ac:dyDescent="0.2">
      <c r="A686" t="s">
        <v>715</v>
      </c>
      <c r="B686" t="str">
        <f t="shared" si="11"/>
        <v>Donors Capital Fund_Oklahoma Council of Public Affairs20143000</v>
      </c>
      <c r="C686" t="s">
        <v>4</v>
      </c>
      <c r="D686" t="s">
        <v>77</v>
      </c>
      <c r="E686" s="10">
        <v>3000</v>
      </c>
      <c r="F686">
        <v>2014</v>
      </c>
      <c r="H686" t="str">
        <f>IFERROR(VLOOKUP(D686,Resources!A:C,3,FALSE),"")</f>
        <v>SourceWatch</v>
      </c>
      <c r="K686" t="str">
        <f>IFERROR(IF(VLOOKUP(D686,Resources!A:D,4,FALSE)=0,"",VLOOKUP(D686,Resources!A:D,4,FALSE)),"")</f>
        <v>Y</v>
      </c>
    </row>
    <row r="687" spans="1:11" x14ac:dyDescent="0.2">
      <c r="A687" t="s">
        <v>715</v>
      </c>
      <c r="B687" t="str">
        <f t="shared" si="11"/>
        <v>Donors Capital Fund_Oklahoma Council of Public Affairs201415000</v>
      </c>
      <c r="C687" t="s">
        <v>4</v>
      </c>
      <c r="D687" t="s">
        <v>77</v>
      </c>
      <c r="E687" s="10">
        <v>15000</v>
      </c>
      <c r="F687">
        <v>2014</v>
      </c>
      <c r="H687" t="str">
        <f>IFERROR(VLOOKUP(D687,Resources!A:C,3,FALSE),"")</f>
        <v>SourceWatch</v>
      </c>
      <c r="K687" t="str">
        <f>IFERROR(IF(VLOOKUP(D687,Resources!A:D,4,FALSE)=0,"",VLOOKUP(D687,Resources!A:D,4,FALSE)),"")</f>
        <v>Y</v>
      </c>
    </row>
    <row r="688" spans="1:11" x14ac:dyDescent="0.2">
      <c r="A688" t="s">
        <v>715</v>
      </c>
      <c r="B688" t="str">
        <f t="shared" si="11"/>
        <v>Donors Capital Fund_Oklahoma Council of Public Affairs201425000</v>
      </c>
      <c r="C688" t="s">
        <v>4</v>
      </c>
      <c r="D688" t="s">
        <v>77</v>
      </c>
      <c r="E688" s="10">
        <v>25000</v>
      </c>
      <c r="F688">
        <v>2014</v>
      </c>
      <c r="H688" t="str">
        <f>IFERROR(VLOOKUP(D688,Resources!A:C,3,FALSE),"")</f>
        <v>SourceWatch</v>
      </c>
      <c r="K688" t="str">
        <f>IFERROR(IF(VLOOKUP(D688,Resources!A:D,4,FALSE)=0,"",VLOOKUP(D688,Resources!A:D,4,FALSE)),"")</f>
        <v>Y</v>
      </c>
    </row>
    <row r="689" spans="1:11" x14ac:dyDescent="0.2">
      <c r="A689" t="s">
        <v>715</v>
      </c>
      <c r="B689" t="str">
        <f t="shared" si="11"/>
        <v>Donors Capital Fund_One Nation Under God Foundation201432450</v>
      </c>
      <c r="C689" t="s">
        <v>4</v>
      </c>
      <c r="D689" t="s">
        <v>16</v>
      </c>
      <c r="E689" s="10">
        <v>32450</v>
      </c>
      <c r="F689">
        <v>2014</v>
      </c>
      <c r="H689" t="str">
        <f>IFERROR(VLOOKUP(D689,Resources!A:C,3,FALSE),"")</f>
        <v/>
      </c>
      <c r="K689" t="str">
        <f>IFERROR(IF(VLOOKUP(D689,Resources!A:D,4,FALSE)=0,"",VLOOKUP(D689,Resources!A:D,4,FALSE)),"")</f>
        <v/>
      </c>
    </row>
    <row r="690" spans="1:11" x14ac:dyDescent="0.2">
      <c r="A690" t="s">
        <v>715</v>
      </c>
      <c r="B690" t="str">
        <f t="shared" si="11"/>
        <v>Donors Capital Fund_One Nation Under God Foundation201460500</v>
      </c>
      <c r="C690" t="s">
        <v>4</v>
      </c>
      <c r="D690" t="s">
        <v>16</v>
      </c>
      <c r="E690" s="10">
        <v>60500</v>
      </c>
      <c r="F690">
        <v>2014</v>
      </c>
      <c r="H690" t="str">
        <f>IFERROR(VLOOKUP(D690,Resources!A:C,3,FALSE),"")</f>
        <v/>
      </c>
      <c r="K690" t="str">
        <f>IFERROR(IF(VLOOKUP(D690,Resources!A:D,4,FALSE)=0,"",VLOOKUP(D690,Resources!A:D,4,FALSE)),"")</f>
        <v/>
      </c>
    </row>
    <row r="691" spans="1:11" x14ac:dyDescent="0.2">
      <c r="A691" t="s">
        <v>715</v>
      </c>
      <c r="B691" t="str">
        <f t="shared" si="11"/>
        <v>Donors Capital Fund_Opportunity Ohio201413550</v>
      </c>
      <c r="C691" t="s">
        <v>4</v>
      </c>
      <c r="D691" t="s">
        <v>129</v>
      </c>
      <c r="E691" s="10">
        <v>13550</v>
      </c>
      <c r="F691">
        <v>2014</v>
      </c>
      <c r="H691" t="str">
        <f>IFERROR(VLOOKUP(D691,Resources!A:C,3,FALSE),"")</f>
        <v>SourceWatch</v>
      </c>
      <c r="K691" t="str">
        <f>IFERROR(IF(VLOOKUP(D691,Resources!A:D,4,FALSE)=0,"",VLOOKUP(D691,Resources!A:D,4,FALSE)),"")</f>
        <v>Y</v>
      </c>
    </row>
    <row r="692" spans="1:11" x14ac:dyDescent="0.2">
      <c r="A692" t="s">
        <v>715</v>
      </c>
      <c r="B692" t="str">
        <f t="shared" si="11"/>
        <v>Donors Capital Fund_Pacific Legal Foundation201455000</v>
      </c>
      <c r="C692" t="s">
        <v>4</v>
      </c>
      <c r="D692" t="s">
        <v>109</v>
      </c>
      <c r="E692" s="10">
        <v>55000</v>
      </c>
      <c r="F692">
        <v>2014</v>
      </c>
      <c r="H692" t="str">
        <f>IFERROR(VLOOKUP(D692,Resources!A:C,3,FALSE),"")</f>
        <v>SourceWatch</v>
      </c>
      <c r="K692" t="str">
        <f>IFERROR(IF(VLOOKUP(D692,Resources!A:D,4,FALSE)=0,"",VLOOKUP(D692,Resources!A:D,4,FALSE)),"")</f>
        <v>Y</v>
      </c>
    </row>
    <row r="693" spans="1:11" x14ac:dyDescent="0.2">
      <c r="A693" t="s">
        <v>715</v>
      </c>
      <c r="B693" t="str">
        <f t="shared" si="11"/>
        <v>Donors Capital Fund_Palmetto Promise Institute201430000</v>
      </c>
      <c r="C693" t="s">
        <v>4</v>
      </c>
      <c r="D693" t="s">
        <v>136</v>
      </c>
      <c r="E693" s="10">
        <v>30000</v>
      </c>
      <c r="F693">
        <v>2014</v>
      </c>
      <c r="H693" t="str">
        <f>IFERROR(VLOOKUP(D693,Resources!A:C,3,FALSE),"")</f>
        <v>SourceWatch</v>
      </c>
      <c r="K693" t="str">
        <f>IFERROR(IF(VLOOKUP(D693,Resources!A:D,4,FALSE)=0,"",VLOOKUP(D693,Resources!A:D,4,FALSE)),"")</f>
        <v>Y</v>
      </c>
    </row>
    <row r="694" spans="1:11" x14ac:dyDescent="0.2">
      <c r="A694" t="s">
        <v>715</v>
      </c>
      <c r="B694" t="str">
        <f t="shared" si="11"/>
        <v>Donors Capital Fund_Palmetto Promise Institute20143200</v>
      </c>
      <c r="C694" t="s">
        <v>4</v>
      </c>
      <c r="D694" t="s">
        <v>136</v>
      </c>
      <c r="E694" s="10">
        <v>3200</v>
      </c>
      <c r="F694">
        <v>2014</v>
      </c>
      <c r="H694" t="str">
        <f>IFERROR(VLOOKUP(D694,Resources!A:C,3,FALSE),"")</f>
        <v>SourceWatch</v>
      </c>
      <c r="K694" t="str">
        <f>IFERROR(IF(VLOOKUP(D694,Resources!A:D,4,FALSE)=0,"",VLOOKUP(D694,Resources!A:D,4,FALSE)),"")</f>
        <v>Y</v>
      </c>
    </row>
    <row r="695" spans="1:11" x14ac:dyDescent="0.2">
      <c r="A695" t="s">
        <v>715</v>
      </c>
      <c r="B695" t="str">
        <f t="shared" si="11"/>
        <v>Donors Capital Fund_Palmetto Promise Institute20141200</v>
      </c>
      <c r="C695" t="s">
        <v>4</v>
      </c>
      <c r="D695" t="s">
        <v>136</v>
      </c>
      <c r="E695" s="10">
        <v>1200</v>
      </c>
      <c r="F695">
        <v>2014</v>
      </c>
      <c r="H695" t="str">
        <f>IFERROR(VLOOKUP(D695,Resources!A:C,3,FALSE),"")</f>
        <v>SourceWatch</v>
      </c>
      <c r="K695" t="str">
        <f>IFERROR(IF(VLOOKUP(D695,Resources!A:D,4,FALSE)=0,"",VLOOKUP(D695,Resources!A:D,4,FALSE)),"")</f>
        <v>Y</v>
      </c>
    </row>
    <row r="696" spans="1:11" x14ac:dyDescent="0.2">
      <c r="A696" t="s">
        <v>715</v>
      </c>
      <c r="B696" t="str">
        <f t="shared" si="11"/>
        <v>Donors Capital Fund_Palmetto Promise Institute20146250</v>
      </c>
      <c r="C696" t="s">
        <v>4</v>
      </c>
      <c r="D696" t="s">
        <v>136</v>
      </c>
      <c r="E696" s="10">
        <v>6250</v>
      </c>
      <c r="F696">
        <v>2014</v>
      </c>
      <c r="H696" t="str">
        <f>IFERROR(VLOOKUP(D696,Resources!A:C,3,FALSE),"")</f>
        <v>SourceWatch</v>
      </c>
      <c r="K696" t="str">
        <f>IFERROR(IF(VLOOKUP(D696,Resources!A:D,4,FALSE)=0,"",VLOOKUP(D696,Resources!A:D,4,FALSE)),"")</f>
        <v>Y</v>
      </c>
    </row>
    <row r="697" spans="1:11" x14ac:dyDescent="0.2">
      <c r="A697" t="s">
        <v>715</v>
      </c>
      <c r="B697" t="str">
        <f t="shared" si="11"/>
        <v>Donors Capital Fund_Palmetto Promise Institute201415000</v>
      </c>
      <c r="C697" t="s">
        <v>4</v>
      </c>
      <c r="D697" t="s">
        <v>136</v>
      </c>
      <c r="E697" s="10">
        <v>15000</v>
      </c>
      <c r="F697">
        <v>2014</v>
      </c>
      <c r="H697" t="str">
        <f>IFERROR(VLOOKUP(D697,Resources!A:C,3,FALSE),"")</f>
        <v>SourceWatch</v>
      </c>
      <c r="K697" t="str">
        <f>IFERROR(IF(VLOOKUP(D697,Resources!A:D,4,FALSE)=0,"",VLOOKUP(D697,Resources!A:D,4,FALSE)),"")</f>
        <v>Y</v>
      </c>
    </row>
    <row r="698" spans="1:11" x14ac:dyDescent="0.2">
      <c r="A698" t="s">
        <v>715</v>
      </c>
      <c r="B698" t="str">
        <f t="shared" si="11"/>
        <v>Donors Capital Fund_Palmetto Promise Institute201410000</v>
      </c>
      <c r="C698" t="s">
        <v>4</v>
      </c>
      <c r="D698" t="s">
        <v>136</v>
      </c>
      <c r="E698" s="10">
        <v>10000</v>
      </c>
      <c r="F698">
        <v>2014</v>
      </c>
      <c r="H698" t="str">
        <f>IFERROR(VLOOKUP(D698,Resources!A:C,3,FALSE),"")</f>
        <v>SourceWatch</v>
      </c>
      <c r="K698" t="str">
        <f>IFERROR(IF(VLOOKUP(D698,Resources!A:D,4,FALSE)=0,"",VLOOKUP(D698,Resources!A:D,4,FALSE)),"")</f>
        <v>Y</v>
      </c>
    </row>
    <row r="699" spans="1:11" x14ac:dyDescent="0.2">
      <c r="A699" t="s">
        <v>715</v>
      </c>
      <c r="B699" t="str">
        <f t="shared" si="11"/>
        <v>Donors Capital Fund_Palmetto Promise Institute201440000</v>
      </c>
      <c r="C699" t="s">
        <v>4</v>
      </c>
      <c r="D699" t="s">
        <v>136</v>
      </c>
      <c r="E699" s="10">
        <v>40000</v>
      </c>
      <c r="F699">
        <v>2014</v>
      </c>
      <c r="H699" t="str">
        <f>IFERROR(VLOOKUP(D699,Resources!A:C,3,FALSE),"")</f>
        <v>SourceWatch</v>
      </c>
      <c r="K699" t="str">
        <f>IFERROR(IF(VLOOKUP(D699,Resources!A:D,4,FALSE)=0,"",VLOOKUP(D699,Resources!A:D,4,FALSE)),"")</f>
        <v>Y</v>
      </c>
    </row>
    <row r="700" spans="1:11" x14ac:dyDescent="0.2">
      <c r="A700" t="s">
        <v>715</v>
      </c>
      <c r="B700" t="str">
        <f t="shared" si="11"/>
        <v>Donors Capital Fund_Partners Relief and Development201412000</v>
      </c>
      <c r="C700" t="s">
        <v>4</v>
      </c>
      <c r="D700" t="s">
        <v>160</v>
      </c>
      <c r="E700" s="10">
        <v>12000</v>
      </c>
      <c r="F700">
        <v>2014</v>
      </c>
      <c r="H700" t="str">
        <f>IFERROR(VLOOKUP(D700,Resources!A:C,3,FALSE),"")</f>
        <v/>
      </c>
      <c r="K700" t="str">
        <f>IFERROR(IF(VLOOKUP(D700,Resources!A:D,4,FALSE)=0,"",VLOOKUP(D700,Resources!A:D,4,FALSE)),"")</f>
        <v/>
      </c>
    </row>
    <row r="701" spans="1:11" x14ac:dyDescent="0.2">
      <c r="A701" t="s">
        <v>715</v>
      </c>
      <c r="B701" t="str">
        <f t="shared" si="11"/>
        <v>Donors Capital Fund_PEF - Israel Endowment Fund2014500000</v>
      </c>
      <c r="C701" t="s">
        <v>4</v>
      </c>
      <c r="D701" t="s">
        <v>137</v>
      </c>
      <c r="E701" s="10">
        <v>500000</v>
      </c>
      <c r="F701">
        <v>2014</v>
      </c>
      <c r="H701" t="str">
        <f>IFERROR(VLOOKUP(D701,Resources!A:C,3,FALSE),"")</f>
        <v/>
      </c>
      <c r="K701" t="str">
        <f>IFERROR(IF(VLOOKUP(D701,Resources!A:D,4,FALSE)=0,"",VLOOKUP(D701,Resources!A:D,4,FALSE)),"")</f>
        <v/>
      </c>
    </row>
    <row r="702" spans="1:11" x14ac:dyDescent="0.2">
      <c r="A702" t="s">
        <v>715</v>
      </c>
      <c r="B702" t="str">
        <f t="shared" si="11"/>
        <v>Donors Capital Fund_Philanthropy Roundtable201461098</v>
      </c>
      <c r="C702" t="s">
        <v>4</v>
      </c>
      <c r="D702" t="s">
        <v>41</v>
      </c>
      <c r="E702" s="10">
        <v>61098</v>
      </c>
      <c r="F702">
        <v>2014</v>
      </c>
      <c r="H702" t="str">
        <f>IFERROR(VLOOKUP(D702,Resources!A:C,3,FALSE),"")</f>
        <v>SourceWatch</v>
      </c>
      <c r="K702" t="str">
        <f>IFERROR(IF(VLOOKUP(D702,Resources!A:D,4,FALSE)=0,"",VLOOKUP(D702,Resources!A:D,4,FALSE)),"")</f>
        <v>Y</v>
      </c>
    </row>
    <row r="703" spans="1:11" x14ac:dyDescent="0.2">
      <c r="A703" t="s">
        <v>715</v>
      </c>
      <c r="B703" t="str">
        <f t="shared" si="11"/>
        <v>Donors Capital Fund_Philanthropy Roundtable2014135000</v>
      </c>
      <c r="C703" t="s">
        <v>4</v>
      </c>
      <c r="D703" t="s">
        <v>41</v>
      </c>
      <c r="E703" s="10">
        <v>135000</v>
      </c>
      <c r="F703">
        <v>2014</v>
      </c>
      <c r="H703" t="str">
        <f>IFERROR(VLOOKUP(D703,Resources!A:C,3,FALSE),"")</f>
        <v>SourceWatch</v>
      </c>
      <c r="K703" t="str">
        <f>IFERROR(IF(VLOOKUP(D703,Resources!A:D,4,FALSE)=0,"",VLOOKUP(D703,Resources!A:D,4,FALSE)),"")</f>
        <v>Y</v>
      </c>
    </row>
    <row r="704" spans="1:11" x14ac:dyDescent="0.2">
      <c r="A704" t="s">
        <v>715</v>
      </c>
      <c r="B704" t="str">
        <f t="shared" si="11"/>
        <v>Donors Capital Fund_Philanthropy Roundtable2014420000</v>
      </c>
      <c r="C704" t="s">
        <v>4</v>
      </c>
      <c r="D704" t="s">
        <v>41</v>
      </c>
      <c r="E704" s="10">
        <v>420000</v>
      </c>
      <c r="F704">
        <v>2014</v>
      </c>
      <c r="H704" t="str">
        <f>IFERROR(VLOOKUP(D704,Resources!A:C,3,FALSE),"")</f>
        <v>SourceWatch</v>
      </c>
      <c r="K704" t="str">
        <f>IFERROR(IF(VLOOKUP(D704,Resources!A:D,4,FALSE)=0,"",VLOOKUP(D704,Resources!A:D,4,FALSE)),"")</f>
        <v>Y</v>
      </c>
    </row>
    <row r="705" spans="1:11" x14ac:dyDescent="0.2">
      <c r="A705" t="s">
        <v>715</v>
      </c>
      <c r="B705" t="str">
        <f t="shared" si="11"/>
        <v>Donors Capital Fund_Pioneer Institute for Public Policy Research201425000</v>
      </c>
      <c r="C705" t="s">
        <v>4</v>
      </c>
      <c r="D705" t="s">
        <v>155</v>
      </c>
      <c r="E705" s="10">
        <v>25000</v>
      </c>
      <c r="F705">
        <v>2014</v>
      </c>
      <c r="H705" t="str">
        <f>IFERROR(VLOOKUP(D705,Resources!A:C,3,FALSE),"")</f>
        <v>SourceWatch</v>
      </c>
      <c r="K705" t="str">
        <f>IFERROR(IF(VLOOKUP(D705,Resources!A:D,4,FALSE)=0,"",VLOOKUP(D705,Resources!A:D,4,FALSE)),"")</f>
        <v>Y</v>
      </c>
    </row>
    <row r="706" spans="1:11" x14ac:dyDescent="0.2">
      <c r="A706" t="s">
        <v>715</v>
      </c>
      <c r="B706" t="str">
        <f t="shared" ref="B706:B769" si="12">C706&amp;"_"&amp;D706&amp;F706&amp;E706</f>
        <v>Donors Capital Fund_Platte Institute for Economic Research2014500</v>
      </c>
      <c r="C706" t="s">
        <v>4</v>
      </c>
      <c r="D706" t="s">
        <v>55</v>
      </c>
      <c r="E706" s="10">
        <v>500</v>
      </c>
      <c r="F706">
        <v>2014</v>
      </c>
      <c r="H706" t="str">
        <f>IFERROR(VLOOKUP(D706,Resources!A:C,3,FALSE),"")</f>
        <v>SourceWatch</v>
      </c>
      <c r="K706" t="str">
        <f>IFERROR(IF(VLOOKUP(D706,Resources!A:D,4,FALSE)=0,"",VLOOKUP(D706,Resources!A:D,4,FALSE)),"")</f>
        <v>Y</v>
      </c>
    </row>
    <row r="707" spans="1:11" x14ac:dyDescent="0.2">
      <c r="A707" t="s">
        <v>715</v>
      </c>
      <c r="B707" t="str">
        <f t="shared" si="12"/>
        <v>Donors Capital Fund_Platte Institute for Economic Research201410000</v>
      </c>
      <c r="C707" t="s">
        <v>4</v>
      </c>
      <c r="D707" t="s">
        <v>55</v>
      </c>
      <c r="E707" s="10">
        <v>10000</v>
      </c>
      <c r="F707">
        <v>2014</v>
      </c>
      <c r="H707" t="str">
        <f>IFERROR(VLOOKUP(D707,Resources!A:C,3,FALSE),"")</f>
        <v>SourceWatch</v>
      </c>
      <c r="K707" t="str">
        <f>IFERROR(IF(VLOOKUP(D707,Resources!A:D,4,FALSE)=0,"",VLOOKUP(D707,Resources!A:D,4,FALSE)),"")</f>
        <v>Y</v>
      </c>
    </row>
    <row r="708" spans="1:11" x14ac:dyDescent="0.2">
      <c r="A708" t="s">
        <v>715</v>
      </c>
      <c r="B708" t="str">
        <f t="shared" si="12"/>
        <v>Donors Capital Fund_Platte Institute for Economic Research201420000</v>
      </c>
      <c r="C708" t="s">
        <v>4</v>
      </c>
      <c r="D708" t="s">
        <v>55</v>
      </c>
      <c r="E708" s="10">
        <v>20000</v>
      </c>
      <c r="F708">
        <v>2014</v>
      </c>
      <c r="H708" t="str">
        <f>IFERROR(VLOOKUP(D708,Resources!A:C,3,FALSE),"")</f>
        <v>SourceWatch</v>
      </c>
      <c r="K708" t="str">
        <f>IFERROR(IF(VLOOKUP(D708,Resources!A:D,4,FALSE)=0,"",VLOOKUP(D708,Resources!A:D,4,FALSE)),"")</f>
        <v>Y</v>
      </c>
    </row>
    <row r="709" spans="1:11" x14ac:dyDescent="0.2">
      <c r="A709" t="s">
        <v>715</v>
      </c>
      <c r="B709" t="str">
        <f t="shared" si="12"/>
        <v>Donors Capital Fund_Platte Institute for Economic Research201420000</v>
      </c>
      <c r="C709" t="s">
        <v>4</v>
      </c>
      <c r="D709" t="s">
        <v>55</v>
      </c>
      <c r="E709" s="10">
        <v>20000</v>
      </c>
      <c r="F709">
        <v>2014</v>
      </c>
      <c r="H709" t="str">
        <f>IFERROR(VLOOKUP(D709,Resources!A:C,3,FALSE),"")</f>
        <v>SourceWatch</v>
      </c>
      <c r="K709" t="str">
        <f>IFERROR(IF(VLOOKUP(D709,Resources!A:D,4,FALSE)=0,"",VLOOKUP(D709,Resources!A:D,4,FALSE)),"")</f>
        <v>Y</v>
      </c>
    </row>
    <row r="710" spans="1:11" x14ac:dyDescent="0.2">
      <c r="A710" t="s">
        <v>715</v>
      </c>
      <c r="B710" t="str">
        <f t="shared" si="12"/>
        <v>Donors Capital Fund_Platte Institute for Economic Research20141270</v>
      </c>
      <c r="C710" t="s">
        <v>4</v>
      </c>
      <c r="D710" t="s">
        <v>55</v>
      </c>
      <c r="E710" s="10">
        <v>1270</v>
      </c>
      <c r="F710">
        <v>2014</v>
      </c>
      <c r="H710" t="str">
        <f>IFERROR(VLOOKUP(D710,Resources!A:C,3,FALSE),"")</f>
        <v>SourceWatch</v>
      </c>
      <c r="K710" t="str">
        <f>IFERROR(IF(VLOOKUP(D710,Resources!A:D,4,FALSE)=0,"",VLOOKUP(D710,Resources!A:D,4,FALSE)),"")</f>
        <v>Y</v>
      </c>
    </row>
    <row r="711" spans="1:11" x14ac:dyDescent="0.2">
      <c r="A711" t="s">
        <v>715</v>
      </c>
      <c r="B711" t="str">
        <f t="shared" si="12"/>
        <v>Donors Capital Fund_Platte Institute for Economic Research201415000</v>
      </c>
      <c r="C711" t="s">
        <v>4</v>
      </c>
      <c r="D711" t="s">
        <v>55</v>
      </c>
      <c r="E711" s="10">
        <v>15000</v>
      </c>
      <c r="F711">
        <v>2014</v>
      </c>
      <c r="H711" t="str">
        <f>IFERROR(VLOOKUP(D711,Resources!A:C,3,FALSE),"")</f>
        <v>SourceWatch</v>
      </c>
      <c r="K711" t="str">
        <f>IFERROR(IF(VLOOKUP(D711,Resources!A:D,4,FALSE)=0,"",VLOOKUP(D711,Resources!A:D,4,FALSE)),"")</f>
        <v>Y</v>
      </c>
    </row>
    <row r="712" spans="1:11" x14ac:dyDescent="0.2">
      <c r="A712" t="s">
        <v>715</v>
      </c>
      <c r="B712" t="str">
        <f t="shared" si="12"/>
        <v>Donors Capital Fund_Platte Institute for Economic Research20143500</v>
      </c>
      <c r="C712" t="s">
        <v>4</v>
      </c>
      <c r="D712" t="s">
        <v>55</v>
      </c>
      <c r="E712" s="10">
        <v>3500</v>
      </c>
      <c r="F712">
        <v>2014</v>
      </c>
      <c r="H712" t="str">
        <f>IFERROR(VLOOKUP(D712,Resources!A:C,3,FALSE),"")</f>
        <v>SourceWatch</v>
      </c>
      <c r="K712" t="str">
        <f>IFERROR(IF(VLOOKUP(D712,Resources!A:D,4,FALSE)=0,"",VLOOKUP(D712,Resources!A:D,4,FALSE)),"")</f>
        <v>Y</v>
      </c>
    </row>
    <row r="713" spans="1:11" x14ac:dyDescent="0.2">
      <c r="A713" t="s">
        <v>715</v>
      </c>
      <c r="B713" t="str">
        <f t="shared" si="12"/>
        <v>Donors Capital Fund_Platte Institute for Economic Research20141500</v>
      </c>
      <c r="C713" t="s">
        <v>4</v>
      </c>
      <c r="D713" t="s">
        <v>55</v>
      </c>
      <c r="E713" s="10">
        <v>1500</v>
      </c>
      <c r="F713">
        <v>2014</v>
      </c>
      <c r="H713" t="str">
        <f>IFERROR(VLOOKUP(D713,Resources!A:C,3,FALSE),"")</f>
        <v>SourceWatch</v>
      </c>
      <c r="K713" t="str">
        <f>IFERROR(IF(VLOOKUP(D713,Resources!A:D,4,FALSE)=0,"",VLOOKUP(D713,Resources!A:D,4,FALSE)),"")</f>
        <v>Y</v>
      </c>
    </row>
    <row r="714" spans="1:11" x14ac:dyDescent="0.2">
      <c r="A714" t="s">
        <v>715</v>
      </c>
      <c r="B714" t="str">
        <f t="shared" si="12"/>
        <v>Donors Capital Fund_Platte Institute for Economic Research201415000</v>
      </c>
      <c r="C714" t="s">
        <v>4</v>
      </c>
      <c r="D714" t="s">
        <v>55</v>
      </c>
      <c r="E714" s="10">
        <v>15000</v>
      </c>
      <c r="F714">
        <v>2014</v>
      </c>
      <c r="H714" t="str">
        <f>IFERROR(VLOOKUP(D714,Resources!A:C,3,FALSE),"")</f>
        <v>SourceWatch</v>
      </c>
      <c r="K714" t="str">
        <f>IFERROR(IF(VLOOKUP(D714,Resources!A:D,4,FALSE)=0,"",VLOOKUP(D714,Resources!A:D,4,FALSE)),"")</f>
        <v>Y</v>
      </c>
    </row>
    <row r="715" spans="1:11" x14ac:dyDescent="0.2">
      <c r="A715" t="s">
        <v>715</v>
      </c>
      <c r="B715" t="str">
        <f t="shared" si="12"/>
        <v>Donors Capital Fund_Platte Institute for Economic Research20148000</v>
      </c>
      <c r="C715" t="s">
        <v>4</v>
      </c>
      <c r="D715" t="s">
        <v>55</v>
      </c>
      <c r="E715" s="10">
        <v>8000</v>
      </c>
      <c r="F715">
        <v>2014</v>
      </c>
      <c r="H715" t="str">
        <f>IFERROR(VLOOKUP(D715,Resources!A:C,3,FALSE),"")</f>
        <v>SourceWatch</v>
      </c>
      <c r="K715" t="str">
        <f>IFERROR(IF(VLOOKUP(D715,Resources!A:D,4,FALSE)=0,"",VLOOKUP(D715,Resources!A:D,4,FALSE)),"")</f>
        <v>Y</v>
      </c>
    </row>
    <row r="716" spans="1:11" x14ac:dyDescent="0.2">
      <c r="A716" t="s">
        <v>715</v>
      </c>
      <c r="B716" t="str">
        <f t="shared" si="12"/>
        <v>Donors Capital Fund_Platte Institute for Economic Research201425000</v>
      </c>
      <c r="C716" t="s">
        <v>4</v>
      </c>
      <c r="D716" t="s">
        <v>55</v>
      </c>
      <c r="E716" s="10">
        <v>25000</v>
      </c>
      <c r="F716">
        <v>2014</v>
      </c>
      <c r="H716" t="str">
        <f>IFERROR(VLOOKUP(D716,Resources!A:C,3,FALSE),"")</f>
        <v>SourceWatch</v>
      </c>
      <c r="K716" t="str">
        <f>IFERROR(IF(VLOOKUP(D716,Resources!A:D,4,FALSE)=0,"",VLOOKUP(D716,Resources!A:D,4,FALSE)),"")</f>
        <v>Y</v>
      </c>
    </row>
    <row r="717" spans="1:11" x14ac:dyDescent="0.2">
      <c r="A717" t="s">
        <v>715</v>
      </c>
      <c r="B717" t="str">
        <f t="shared" si="12"/>
        <v>Donors Capital Fund_Polwarth Ministries20141200</v>
      </c>
      <c r="C717" t="s">
        <v>4</v>
      </c>
      <c r="D717" t="s">
        <v>30</v>
      </c>
      <c r="E717" s="10">
        <v>1200</v>
      </c>
      <c r="F717">
        <v>2014</v>
      </c>
      <c r="H717" t="str">
        <f>IFERROR(VLOOKUP(D717,Resources!A:C,3,FALSE),"")</f>
        <v/>
      </c>
      <c r="K717" t="str">
        <f>IFERROR(IF(VLOOKUP(D717,Resources!A:D,4,FALSE)=0,"",VLOOKUP(D717,Resources!A:D,4,FALSE)),"")</f>
        <v/>
      </c>
    </row>
    <row r="718" spans="1:11" x14ac:dyDescent="0.2">
      <c r="A718" t="s">
        <v>715</v>
      </c>
      <c r="B718" t="str">
        <f t="shared" si="12"/>
        <v>Donors Capital Fund_Project Veritas201410000</v>
      </c>
      <c r="C718" t="s">
        <v>4</v>
      </c>
      <c r="D718" t="s">
        <v>124</v>
      </c>
      <c r="E718" s="10">
        <v>10000</v>
      </c>
      <c r="F718">
        <v>2014</v>
      </c>
      <c r="H718" t="str">
        <f>IFERROR(VLOOKUP(D718,Resources!A:C,3,FALSE),"")</f>
        <v>SourceWatch</v>
      </c>
      <c r="K718" t="str">
        <f>IFERROR(IF(VLOOKUP(D718,Resources!A:D,4,FALSE)=0,"",VLOOKUP(D718,Resources!A:D,4,FALSE)),"")</f>
        <v>Y</v>
      </c>
    </row>
    <row r="719" spans="1:11" x14ac:dyDescent="0.2">
      <c r="A719" t="s">
        <v>715</v>
      </c>
      <c r="B719" t="str">
        <f t="shared" si="12"/>
        <v>Donors Capital Fund_Public Service Research Foundation201430000</v>
      </c>
      <c r="C719" t="s">
        <v>4</v>
      </c>
      <c r="D719" t="s">
        <v>110</v>
      </c>
      <c r="E719" s="10">
        <v>30000</v>
      </c>
      <c r="F719">
        <v>2014</v>
      </c>
      <c r="H719" t="str">
        <f>IFERROR(VLOOKUP(D719,Resources!A:C,3,FALSE),"")</f>
        <v/>
      </c>
      <c r="K719" t="str">
        <f>IFERROR(IF(VLOOKUP(D719,Resources!A:D,4,FALSE)=0,"",VLOOKUP(D719,Resources!A:D,4,FALSE)),"")</f>
        <v/>
      </c>
    </row>
    <row r="720" spans="1:11" x14ac:dyDescent="0.2">
      <c r="A720" t="s">
        <v>715</v>
      </c>
      <c r="B720" t="str">
        <f t="shared" si="12"/>
        <v>Donors Capital Fund_Real Clear Foundation201425000</v>
      </c>
      <c r="C720" t="s">
        <v>4</v>
      </c>
      <c r="D720" t="s">
        <v>147</v>
      </c>
      <c r="E720" s="10">
        <v>25000</v>
      </c>
      <c r="F720">
        <v>2014</v>
      </c>
      <c r="H720" t="str">
        <f>IFERROR(VLOOKUP(D720,Resources!A:C,3,FALSE),"")</f>
        <v/>
      </c>
      <c r="K720" t="str">
        <f>IFERROR(IF(VLOOKUP(D720,Resources!A:D,4,FALSE)=0,"",VLOOKUP(D720,Resources!A:D,4,FALSE)),"")</f>
        <v/>
      </c>
    </row>
    <row r="721" spans="1:11" x14ac:dyDescent="0.2">
      <c r="A721" t="s">
        <v>715</v>
      </c>
      <c r="B721" t="str">
        <f t="shared" si="12"/>
        <v>Donors Capital Fund_Reason Foundation2014100000</v>
      </c>
      <c r="C721" t="s">
        <v>4</v>
      </c>
      <c r="D721" t="s">
        <v>42</v>
      </c>
      <c r="E721" s="10">
        <v>100000</v>
      </c>
      <c r="F721">
        <v>2014</v>
      </c>
      <c r="H721" t="str">
        <f>IFERROR(VLOOKUP(D721,Resources!A:C,3,FALSE),"")</f>
        <v>DeSmog</v>
      </c>
      <c r="K721" t="str">
        <f>IFERROR(IF(VLOOKUP(D721,Resources!A:D,4,FALSE)=0,"",VLOOKUP(D721,Resources!A:D,4,FALSE)),"")</f>
        <v>Y</v>
      </c>
    </row>
    <row r="722" spans="1:11" x14ac:dyDescent="0.2">
      <c r="A722" t="s">
        <v>715</v>
      </c>
      <c r="B722" t="str">
        <f t="shared" si="12"/>
        <v>Donors Capital Fund_Reason, Individualism, Freedom Institute201420000</v>
      </c>
      <c r="C722" t="s">
        <v>4</v>
      </c>
      <c r="D722" t="s">
        <v>734</v>
      </c>
      <c r="E722" s="10">
        <v>20000</v>
      </c>
      <c r="F722">
        <v>2014</v>
      </c>
      <c r="H722" t="str">
        <f>IFERROR(VLOOKUP(D722,Resources!A:C,3,FALSE),"")</f>
        <v/>
      </c>
      <c r="K722" t="str">
        <f>IFERROR(IF(VLOOKUP(D722,Resources!A:D,4,FALSE)=0,"",VLOOKUP(D722,Resources!A:D,4,FALSE)),"")</f>
        <v/>
      </c>
    </row>
    <row r="723" spans="1:11" x14ac:dyDescent="0.2">
      <c r="A723" t="s">
        <v>715</v>
      </c>
      <c r="B723" t="str">
        <f t="shared" si="12"/>
        <v>Donors Capital Fund_Rhode Island Center for Freedom and Prosperity201425000</v>
      </c>
      <c r="C723" t="s">
        <v>4</v>
      </c>
      <c r="D723" t="s">
        <v>130</v>
      </c>
      <c r="E723" s="10">
        <v>25000</v>
      </c>
      <c r="F723">
        <v>2014</v>
      </c>
      <c r="H723" t="str">
        <f>IFERROR(VLOOKUP(D723,Resources!A:C,3,FALSE),"")</f>
        <v>SourceWatch</v>
      </c>
      <c r="K723" t="str">
        <f>IFERROR(IF(VLOOKUP(D723,Resources!A:D,4,FALSE)=0,"",VLOOKUP(D723,Resources!A:D,4,FALSE)),"")</f>
        <v>Y</v>
      </c>
    </row>
    <row r="724" spans="1:11" x14ac:dyDescent="0.2">
      <c r="A724" t="s">
        <v>715</v>
      </c>
      <c r="B724" t="str">
        <f t="shared" si="12"/>
        <v>Donors Capital Fund_Rhode Island Center for Freedom and Prosperity201413000</v>
      </c>
      <c r="C724" t="s">
        <v>4</v>
      </c>
      <c r="D724" t="s">
        <v>130</v>
      </c>
      <c r="E724" s="10">
        <v>13000</v>
      </c>
      <c r="F724">
        <v>2014</v>
      </c>
      <c r="H724" t="str">
        <f>IFERROR(VLOOKUP(D724,Resources!A:C,3,FALSE),"")</f>
        <v>SourceWatch</v>
      </c>
      <c r="K724" t="str">
        <f>IFERROR(IF(VLOOKUP(D724,Resources!A:D,4,FALSE)=0,"",VLOOKUP(D724,Resources!A:D,4,FALSE)),"")</f>
        <v>Y</v>
      </c>
    </row>
    <row r="725" spans="1:11" x14ac:dyDescent="0.2">
      <c r="A725" t="s">
        <v>715</v>
      </c>
      <c r="B725" t="str">
        <f t="shared" si="12"/>
        <v>Donors Capital Fund_Rhode Island Center for Freedom and Prosperity20141500</v>
      </c>
      <c r="C725" t="s">
        <v>4</v>
      </c>
      <c r="D725" t="s">
        <v>130</v>
      </c>
      <c r="E725" s="10">
        <v>1500</v>
      </c>
      <c r="F725">
        <v>2014</v>
      </c>
      <c r="H725" t="str">
        <f>IFERROR(VLOOKUP(D725,Resources!A:C,3,FALSE),"")</f>
        <v>SourceWatch</v>
      </c>
      <c r="K725" t="str">
        <f>IFERROR(IF(VLOOKUP(D725,Resources!A:D,4,FALSE)=0,"",VLOOKUP(D725,Resources!A:D,4,FALSE)),"")</f>
        <v>Y</v>
      </c>
    </row>
    <row r="726" spans="1:11" x14ac:dyDescent="0.2">
      <c r="A726" t="s">
        <v>715</v>
      </c>
      <c r="B726" t="str">
        <f t="shared" si="12"/>
        <v>Donors Capital Fund_Rhode Island Center for Freedom and Prosperity201420000</v>
      </c>
      <c r="C726" t="s">
        <v>4</v>
      </c>
      <c r="D726" t="s">
        <v>130</v>
      </c>
      <c r="E726" s="10">
        <v>20000</v>
      </c>
      <c r="F726">
        <v>2014</v>
      </c>
      <c r="H726" t="str">
        <f>IFERROR(VLOOKUP(D726,Resources!A:C,3,FALSE),"")</f>
        <v>SourceWatch</v>
      </c>
      <c r="K726" t="str">
        <f>IFERROR(IF(VLOOKUP(D726,Resources!A:D,4,FALSE)=0,"",VLOOKUP(D726,Resources!A:D,4,FALSE)),"")</f>
        <v>Y</v>
      </c>
    </row>
    <row r="727" spans="1:11" x14ac:dyDescent="0.2">
      <c r="A727" t="s">
        <v>715</v>
      </c>
      <c r="B727" t="str">
        <f t="shared" si="12"/>
        <v>Donors Capital Fund_Rio Grande Foundation201420000</v>
      </c>
      <c r="C727" t="s">
        <v>4</v>
      </c>
      <c r="D727" t="s">
        <v>156</v>
      </c>
      <c r="E727" s="10">
        <v>20000</v>
      </c>
      <c r="F727">
        <v>2014</v>
      </c>
      <c r="H727" t="str">
        <f>IFERROR(VLOOKUP(D727,Resources!A:C,3,FALSE),"")</f>
        <v>SourceWatch</v>
      </c>
      <c r="K727" t="str">
        <f>IFERROR(IF(VLOOKUP(D727,Resources!A:D,4,FALSE)=0,"",VLOOKUP(D727,Resources!A:D,4,FALSE)),"")</f>
        <v>Y</v>
      </c>
    </row>
    <row r="728" spans="1:11" x14ac:dyDescent="0.2">
      <c r="A728" t="s">
        <v>715</v>
      </c>
      <c r="B728" t="str">
        <f t="shared" si="12"/>
        <v>Donors Capital Fund_Schwab Charitable Gift Fund2014200000</v>
      </c>
      <c r="C728" t="s">
        <v>4</v>
      </c>
      <c r="D728" t="s">
        <v>84</v>
      </c>
      <c r="E728" s="10">
        <v>200000</v>
      </c>
      <c r="F728">
        <v>2014</v>
      </c>
      <c r="H728" t="str">
        <f>IFERROR(VLOOKUP(D728,Resources!A:C,3,FALSE),"")</f>
        <v/>
      </c>
      <c r="K728" t="str">
        <f>IFERROR(IF(VLOOKUP(D728,Resources!A:D,4,FALSE)=0,"",VLOOKUP(D728,Resources!A:D,4,FALSE)),"")</f>
        <v/>
      </c>
    </row>
    <row r="729" spans="1:11" x14ac:dyDescent="0.2">
      <c r="A729" t="s">
        <v>715</v>
      </c>
      <c r="B729" t="str">
        <f t="shared" si="12"/>
        <v>Donors Capital Fund_Schwab Charitable Gift Fund2014350000</v>
      </c>
      <c r="C729" t="s">
        <v>4</v>
      </c>
      <c r="D729" t="s">
        <v>84</v>
      </c>
      <c r="E729" s="10">
        <v>350000</v>
      </c>
      <c r="F729">
        <v>2014</v>
      </c>
      <c r="H729" t="str">
        <f>IFERROR(VLOOKUP(D729,Resources!A:C,3,FALSE),"")</f>
        <v/>
      </c>
      <c r="K729" t="str">
        <f>IFERROR(IF(VLOOKUP(D729,Resources!A:D,4,FALSE)=0,"",VLOOKUP(D729,Resources!A:D,4,FALSE)),"")</f>
        <v/>
      </c>
    </row>
    <row r="730" spans="1:11" x14ac:dyDescent="0.2">
      <c r="A730" t="s">
        <v>715</v>
      </c>
      <c r="B730" t="str">
        <f t="shared" si="12"/>
        <v>Donors Capital Fund_Security Research Associates201425000</v>
      </c>
      <c r="C730" t="s">
        <v>4</v>
      </c>
      <c r="D730" t="s">
        <v>140</v>
      </c>
      <c r="E730" s="10">
        <v>25000</v>
      </c>
      <c r="F730">
        <v>2014</v>
      </c>
      <c r="H730" t="str">
        <f>IFERROR(VLOOKUP(D730,Resources!A:C,3,FALSE),"")</f>
        <v/>
      </c>
      <c r="K730" t="str">
        <f>IFERROR(IF(VLOOKUP(D730,Resources!A:D,4,FALSE)=0,"",VLOOKUP(D730,Resources!A:D,4,FALSE)),"")</f>
        <v/>
      </c>
    </row>
    <row r="731" spans="1:11" x14ac:dyDescent="0.2">
      <c r="A731" t="s">
        <v>715</v>
      </c>
      <c r="B731" t="str">
        <f t="shared" si="12"/>
        <v>Donors Capital Fund_Show-Me Institute2014600</v>
      </c>
      <c r="C731" t="s">
        <v>4</v>
      </c>
      <c r="D731" t="s">
        <v>115</v>
      </c>
      <c r="E731" s="10">
        <v>600</v>
      </c>
      <c r="F731">
        <v>2014</v>
      </c>
      <c r="H731" t="str">
        <f>IFERROR(VLOOKUP(D731,Resources!A:C,3,FALSE),"")</f>
        <v>SourceWatch</v>
      </c>
      <c r="K731" t="str">
        <f>IFERROR(IF(VLOOKUP(D731,Resources!A:D,4,FALSE)=0,"",VLOOKUP(D731,Resources!A:D,4,FALSE)),"")</f>
        <v>Y</v>
      </c>
    </row>
    <row r="732" spans="1:11" x14ac:dyDescent="0.2">
      <c r="A732" t="s">
        <v>715</v>
      </c>
      <c r="B732" t="str">
        <f t="shared" si="12"/>
        <v>Donors Capital Fund_Show-Me Institute201425000</v>
      </c>
      <c r="C732" t="s">
        <v>4</v>
      </c>
      <c r="D732" t="s">
        <v>115</v>
      </c>
      <c r="E732" s="10">
        <v>25000</v>
      </c>
      <c r="F732">
        <v>2014</v>
      </c>
      <c r="H732" t="str">
        <f>IFERROR(VLOOKUP(D732,Resources!A:C,3,FALSE),"")</f>
        <v>SourceWatch</v>
      </c>
      <c r="K732" t="str">
        <f>IFERROR(IF(VLOOKUP(D732,Resources!A:D,4,FALSE)=0,"",VLOOKUP(D732,Resources!A:D,4,FALSE)),"")</f>
        <v>Y</v>
      </c>
    </row>
    <row r="733" spans="1:11" x14ac:dyDescent="0.2">
      <c r="A733" t="s">
        <v>715</v>
      </c>
      <c r="B733" t="str">
        <f t="shared" si="12"/>
        <v>Donors Capital Fund_Show-Me Institute20141250</v>
      </c>
      <c r="C733" t="s">
        <v>4</v>
      </c>
      <c r="D733" t="s">
        <v>115</v>
      </c>
      <c r="E733" s="10">
        <v>1250</v>
      </c>
      <c r="F733">
        <v>2014</v>
      </c>
      <c r="H733" t="str">
        <f>IFERROR(VLOOKUP(D733,Resources!A:C,3,FALSE),"")</f>
        <v>SourceWatch</v>
      </c>
      <c r="K733" t="str">
        <f>IFERROR(IF(VLOOKUP(D733,Resources!A:D,4,FALSE)=0,"",VLOOKUP(D733,Resources!A:D,4,FALSE)),"")</f>
        <v>Y</v>
      </c>
    </row>
    <row r="734" spans="1:11" x14ac:dyDescent="0.2">
      <c r="A734" t="s">
        <v>715</v>
      </c>
      <c r="B734" t="str">
        <f t="shared" si="12"/>
        <v>Donors Capital Fund_Show-Me Institute20146250</v>
      </c>
      <c r="C734" t="s">
        <v>4</v>
      </c>
      <c r="D734" t="s">
        <v>115</v>
      </c>
      <c r="E734" s="10">
        <v>6250</v>
      </c>
      <c r="F734">
        <v>2014</v>
      </c>
      <c r="H734" t="str">
        <f>IFERROR(VLOOKUP(D734,Resources!A:C,3,FALSE),"")</f>
        <v>SourceWatch</v>
      </c>
      <c r="K734" t="str">
        <f>IFERROR(IF(VLOOKUP(D734,Resources!A:D,4,FALSE)=0,"",VLOOKUP(D734,Resources!A:D,4,FALSE)),"")</f>
        <v>Y</v>
      </c>
    </row>
    <row r="735" spans="1:11" x14ac:dyDescent="0.2">
      <c r="A735" t="s">
        <v>715</v>
      </c>
      <c r="B735" t="str">
        <f t="shared" si="12"/>
        <v>Donors Capital Fund_Show-Me Institute20141500</v>
      </c>
      <c r="C735" t="s">
        <v>4</v>
      </c>
      <c r="D735" t="s">
        <v>115</v>
      </c>
      <c r="E735" s="10">
        <v>1500</v>
      </c>
      <c r="F735">
        <v>2014</v>
      </c>
      <c r="H735" t="str">
        <f>IFERROR(VLOOKUP(D735,Resources!A:C,3,FALSE),"")</f>
        <v>SourceWatch</v>
      </c>
      <c r="K735" t="str">
        <f>IFERROR(IF(VLOOKUP(D735,Resources!A:D,4,FALSE)=0,"",VLOOKUP(D735,Resources!A:D,4,FALSE)),"")</f>
        <v>Y</v>
      </c>
    </row>
    <row r="736" spans="1:11" x14ac:dyDescent="0.2">
      <c r="A736" t="s">
        <v>715</v>
      </c>
      <c r="B736" t="str">
        <f t="shared" si="12"/>
        <v>Donors Capital Fund_Show-Me Institute201410000</v>
      </c>
      <c r="C736" t="s">
        <v>4</v>
      </c>
      <c r="D736" t="s">
        <v>115</v>
      </c>
      <c r="E736" s="10">
        <v>10000</v>
      </c>
      <c r="F736">
        <v>2014</v>
      </c>
      <c r="H736" t="str">
        <f>IFERROR(VLOOKUP(D736,Resources!A:C,3,FALSE),"")</f>
        <v>SourceWatch</v>
      </c>
      <c r="K736" t="str">
        <f>IFERROR(IF(VLOOKUP(D736,Resources!A:D,4,FALSE)=0,"",VLOOKUP(D736,Resources!A:D,4,FALSE)),"")</f>
        <v>Y</v>
      </c>
    </row>
    <row r="737" spans="1:11" x14ac:dyDescent="0.2">
      <c r="A737" t="s">
        <v>715</v>
      </c>
      <c r="B737" t="str">
        <f t="shared" si="12"/>
        <v>Donors Capital Fund_Show-Me Institute201416350</v>
      </c>
      <c r="C737" t="s">
        <v>4</v>
      </c>
      <c r="D737" t="s">
        <v>115</v>
      </c>
      <c r="E737" s="10">
        <v>16350</v>
      </c>
      <c r="F737">
        <v>2014</v>
      </c>
      <c r="H737" t="str">
        <f>IFERROR(VLOOKUP(D737,Resources!A:C,3,FALSE),"")</f>
        <v>SourceWatch</v>
      </c>
      <c r="K737" t="str">
        <f>IFERROR(IF(VLOOKUP(D737,Resources!A:D,4,FALSE)=0,"",VLOOKUP(D737,Resources!A:D,4,FALSE)),"")</f>
        <v>Y</v>
      </c>
    </row>
    <row r="738" spans="1:11" x14ac:dyDescent="0.2">
      <c r="A738" t="s">
        <v>715</v>
      </c>
      <c r="B738" t="str">
        <f t="shared" si="12"/>
        <v>Donors Capital Fund_Show-Me Institute201410000</v>
      </c>
      <c r="C738" t="s">
        <v>4</v>
      </c>
      <c r="D738" t="s">
        <v>115</v>
      </c>
      <c r="E738" s="10">
        <v>10000</v>
      </c>
      <c r="F738">
        <v>2014</v>
      </c>
      <c r="H738" t="str">
        <f>IFERROR(VLOOKUP(D738,Resources!A:C,3,FALSE),"")</f>
        <v>SourceWatch</v>
      </c>
      <c r="K738" t="str">
        <f>IFERROR(IF(VLOOKUP(D738,Resources!A:D,4,FALSE)=0,"",VLOOKUP(D738,Resources!A:D,4,FALSE)),"")</f>
        <v>Y</v>
      </c>
    </row>
    <row r="739" spans="1:11" x14ac:dyDescent="0.2">
      <c r="A739" t="s">
        <v>715</v>
      </c>
      <c r="B739" t="str">
        <f t="shared" si="12"/>
        <v>Donors Capital Fund_Show-Me Institute20143000</v>
      </c>
      <c r="C739" t="s">
        <v>4</v>
      </c>
      <c r="D739" t="s">
        <v>115</v>
      </c>
      <c r="E739" s="10">
        <v>3000</v>
      </c>
      <c r="F739">
        <v>2014</v>
      </c>
      <c r="H739" t="str">
        <f>IFERROR(VLOOKUP(D739,Resources!A:C,3,FALSE),"")</f>
        <v>SourceWatch</v>
      </c>
      <c r="K739" t="str">
        <f>IFERROR(IF(VLOOKUP(D739,Resources!A:D,4,FALSE)=0,"",VLOOKUP(D739,Resources!A:D,4,FALSE)),"")</f>
        <v>Y</v>
      </c>
    </row>
    <row r="740" spans="1:11" x14ac:dyDescent="0.2">
      <c r="A740" t="s">
        <v>715</v>
      </c>
      <c r="B740" t="str">
        <f t="shared" si="12"/>
        <v>Donors Capital Fund_Sophia Institute20145000</v>
      </c>
      <c r="C740" t="s">
        <v>4</v>
      </c>
      <c r="D740" t="s">
        <v>92</v>
      </c>
      <c r="E740" s="10">
        <v>5000</v>
      </c>
      <c r="F740">
        <v>2014</v>
      </c>
      <c r="H740" t="str">
        <f>IFERROR(VLOOKUP(D740,Resources!A:C,3,FALSE),"")</f>
        <v>SourceWatch</v>
      </c>
      <c r="K740" t="str">
        <f>IFERROR(IF(VLOOKUP(D740,Resources!A:D,4,FALSE)=0,"",VLOOKUP(D740,Resources!A:D,4,FALSE)),"")</f>
        <v>Y</v>
      </c>
    </row>
    <row r="741" spans="1:11" x14ac:dyDescent="0.2">
      <c r="A741" t="s">
        <v>715</v>
      </c>
      <c r="B741" t="str">
        <f t="shared" si="12"/>
        <v>Donors Capital Fund_Spark Freedom201459000</v>
      </c>
      <c r="C741" t="s">
        <v>4</v>
      </c>
      <c r="D741" t="s">
        <v>37</v>
      </c>
      <c r="E741" s="10">
        <v>59000</v>
      </c>
      <c r="F741">
        <v>2014</v>
      </c>
      <c r="H741" t="str">
        <f>IFERROR(VLOOKUP(D741,Resources!A:C,3,FALSE),"")</f>
        <v>SourceWatch</v>
      </c>
      <c r="K741" t="str">
        <f>IFERROR(IF(VLOOKUP(D741,Resources!A:D,4,FALSE)=0,"",VLOOKUP(D741,Resources!A:D,4,FALSE)),"")</f>
        <v>Y</v>
      </c>
    </row>
    <row r="742" spans="1:11" x14ac:dyDescent="0.2">
      <c r="A742" t="s">
        <v>715</v>
      </c>
      <c r="B742" t="str">
        <f t="shared" si="12"/>
        <v>Donors Capital Fund_Spark Freedom201466000</v>
      </c>
      <c r="C742" t="s">
        <v>4</v>
      </c>
      <c r="D742" t="s">
        <v>37</v>
      </c>
      <c r="E742" s="10">
        <v>66000</v>
      </c>
      <c r="F742">
        <v>2014</v>
      </c>
      <c r="H742" t="str">
        <f>IFERROR(VLOOKUP(D742,Resources!A:C,3,FALSE),"")</f>
        <v>SourceWatch</v>
      </c>
      <c r="K742" t="str">
        <f>IFERROR(IF(VLOOKUP(D742,Resources!A:D,4,FALSE)=0,"",VLOOKUP(D742,Resources!A:D,4,FALSE)),"")</f>
        <v>Y</v>
      </c>
    </row>
    <row r="743" spans="1:11" x14ac:dyDescent="0.2">
      <c r="A743" t="s">
        <v>715</v>
      </c>
      <c r="B743" t="str">
        <f t="shared" si="12"/>
        <v>Donors Capital Fund_Spark Freedom201457000</v>
      </c>
      <c r="C743" t="s">
        <v>4</v>
      </c>
      <c r="D743" t="s">
        <v>37</v>
      </c>
      <c r="E743" s="10">
        <v>57000</v>
      </c>
      <c r="F743">
        <v>2014</v>
      </c>
      <c r="H743" t="str">
        <f>IFERROR(VLOOKUP(D743,Resources!A:C,3,FALSE),"")</f>
        <v>SourceWatch</v>
      </c>
      <c r="K743" t="str">
        <f>IFERROR(IF(VLOOKUP(D743,Resources!A:D,4,FALSE)=0,"",VLOOKUP(D743,Resources!A:D,4,FALSE)),"")</f>
        <v>Y</v>
      </c>
    </row>
    <row r="744" spans="1:11" x14ac:dyDescent="0.2">
      <c r="A744" t="s">
        <v>715</v>
      </c>
      <c r="B744" t="str">
        <f t="shared" si="12"/>
        <v>Donors Capital Fund_Spark Freedom201416100</v>
      </c>
      <c r="C744" t="s">
        <v>4</v>
      </c>
      <c r="D744" t="s">
        <v>37</v>
      </c>
      <c r="E744" s="10">
        <v>16100</v>
      </c>
      <c r="F744">
        <v>2014</v>
      </c>
      <c r="H744" t="str">
        <f>IFERROR(VLOOKUP(D744,Resources!A:C,3,FALSE),"")</f>
        <v>SourceWatch</v>
      </c>
      <c r="K744" t="str">
        <f>IFERROR(IF(VLOOKUP(D744,Resources!A:D,4,FALSE)=0,"",VLOOKUP(D744,Resources!A:D,4,FALSE)),"")</f>
        <v>Y</v>
      </c>
    </row>
    <row r="745" spans="1:11" x14ac:dyDescent="0.2">
      <c r="A745" t="s">
        <v>715</v>
      </c>
      <c r="B745" t="str">
        <f t="shared" si="12"/>
        <v>Donors Capital Fund_Spark Freedom20147000</v>
      </c>
      <c r="C745" t="s">
        <v>4</v>
      </c>
      <c r="D745" t="s">
        <v>37</v>
      </c>
      <c r="E745" s="10">
        <v>7000</v>
      </c>
      <c r="F745">
        <v>2014</v>
      </c>
      <c r="H745" t="str">
        <f>IFERROR(VLOOKUP(D745,Resources!A:C,3,FALSE),"")</f>
        <v>SourceWatch</v>
      </c>
      <c r="K745" t="str">
        <f>IFERROR(IF(VLOOKUP(D745,Resources!A:D,4,FALSE)=0,"",VLOOKUP(D745,Resources!A:D,4,FALSE)),"")</f>
        <v>Y</v>
      </c>
    </row>
    <row r="746" spans="1:11" x14ac:dyDescent="0.2">
      <c r="A746" t="s">
        <v>715</v>
      </c>
      <c r="B746" t="str">
        <f t="shared" si="12"/>
        <v>Donors Capital Fund_Spark Freedom201476500</v>
      </c>
      <c r="C746" t="s">
        <v>4</v>
      </c>
      <c r="D746" t="s">
        <v>37</v>
      </c>
      <c r="E746" s="10">
        <v>76500</v>
      </c>
      <c r="F746">
        <v>2014</v>
      </c>
      <c r="H746" t="str">
        <f>IFERROR(VLOOKUP(D746,Resources!A:C,3,FALSE),"")</f>
        <v>SourceWatch</v>
      </c>
      <c r="K746" t="str">
        <f>IFERROR(IF(VLOOKUP(D746,Resources!A:D,4,FALSE)=0,"",VLOOKUP(D746,Resources!A:D,4,FALSE)),"")</f>
        <v>Y</v>
      </c>
    </row>
    <row r="747" spans="1:11" x14ac:dyDescent="0.2">
      <c r="A747" t="s">
        <v>715</v>
      </c>
      <c r="B747" t="str">
        <f t="shared" si="12"/>
        <v>Donors Capital Fund_Spark Freedom201462200</v>
      </c>
      <c r="C747" t="s">
        <v>4</v>
      </c>
      <c r="D747" t="s">
        <v>37</v>
      </c>
      <c r="E747" s="10">
        <v>62200</v>
      </c>
      <c r="F747">
        <v>2014</v>
      </c>
      <c r="H747" t="str">
        <f>IFERROR(VLOOKUP(D747,Resources!A:C,3,FALSE),"")</f>
        <v>SourceWatch</v>
      </c>
      <c r="K747" t="str">
        <f>IFERROR(IF(VLOOKUP(D747,Resources!A:D,4,FALSE)=0,"",VLOOKUP(D747,Resources!A:D,4,FALSE)),"")</f>
        <v>Y</v>
      </c>
    </row>
    <row r="748" spans="1:11" x14ac:dyDescent="0.2">
      <c r="A748" t="s">
        <v>715</v>
      </c>
      <c r="B748" t="str">
        <f t="shared" si="12"/>
        <v>Donors Capital Fund_Spark Freedom201457250</v>
      </c>
      <c r="C748" t="s">
        <v>4</v>
      </c>
      <c r="D748" t="s">
        <v>37</v>
      </c>
      <c r="E748" s="10">
        <v>57250</v>
      </c>
      <c r="F748">
        <v>2014</v>
      </c>
      <c r="H748" t="str">
        <f>IFERROR(VLOOKUP(D748,Resources!A:C,3,FALSE),"")</f>
        <v>SourceWatch</v>
      </c>
      <c r="K748" t="str">
        <f>IFERROR(IF(VLOOKUP(D748,Resources!A:D,4,FALSE)=0,"",VLOOKUP(D748,Resources!A:D,4,FALSE)),"")</f>
        <v>Y</v>
      </c>
    </row>
    <row r="749" spans="1:11" x14ac:dyDescent="0.2">
      <c r="A749" t="s">
        <v>715</v>
      </c>
      <c r="B749" t="str">
        <f t="shared" si="12"/>
        <v>Donors Capital Fund_Spark Freedom201459000</v>
      </c>
      <c r="C749" t="s">
        <v>4</v>
      </c>
      <c r="D749" t="s">
        <v>37</v>
      </c>
      <c r="E749" s="10">
        <v>59000</v>
      </c>
      <c r="F749">
        <v>2014</v>
      </c>
      <c r="H749" t="str">
        <f>IFERROR(VLOOKUP(D749,Resources!A:C,3,FALSE),"")</f>
        <v>SourceWatch</v>
      </c>
      <c r="K749" t="str">
        <f>IFERROR(IF(VLOOKUP(D749,Resources!A:D,4,FALSE)=0,"",VLOOKUP(D749,Resources!A:D,4,FALSE)),"")</f>
        <v>Y</v>
      </c>
    </row>
    <row r="750" spans="1:11" x14ac:dyDescent="0.2">
      <c r="A750" t="s">
        <v>715</v>
      </c>
      <c r="B750" t="str">
        <f t="shared" si="12"/>
        <v>Donors Capital Fund_Spark Freedom2014155110</v>
      </c>
      <c r="C750" t="s">
        <v>4</v>
      </c>
      <c r="D750" t="s">
        <v>37</v>
      </c>
      <c r="E750" s="10">
        <v>155110</v>
      </c>
      <c r="F750">
        <v>2014</v>
      </c>
      <c r="H750" t="str">
        <f>IFERROR(VLOOKUP(D750,Resources!A:C,3,FALSE),"")</f>
        <v>SourceWatch</v>
      </c>
      <c r="K750" t="str">
        <f>IFERROR(IF(VLOOKUP(D750,Resources!A:D,4,FALSE)=0,"",VLOOKUP(D750,Resources!A:D,4,FALSE)),"")</f>
        <v>Y</v>
      </c>
    </row>
    <row r="751" spans="1:11" x14ac:dyDescent="0.2">
      <c r="A751" t="s">
        <v>715</v>
      </c>
      <c r="B751" t="str">
        <f t="shared" si="12"/>
        <v>Donors Capital Fund_St Matthew Catholic School20145000</v>
      </c>
      <c r="C751" t="s">
        <v>4</v>
      </c>
      <c r="D751" t="s">
        <v>119</v>
      </c>
      <c r="E751" s="10">
        <v>5000</v>
      </c>
      <c r="F751">
        <v>2014</v>
      </c>
      <c r="H751" t="str">
        <f>IFERROR(VLOOKUP(D751,Resources!A:C,3,FALSE),"")</f>
        <v/>
      </c>
      <c r="K751" t="str">
        <f>IFERROR(IF(VLOOKUP(D751,Resources!A:D,4,FALSE)=0,"",VLOOKUP(D751,Resources!A:D,4,FALSE)),"")</f>
        <v/>
      </c>
    </row>
    <row r="752" spans="1:11" x14ac:dyDescent="0.2">
      <c r="A752" t="s">
        <v>715</v>
      </c>
      <c r="B752" t="str">
        <f t="shared" si="12"/>
        <v>Donors Capital Fund_State Budget Solutions201410000</v>
      </c>
      <c r="C752" t="s">
        <v>4</v>
      </c>
      <c r="D752" t="s">
        <v>8</v>
      </c>
      <c r="E752" s="10">
        <v>10000</v>
      </c>
      <c r="F752">
        <v>2014</v>
      </c>
      <c r="H752" t="str">
        <f>IFERROR(VLOOKUP(D752,Resources!A:C,3,FALSE),"")</f>
        <v/>
      </c>
      <c r="K752" t="str">
        <f>IFERROR(IF(VLOOKUP(D752,Resources!A:D,4,FALSE)=0,"",VLOOKUP(D752,Resources!A:D,4,FALSE)),"")</f>
        <v/>
      </c>
    </row>
    <row r="753" spans="1:11" x14ac:dyDescent="0.2">
      <c r="A753" t="s">
        <v>715</v>
      </c>
      <c r="B753" t="str">
        <f t="shared" si="12"/>
        <v>Donors Capital Fund_State Budget Solutions201450000</v>
      </c>
      <c r="C753" t="s">
        <v>4</v>
      </c>
      <c r="D753" t="s">
        <v>8</v>
      </c>
      <c r="E753" s="10">
        <v>50000</v>
      </c>
      <c r="F753">
        <v>2014</v>
      </c>
      <c r="H753" t="str">
        <f>IFERROR(VLOOKUP(D753,Resources!A:C,3,FALSE),"")</f>
        <v/>
      </c>
      <c r="K753" t="str">
        <f>IFERROR(IF(VLOOKUP(D753,Resources!A:D,4,FALSE)=0,"",VLOOKUP(D753,Resources!A:D,4,FALSE)),"")</f>
        <v/>
      </c>
    </row>
    <row r="754" spans="1:11" x14ac:dyDescent="0.2">
      <c r="A754" t="s">
        <v>715</v>
      </c>
      <c r="B754" t="str">
        <f t="shared" si="12"/>
        <v>Donors Capital Fund_State Budget Solutions2014100000</v>
      </c>
      <c r="C754" t="s">
        <v>4</v>
      </c>
      <c r="D754" t="s">
        <v>8</v>
      </c>
      <c r="E754" s="10">
        <v>100000</v>
      </c>
      <c r="F754">
        <v>2014</v>
      </c>
      <c r="H754" t="str">
        <f>IFERROR(VLOOKUP(D754,Resources!A:C,3,FALSE),"")</f>
        <v/>
      </c>
      <c r="K754" t="str">
        <f>IFERROR(IF(VLOOKUP(D754,Resources!A:D,4,FALSE)=0,"",VLOOKUP(D754,Resources!A:D,4,FALSE)),"")</f>
        <v/>
      </c>
    </row>
    <row r="755" spans="1:11" x14ac:dyDescent="0.2">
      <c r="A755" t="s">
        <v>715</v>
      </c>
      <c r="B755" t="str">
        <f t="shared" si="12"/>
        <v>Donors Capital Fund_State Budget Solutions201415000</v>
      </c>
      <c r="C755" t="s">
        <v>4</v>
      </c>
      <c r="D755" t="s">
        <v>8</v>
      </c>
      <c r="E755" s="10">
        <v>15000</v>
      </c>
      <c r="F755">
        <v>2014</v>
      </c>
      <c r="H755" t="str">
        <f>IFERROR(VLOOKUP(D755,Resources!A:C,3,FALSE),"")</f>
        <v/>
      </c>
      <c r="K755" t="str">
        <f>IFERROR(IF(VLOOKUP(D755,Resources!A:D,4,FALSE)=0,"",VLOOKUP(D755,Resources!A:D,4,FALSE)),"")</f>
        <v/>
      </c>
    </row>
    <row r="756" spans="1:11" x14ac:dyDescent="0.2">
      <c r="A756" t="s">
        <v>715</v>
      </c>
      <c r="B756" t="str">
        <f t="shared" si="12"/>
        <v>Donors Capital Fund_State Budget Solutions2014150000</v>
      </c>
      <c r="C756" t="s">
        <v>4</v>
      </c>
      <c r="D756" t="s">
        <v>8</v>
      </c>
      <c r="E756" s="10">
        <v>150000</v>
      </c>
      <c r="F756">
        <v>2014</v>
      </c>
      <c r="H756" t="str">
        <f>IFERROR(VLOOKUP(D756,Resources!A:C,3,FALSE),"")</f>
        <v/>
      </c>
      <c r="K756" t="str">
        <f>IFERROR(IF(VLOOKUP(D756,Resources!A:D,4,FALSE)=0,"",VLOOKUP(D756,Resources!A:D,4,FALSE)),"")</f>
        <v/>
      </c>
    </row>
    <row r="757" spans="1:11" x14ac:dyDescent="0.2">
      <c r="A757" t="s">
        <v>715</v>
      </c>
      <c r="B757" t="str">
        <f t="shared" si="12"/>
        <v>Donors Capital Fund_State Budget Solutions201414000</v>
      </c>
      <c r="C757" t="s">
        <v>4</v>
      </c>
      <c r="D757" t="s">
        <v>8</v>
      </c>
      <c r="E757" s="10">
        <v>14000</v>
      </c>
      <c r="F757">
        <v>2014</v>
      </c>
      <c r="H757" t="str">
        <f>IFERROR(VLOOKUP(D757,Resources!A:C,3,FALSE),"")</f>
        <v/>
      </c>
      <c r="K757" t="str">
        <f>IFERROR(IF(VLOOKUP(D757,Resources!A:D,4,FALSE)=0,"",VLOOKUP(D757,Resources!A:D,4,FALSE)),"")</f>
        <v/>
      </c>
    </row>
    <row r="758" spans="1:11" x14ac:dyDescent="0.2">
      <c r="A758" t="s">
        <v>715</v>
      </c>
      <c r="B758" t="str">
        <f t="shared" si="12"/>
        <v>Donors Capital Fund_State Budget Solutions201411000</v>
      </c>
      <c r="C758" t="s">
        <v>4</v>
      </c>
      <c r="D758" t="s">
        <v>8</v>
      </c>
      <c r="E758" s="10">
        <v>11000</v>
      </c>
      <c r="F758">
        <v>2014</v>
      </c>
      <c r="H758" t="str">
        <f>IFERROR(VLOOKUP(D758,Resources!A:C,3,FALSE),"")</f>
        <v/>
      </c>
      <c r="K758" t="str">
        <f>IFERROR(IF(VLOOKUP(D758,Resources!A:D,4,FALSE)=0,"",VLOOKUP(D758,Resources!A:D,4,FALSE)),"")</f>
        <v/>
      </c>
    </row>
    <row r="759" spans="1:11" x14ac:dyDescent="0.2">
      <c r="A759" t="s">
        <v>715</v>
      </c>
      <c r="B759" t="str">
        <f t="shared" si="12"/>
        <v>Donors Capital Fund_State Budget Solutions201412000</v>
      </c>
      <c r="C759" t="s">
        <v>4</v>
      </c>
      <c r="D759" t="s">
        <v>8</v>
      </c>
      <c r="E759" s="10">
        <v>12000</v>
      </c>
      <c r="F759">
        <v>2014</v>
      </c>
      <c r="H759" t="str">
        <f>IFERROR(VLOOKUP(D759,Resources!A:C,3,FALSE),"")</f>
        <v/>
      </c>
      <c r="K759" t="str">
        <f>IFERROR(IF(VLOOKUP(D759,Resources!A:D,4,FALSE)=0,"",VLOOKUP(D759,Resources!A:D,4,FALSE)),"")</f>
        <v/>
      </c>
    </row>
    <row r="760" spans="1:11" x14ac:dyDescent="0.2">
      <c r="A760" t="s">
        <v>715</v>
      </c>
      <c r="B760" t="str">
        <f t="shared" si="12"/>
        <v>Donors Capital Fund_State Budget Solutions2014150000</v>
      </c>
      <c r="C760" t="s">
        <v>4</v>
      </c>
      <c r="D760" t="s">
        <v>8</v>
      </c>
      <c r="E760" s="10">
        <v>150000</v>
      </c>
      <c r="F760">
        <v>2014</v>
      </c>
      <c r="H760" t="str">
        <f>IFERROR(VLOOKUP(D760,Resources!A:C,3,FALSE),"")</f>
        <v/>
      </c>
      <c r="K760" t="str">
        <f>IFERROR(IF(VLOOKUP(D760,Resources!A:D,4,FALSE)=0,"",VLOOKUP(D760,Resources!A:D,4,FALSE)),"")</f>
        <v/>
      </c>
    </row>
    <row r="761" spans="1:11" x14ac:dyDescent="0.2">
      <c r="A761" t="s">
        <v>715</v>
      </c>
      <c r="B761" t="str">
        <f t="shared" si="12"/>
        <v>Donors Capital Fund_State Budget Solutions201437000</v>
      </c>
      <c r="C761" t="s">
        <v>4</v>
      </c>
      <c r="D761" t="s">
        <v>8</v>
      </c>
      <c r="E761" s="10">
        <v>37000</v>
      </c>
      <c r="F761">
        <v>2014</v>
      </c>
      <c r="H761" t="str">
        <f>IFERROR(VLOOKUP(D761,Resources!A:C,3,FALSE),"")</f>
        <v/>
      </c>
      <c r="K761" t="str">
        <f>IFERROR(IF(VLOOKUP(D761,Resources!A:D,4,FALSE)=0,"",VLOOKUP(D761,Resources!A:D,4,FALSE)),"")</f>
        <v/>
      </c>
    </row>
    <row r="762" spans="1:11" x14ac:dyDescent="0.2">
      <c r="A762" t="s">
        <v>715</v>
      </c>
      <c r="B762" t="str">
        <f t="shared" si="12"/>
        <v>Donors Capital Fund_State Budget Solutions201435650</v>
      </c>
      <c r="C762" t="s">
        <v>4</v>
      </c>
      <c r="D762" t="s">
        <v>8</v>
      </c>
      <c r="E762" s="10">
        <v>35650</v>
      </c>
      <c r="F762">
        <v>2014</v>
      </c>
      <c r="H762" t="str">
        <f>IFERROR(VLOOKUP(D762,Resources!A:C,3,FALSE),"")</f>
        <v/>
      </c>
      <c r="K762" t="str">
        <f>IFERROR(IF(VLOOKUP(D762,Resources!A:D,4,FALSE)=0,"",VLOOKUP(D762,Resources!A:D,4,FALSE)),"")</f>
        <v/>
      </c>
    </row>
    <row r="763" spans="1:11" x14ac:dyDescent="0.2">
      <c r="A763" t="s">
        <v>715</v>
      </c>
      <c r="B763" t="str">
        <f t="shared" si="12"/>
        <v>Donors Capital Fund_State Budget Solutions201420000</v>
      </c>
      <c r="C763" t="s">
        <v>4</v>
      </c>
      <c r="D763" t="s">
        <v>8</v>
      </c>
      <c r="E763" s="10">
        <v>20000</v>
      </c>
      <c r="F763">
        <v>2014</v>
      </c>
      <c r="H763" t="str">
        <f>IFERROR(VLOOKUP(D763,Resources!A:C,3,FALSE),"")</f>
        <v/>
      </c>
      <c r="K763" t="str">
        <f>IFERROR(IF(VLOOKUP(D763,Resources!A:D,4,FALSE)=0,"",VLOOKUP(D763,Resources!A:D,4,FALSE)),"")</f>
        <v/>
      </c>
    </row>
    <row r="764" spans="1:11" x14ac:dyDescent="0.2">
      <c r="A764" t="s">
        <v>715</v>
      </c>
      <c r="B764" t="str">
        <f t="shared" si="12"/>
        <v>Donors Capital Fund_State Budget Solutions20145000</v>
      </c>
      <c r="C764" t="s">
        <v>4</v>
      </c>
      <c r="D764" t="s">
        <v>8</v>
      </c>
      <c r="E764" s="10">
        <v>5000</v>
      </c>
      <c r="F764">
        <v>2014</v>
      </c>
      <c r="H764" t="str">
        <f>IFERROR(VLOOKUP(D764,Resources!A:C,3,FALSE),"")</f>
        <v/>
      </c>
      <c r="K764" t="str">
        <f>IFERROR(IF(VLOOKUP(D764,Resources!A:D,4,FALSE)=0,"",VLOOKUP(D764,Resources!A:D,4,FALSE)),"")</f>
        <v/>
      </c>
    </row>
    <row r="765" spans="1:11" x14ac:dyDescent="0.2">
      <c r="A765" t="s">
        <v>715</v>
      </c>
      <c r="B765" t="str">
        <f t="shared" si="12"/>
        <v>Donors Capital Fund_State Policy Network20141080000</v>
      </c>
      <c r="C765" t="s">
        <v>4</v>
      </c>
      <c r="D765" t="s">
        <v>10</v>
      </c>
      <c r="E765" s="10">
        <v>1080000</v>
      </c>
      <c r="F765">
        <v>2014</v>
      </c>
      <c r="H765" t="str">
        <f>IFERROR(VLOOKUP(D765,Resources!A:C,3,FALSE),"")</f>
        <v>SourceWatch</v>
      </c>
      <c r="K765" t="str">
        <f>IFERROR(IF(VLOOKUP(D765,Resources!A:D,4,FALSE)=0,"",VLOOKUP(D765,Resources!A:D,4,FALSE)),"")</f>
        <v>Y</v>
      </c>
    </row>
    <row r="766" spans="1:11" x14ac:dyDescent="0.2">
      <c r="A766" t="s">
        <v>715</v>
      </c>
      <c r="B766" t="str">
        <f t="shared" si="12"/>
        <v>Donors Capital Fund_State Policy Network201430500</v>
      </c>
      <c r="C766" t="s">
        <v>4</v>
      </c>
      <c r="D766" t="s">
        <v>10</v>
      </c>
      <c r="E766" s="10">
        <v>30500</v>
      </c>
      <c r="F766">
        <v>2014</v>
      </c>
      <c r="H766" t="str">
        <f>IFERROR(VLOOKUP(D766,Resources!A:C,3,FALSE),"")</f>
        <v>SourceWatch</v>
      </c>
      <c r="K766" t="str">
        <f>IFERROR(IF(VLOOKUP(D766,Resources!A:D,4,FALSE)=0,"",VLOOKUP(D766,Resources!A:D,4,FALSE)),"")</f>
        <v>Y</v>
      </c>
    </row>
    <row r="767" spans="1:11" x14ac:dyDescent="0.2">
      <c r="A767" t="s">
        <v>715</v>
      </c>
      <c r="B767" t="str">
        <f t="shared" si="12"/>
        <v>Donors Capital Fund_State Policy Network2014150000</v>
      </c>
      <c r="C767" t="s">
        <v>4</v>
      </c>
      <c r="D767" t="s">
        <v>10</v>
      </c>
      <c r="E767" s="10">
        <v>150000</v>
      </c>
      <c r="F767">
        <v>2014</v>
      </c>
      <c r="H767" t="str">
        <f>IFERROR(VLOOKUP(D767,Resources!A:C,3,FALSE),"")</f>
        <v>SourceWatch</v>
      </c>
      <c r="K767" t="str">
        <f>IFERROR(IF(VLOOKUP(D767,Resources!A:D,4,FALSE)=0,"",VLOOKUP(D767,Resources!A:D,4,FALSE)),"")</f>
        <v>Y</v>
      </c>
    </row>
    <row r="768" spans="1:11" x14ac:dyDescent="0.2">
      <c r="A768" t="s">
        <v>715</v>
      </c>
      <c r="B768" t="str">
        <f t="shared" si="12"/>
        <v>Donors Capital Fund_State Policy Network2014375700</v>
      </c>
      <c r="C768" t="s">
        <v>4</v>
      </c>
      <c r="D768" t="s">
        <v>10</v>
      </c>
      <c r="E768" s="10">
        <v>375700</v>
      </c>
      <c r="F768">
        <v>2014</v>
      </c>
      <c r="H768" t="str">
        <f>IFERROR(VLOOKUP(D768,Resources!A:C,3,FALSE),"")</f>
        <v>SourceWatch</v>
      </c>
      <c r="K768" t="str">
        <f>IFERROR(IF(VLOOKUP(D768,Resources!A:D,4,FALSE)=0,"",VLOOKUP(D768,Resources!A:D,4,FALSE)),"")</f>
        <v>Y</v>
      </c>
    </row>
    <row r="769" spans="1:11" x14ac:dyDescent="0.2">
      <c r="A769" t="s">
        <v>715</v>
      </c>
      <c r="B769" t="str">
        <f t="shared" si="12"/>
        <v>Donors Capital Fund_State Policy Network201440000</v>
      </c>
      <c r="C769" t="s">
        <v>4</v>
      </c>
      <c r="D769" t="s">
        <v>10</v>
      </c>
      <c r="E769" s="10">
        <v>40000</v>
      </c>
      <c r="F769">
        <v>2014</v>
      </c>
      <c r="H769" t="str">
        <f>IFERROR(VLOOKUP(D769,Resources!A:C,3,FALSE),"")</f>
        <v>SourceWatch</v>
      </c>
      <c r="K769" t="str">
        <f>IFERROR(IF(VLOOKUP(D769,Resources!A:D,4,FALSE)=0,"",VLOOKUP(D769,Resources!A:D,4,FALSE)),"")</f>
        <v>Y</v>
      </c>
    </row>
    <row r="770" spans="1:11" x14ac:dyDescent="0.2">
      <c r="A770" t="s">
        <v>715</v>
      </c>
      <c r="B770" t="str">
        <f t="shared" ref="B770:B833" si="13">C770&amp;"_"&amp;D770&amp;F770&amp;E770</f>
        <v>Donors Capital Fund_State Policy Network2014200000</v>
      </c>
      <c r="C770" t="s">
        <v>4</v>
      </c>
      <c r="D770" t="s">
        <v>10</v>
      </c>
      <c r="E770" s="10">
        <v>200000</v>
      </c>
      <c r="F770">
        <v>2014</v>
      </c>
      <c r="H770" t="str">
        <f>IFERROR(VLOOKUP(D770,Resources!A:C,3,FALSE),"")</f>
        <v>SourceWatch</v>
      </c>
      <c r="K770" t="str">
        <f>IFERROR(IF(VLOOKUP(D770,Resources!A:D,4,FALSE)=0,"",VLOOKUP(D770,Resources!A:D,4,FALSE)),"")</f>
        <v>Y</v>
      </c>
    </row>
    <row r="771" spans="1:11" x14ac:dyDescent="0.2">
      <c r="A771" t="s">
        <v>715</v>
      </c>
      <c r="B771" t="str">
        <f t="shared" si="13"/>
        <v>Donors Capital Fund_State Policy Network201461750</v>
      </c>
      <c r="C771" t="s">
        <v>4</v>
      </c>
      <c r="D771" t="s">
        <v>10</v>
      </c>
      <c r="E771" s="10">
        <v>61750</v>
      </c>
      <c r="F771">
        <v>2014</v>
      </c>
      <c r="H771" t="str">
        <f>IFERROR(VLOOKUP(D771,Resources!A:C,3,FALSE),"")</f>
        <v>SourceWatch</v>
      </c>
      <c r="K771" t="str">
        <f>IFERROR(IF(VLOOKUP(D771,Resources!A:D,4,FALSE)=0,"",VLOOKUP(D771,Resources!A:D,4,FALSE)),"")</f>
        <v>Y</v>
      </c>
    </row>
    <row r="772" spans="1:11" x14ac:dyDescent="0.2">
      <c r="A772" t="s">
        <v>715</v>
      </c>
      <c r="B772" t="str">
        <f t="shared" si="13"/>
        <v>Donors Capital Fund_State Policy Network201441000</v>
      </c>
      <c r="C772" t="s">
        <v>4</v>
      </c>
      <c r="D772" t="s">
        <v>10</v>
      </c>
      <c r="E772" s="10">
        <v>41000</v>
      </c>
      <c r="F772">
        <v>2014</v>
      </c>
      <c r="H772" t="str">
        <f>IFERROR(VLOOKUP(D772,Resources!A:C,3,FALSE),"")</f>
        <v>SourceWatch</v>
      </c>
      <c r="K772" t="str">
        <f>IFERROR(IF(VLOOKUP(D772,Resources!A:D,4,FALSE)=0,"",VLOOKUP(D772,Resources!A:D,4,FALSE)),"")</f>
        <v>Y</v>
      </c>
    </row>
    <row r="773" spans="1:11" x14ac:dyDescent="0.2">
      <c r="A773" t="s">
        <v>715</v>
      </c>
      <c r="B773" t="str">
        <f t="shared" si="13"/>
        <v>Donors Capital Fund_State Policy Network201410000</v>
      </c>
      <c r="C773" t="s">
        <v>4</v>
      </c>
      <c r="D773" t="s">
        <v>10</v>
      </c>
      <c r="E773" s="10">
        <v>10000</v>
      </c>
      <c r="F773">
        <v>2014</v>
      </c>
      <c r="H773" t="str">
        <f>IFERROR(VLOOKUP(D773,Resources!A:C,3,FALSE),"")</f>
        <v>SourceWatch</v>
      </c>
      <c r="K773" t="str">
        <f>IFERROR(IF(VLOOKUP(D773,Resources!A:D,4,FALSE)=0,"",VLOOKUP(D773,Resources!A:D,4,FALSE)),"")</f>
        <v>Y</v>
      </c>
    </row>
    <row r="774" spans="1:11" x14ac:dyDescent="0.2">
      <c r="A774" t="s">
        <v>715</v>
      </c>
      <c r="B774" t="str">
        <f t="shared" si="13"/>
        <v>Donors Capital Fund_State Policy Network20144000</v>
      </c>
      <c r="C774" t="s">
        <v>4</v>
      </c>
      <c r="D774" t="s">
        <v>10</v>
      </c>
      <c r="E774" s="10">
        <v>4000</v>
      </c>
      <c r="F774">
        <v>2014</v>
      </c>
      <c r="H774" t="str">
        <f>IFERROR(VLOOKUP(D774,Resources!A:C,3,FALSE),"")</f>
        <v>SourceWatch</v>
      </c>
      <c r="K774" t="str">
        <f>IFERROR(IF(VLOOKUP(D774,Resources!A:D,4,FALSE)=0,"",VLOOKUP(D774,Resources!A:D,4,FALSE)),"")</f>
        <v>Y</v>
      </c>
    </row>
    <row r="775" spans="1:11" x14ac:dyDescent="0.2">
      <c r="A775" t="s">
        <v>715</v>
      </c>
      <c r="B775" t="str">
        <f t="shared" si="13"/>
        <v>Donors Capital Fund_State Policy Network201425000</v>
      </c>
      <c r="C775" t="s">
        <v>4</v>
      </c>
      <c r="D775" t="s">
        <v>10</v>
      </c>
      <c r="E775" s="10">
        <v>25000</v>
      </c>
      <c r="F775">
        <v>2014</v>
      </c>
      <c r="H775" t="str">
        <f>IFERROR(VLOOKUP(D775,Resources!A:C,3,FALSE),"")</f>
        <v>SourceWatch</v>
      </c>
      <c r="K775" t="str">
        <f>IFERROR(IF(VLOOKUP(D775,Resources!A:D,4,FALSE)=0,"",VLOOKUP(D775,Resources!A:D,4,FALSE)),"")</f>
        <v>Y</v>
      </c>
    </row>
    <row r="776" spans="1:11" x14ac:dyDescent="0.2">
      <c r="A776" t="s">
        <v>715</v>
      </c>
      <c r="B776" t="str">
        <f t="shared" si="13"/>
        <v>Donors Capital Fund_State Policy Network201446200</v>
      </c>
      <c r="C776" t="s">
        <v>4</v>
      </c>
      <c r="D776" t="s">
        <v>10</v>
      </c>
      <c r="E776" s="10">
        <v>46200</v>
      </c>
      <c r="F776">
        <v>2014</v>
      </c>
      <c r="H776" t="str">
        <f>IFERROR(VLOOKUP(D776,Resources!A:C,3,FALSE),"")</f>
        <v>SourceWatch</v>
      </c>
      <c r="K776" t="str">
        <f>IFERROR(IF(VLOOKUP(D776,Resources!A:D,4,FALSE)=0,"",VLOOKUP(D776,Resources!A:D,4,FALSE)),"")</f>
        <v>Y</v>
      </c>
    </row>
    <row r="777" spans="1:11" x14ac:dyDescent="0.2">
      <c r="A777" t="s">
        <v>715</v>
      </c>
      <c r="B777" t="str">
        <f t="shared" si="13"/>
        <v>Donors Capital Fund_State Policy Network2014132700</v>
      </c>
      <c r="C777" t="s">
        <v>4</v>
      </c>
      <c r="D777" t="s">
        <v>10</v>
      </c>
      <c r="E777" s="10">
        <v>132700</v>
      </c>
      <c r="F777">
        <v>2014</v>
      </c>
      <c r="H777" t="str">
        <f>IFERROR(VLOOKUP(D777,Resources!A:C,3,FALSE),"")</f>
        <v>SourceWatch</v>
      </c>
      <c r="K777" t="str">
        <f>IFERROR(IF(VLOOKUP(D777,Resources!A:D,4,FALSE)=0,"",VLOOKUP(D777,Resources!A:D,4,FALSE)),"")</f>
        <v>Y</v>
      </c>
    </row>
    <row r="778" spans="1:11" x14ac:dyDescent="0.2">
      <c r="A778" t="s">
        <v>715</v>
      </c>
      <c r="B778" t="str">
        <f t="shared" si="13"/>
        <v>Donors Capital Fund_State Policy Network2014275200</v>
      </c>
      <c r="C778" t="s">
        <v>4</v>
      </c>
      <c r="D778" t="s">
        <v>10</v>
      </c>
      <c r="E778" s="10">
        <v>275200</v>
      </c>
      <c r="F778">
        <v>2014</v>
      </c>
      <c r="H778" t="str">
        <f>IFERROR(VLOOKUP(D778,Resources!A:C,3,FALSE),"")</f>
        <v>SourceWatch</v>
      </c>
      <c r="K778" t="str">
        <f>IFERROR(IF(VLOOKUP(D778,Resources!A:D,4,FALSE)=0,"",VLOOKUP(D778,Resources!A:D,4,FALSE)),"")</f>
        <v>Y</v>
      </c>
    </row>
    <row r="779" spans="1:11" x14ac:dyDescent="0.2">
      <c r="A779" t="s">
        <v>715</v>
      </c>
      <c r="B779" t="str">
        <f t="shared" si="13"/>
        <v>Donors Capital Fund_State Policy Network2014539850</v>
      </c>
      <c r="C779" t="s">
        <v>4</v>
      </c>
      <c r="D779" t="s">
        <v>10</v>
      </c>
      <c r="E779" s="10">
        <v>539850</v>
      </c>
      <c r="F779">
        <v>2014</v>
      </c>
      <c r="H779" t="str">
        <f>IFERROR(VLOOKUP(D779,Resources!A:C,3,FALSE),"")</f>
        <v>SourceWatch</v>
      </c>
      <c r="K779" t="str">
        <f>IFERROR(IF(VLOOKUP(D779,Resources!A:D,4,FALSE)=0,"",VLOOKUP(D779,Resources!A:D,4,FALSE)),"")</f>
        <v>Y</v>
      </c>
    </row>
    <row r="780" spans="1:11" x14ac:dyDescent="0.2">
      <c r="A780" t="s">
        <v>715</v>
      </c>
      <c r="B780" t="str">
        <f t="shared" si="13"/>
        <v>Donors Capital Fund_State Policy Network201476200</v>
      </c>
      <c r="C780" t="s">
        <v>4</v>
      </c>
      <c r="D780" t="s">
        <v>10</v>
      </c>
      <c r="E780" s="10">
        <v>76200</v>
      </c>
      <c r="F780">
        <v>2014</v>
      </c>
      <c r="H780" t="str">
        <f>IFERROR(VLOOKUP(D780,Resources!A:C,3,FALSE),"")</f>
        <v>SourceWatch</v>
      </c>
      <c r="K780" t="str">
        <f>IFERROR(IF(VLOOKUP(D780,Resources!A:D,4,FALSE)=0,"",VLOOKUP(D780,Resources!A:D,4,FALSE)),"")</f>
        <v>Y</v>
      </c>
    </row>
    <row r="781" spans="1:11" x14ac:dyDescent="0.2">
      <c r="A781" t="s">
        <v>715</v>
      </c>
      <c r="B781" t="str">
        <f t="shared" si="13"/>
        <v>Donors Capital Fund_Stewards of the Range201425000</v>
      </c>
      <c r="C781" t="s">
        <v>4</v>
      </c>
      <c r="D781" t="s">
        <v>111</v>
      </c>
      <c r="E781" s="10">
        <v>25000</v>
      </c>
      <c r="F781">
        <v>2014</v>
      </c>
      <c r="H781" t="str">
        <f>IFERROR(VLOOKUP(D781,Resources!A:C,3,FALSE),"")</f>
        <v>Other</v>
      </c>
      <c r="K781" t="str">
        <f>IFERROR(IF(VLOOKUP(D781,Resources!A:D,4,FALSE)=0,"",VLOOKUP(D781,Resources!A:D,4,FALSE)),"")</f>
        <v>Y</v>
      </c>
    </row>
    <row r="782" spans="1:11" x14ac:dyDescent="0.2">
      <c r="A782" t="s">
        <v>715</v>
      </c>
      <c r="B782" t="str">
        <f t="shared" si="13"/>
        <v>Donors Capital Fund_Student Free Press Association2014100000</v>
      </c>
      <c r="C782" t="s">
        <v>4</v>
      </c>
      <c r="D782" t="s">
        <v>43</v>
      </c>
      <c r="E782" s="10">
        <v>100000</v>
      </c>
      <c r="F782">
        <v>2014</v>
      </c>
      <c r="H782" t="str">
        <f>IFERROR(VLOOKUP(D782,Resources!A:C,3,FALSE),"")</f>
        <v/>
      </c>
      <c r="K782" t="str">
        <f>IFERROR(IF(VLOOKUP(D782,Resources!A:D,4,FALSE)=0,"",VLOOKUP(D782,Resources!A:D,4,FALSE)),"")</f>
        <v/>
      </c>
    </row>
    <row r="783" spans="1:11" x14ac:dyDescent="0.2">
      <c r="A783" t="s">
        <v>715</v>
      </c>
      <c r="B783" t="str">
        <f t="shared" si="13"/>
        <v>Donors Capital Fund_Student Free Press Association2014165600</v>
      </c>
      <c r="C783" t="s">
        <v>4</v>
      </c>
      <c r="D783" t="s">
        <v>43</v>
      </c>
      <c r="E783" s="10">
        <v>165600</v>
      </c>
      <c r="F783">
        <v>2014</v>
      </c>
      <c r="H783" t="str">
        <f>IFERROR(VLOOKUP(D783,Resources!A:C,3,FALSE),"")</f>
        <v/>
      </c>
      <c r="K783" t="str">
        <f>IFERROR(IF(VLOOKUP(D783,Resources!A:D,4,FALSE)=0,"",VLOOKUP(D783,Resources!A:D,4,FALSE)),"")</f>
        <v/>
      </c>
    </row>
    <row r="784" spans="1:11" x14ac:dyDescent="0.2">
      <c r="A784" t="s">
        <v>715</v>
      </c>
      <c r="B784" t="str">
        <f t="shared" si="13"/>
        <v>Donors Capital Fund_StudentNewsDaily.com201425000</v>
      </c>
      <c r="C784" t="s">
        <v>4</v>
      </c>
      <c r="D784" t="s">
        <v>78</v>
      </c>
      <c r="E784" s="10">
        <v>25000</v>
      </c>
      <c r="F784">
        <v>2014</v>
      </c>
      <c r="H784" t="str">
        <f>IFERROR(VLOOKUP(D784,Resources!A:C,3,FALSE),"")</f>
        <v/>
      </c>
      <c r="K784" t="str">
        <f>IFERROR(IF(VLOOKUP(D784,Resources!A:D,4,FALSE)=0,"",VLOOKUP(D784,Resources!A:D,4,FALSE)),"")</f>
        <v>Y</v>
      </c>
    </row>
    <row r="785" spans="1:11" x14ac:dyDescent="0.2">
      <c r="A785" t="s">
        <v>715</v>
      </c>
      <c r="B785" t="str">
        <f t="shared" si="13"/>
        <v>Donors Capital Fund_Students for Liberty2014100000</v>
      </c>
      <c r="C785" t="s">
        <v>4</v>
      </c>
      <c r="D785" t="s">
        <v>65</v>
      </c>
      <c r="E785" s="10">
        <v>100000</v>
      </c>
      <c r="F785">
        <v>2014</v>
      </c>
      <c r="H785" t="str">
        <f>IFERROR(VLOOKUP(D785,Resources!A:C,3,FALSE),"")</f>
        <v>Other</v>
      </c>
      <c r="K785" t="str">
        <f>IFERROR(IF(VLOOKUP(D785,Resources!A:D,4,FALSE)=0,"",VLOOKUP(D785,Resources!A:D,4,FALSE)),"")</f>
        <v>Y</v>
      </c>
    </row>
    <row r="786" spans="1:11" x14ac:dyDescent="0.2">
      <c r="A786" t="s">
        <v>715</v>
      </c>
      <c r="B786" t="str">
        <f t="shared" si="13"/>
        <v>Donors Capital Fund_Students for Liberty2014300000</v>
      </c>
      <c r="C786" t="s">
        <v>4</v>
      </c>
      <c r="D786" t="s">
        <v>65</v>
      </c>
      <c r="E786" s="10">
        <v>300000</v>
      </c>
      <c r="F786">
        <v>2014</v>
      </c>
      <c r="H786" t="str">
        <f>IFERROR(VLOOKUP(D786,Resources!A:C,3,FALSE),"")</f>
        <v>Other</v>
      </c>
      <c r="K786" t="str">
        <f>IFERROR(IF(VLOOKUP(D786,Resources!A:D,4,FALSE)=0,"",VLOOKUP(D786,Resources!A:D,4,FALSE)),"")</f>
        <v>Y</v>
      </c>
    </row>
    <row r="787" spans="1:11" x14ac:dyDescent="0.2">
      <c r="A787" t="s">
        <v>715</v>
      </c>
      <c r="B787" t="str">
        <f t="shared" si="13"/>
        <v>Donors Capital Fund_Sutherland Institute2014500</v>
      </c>
      <c r="C787" t="s">
        <v>4</v>
      </c>
      <c r="D787" t="s">
        <v>45</v>
      </c>
      <c r="E787" s="10">
        <v>500</v>
      </c>
      <c r="F787">
        <v>2014</v>
      </c>
      <c r="H787" t="str">
        <f>IFERROR(VLOOKUP(D787,Resources!A:C,3,FALSE),"")</f>
        <v>SourceWatch</v>
      </c>
      <c r="K787" t="str">
        <f>IFERROR(IF(VLOOKUP(D787,Resources!A:D,4,FALSE)=0,"",VLOOKUP(D787,Resources!A:D,4,FALSE)),"")</f>
        <v>Y</v>
      </c>
    </row>
    <row r="788" spans="1:11" x14ac:dyDescent="0.2">
      <c r="A788" t="s">
        <v>715</v>
      </c>
      <c r="B788" t="str">
        <f t="shared" si="13"/>
        <v>Donors Capital Fund_Sutherland Institute201412000</v>
      </c>
      <c r="C788" t="s">
        <v>4</v>
      </c>
      <c r="D788" t="s">
        <v>45</v>
      </c>
      <c r="E788" s="10">
        <v>12000</v>
      </c>
      <c r="F788">
        <v>2014</v>
      </c>
      <c r="H788" t="str">
        <f>IFERROR(VLOOKUP(D788,Resources!A:C,3,FALSE),"")</f>
        <v>SourceWatch</v>
      </c>
      <c r="K788" t="str">
        <f>IFERROR(IF(VLOOKUP(D788,Resources!A:D,4,FALSE)=0,"",VLOOKUP(D788,Resources!A:D,4,FALSE)),"")</f>
        <v>Y</v>
      </c>
    </row>
    <row r="789" spans="1:11" x14ac:dyDescent="0.2">
      <c r="A789" t="s">
        <v>715</v>
      </c>
      <c r="B789" t="str">
        <f t="shared" si="13"/>
        <v>Donors Capital Fund_Sutherland Institute20145000</v>
      </c>
      <c r="C789" t="s">
        <v>4</v>
      </c>
      <c r="D789" t="s">
        <v>45</v>
      </c>
      <c r="E789" s="10">
        <v>5000</v>
      </c>
      <c r="F789">
        <v>2014</v>
      </c>
      <c r="H789" t="str">
        <f>IFERROR(VLOOKUP(D789,Resources!A:C,3,FALSE),"")</f>
        <v>SourceWatch</v>
      </c>
      <c r="K789" t="str">
        <f>IFERROR(IF(VLOOKUP(D789,Resources!A:D,4,FALSE)=0,"",VLOOKUP(D789,Resources!A:D,4,FALSE)),"")</f>
        <v>Y</v>
      </c>
    </row>
    <row r="790" spans="1:11" x14ac:dyDescent="0.2">
      <c r="A790" t="s">
        <v>715</v>
      </c>
      <c r="B790" t="str">
        <f t="shared" si="13"/>
        <v>Donors Capital Fund_Sutherland Institute20144500</v>
      </c>
      <c r="C790" t="s">
        <v>4</v>
      </c>
      <c r="D790" t="s">
        <v>45</v>
      </c>
      <c r="E790" s="10">
        <v>4500</v>
      </c>
      <c r="F790">
        <v>2014</v>
      </c>
      <c r="H790" t="str">
        <f>IFERROR(VLOOKUP(D790,Resources!A:C,3,FALSE),"")</f>
        <v>SourceWatch</v>
      </c>
      <c r="K790" t="str">
        <f>IFERROR(IF(VLOOKUP(D790,Resources!A:D,4,FALSE)=0,"",VLOOKUP(D790,Resources!A:D,4,FALSE)),"")</f>
        <v>Y</v>
      </c>
    </row>
    <row r="791" spans="1:11" x14ac:dyDescent="0.2">
      <c r="A791" t="s">
        <v>715</v>
      </c>
      <c r="B791" t="str">
        <f t="shared" si="13"/>
        <v>Donors Capital Fund_Sutherland Institute201483000</v>
      </c>
      <c r="C791" t="s">
        <v>4</v>
      </c>
      <c r="D791" t="s">
        <v>45</v>
      </c>
      <c r="E791" s="10">
        <v>83000</v>
      </c>
      <c r="F791">
        <v>2014</v>
      </c>
      <c r="H791" t="str">
        <f>IFERROR(VLOOKUP(D791,Resources!A:C,3,FALSE),"")</f>
        <v>SourceWatch</v>
      </c>
      <c r="K791" t="str">
        <f>IFERROR(IF(VLOOKUP(D791,Resources!A:D,4,FALSE)=0,"",VLOOKUP(D791,Resources!A:D,4,FALSE)),"")</f>
        <v>Y</v>
      </c>
    </row>
    <row r="792" spans="1:11" x14ac:dyDescent="0.2">
      <c r="A792" t="s">
        <v>715</v>
      </c>
      <c r="B792" t="str">
        <f t="shared" si="13"/>
        <v>Donors Capital Fund_Sutherland Institute20141000</v>
      </c>
      <c r="C792" t="s">
        <v>4</v>
      </c>
      <c r="D792" t="s">
        <v>45</v>
      </c>
      <c r="E792" s="10">
        <v>1000</v>
      </c>
      <c r="F792">
        <v>2014</v>
      </c>
      <c r="H792" t="str">
        <f>IFERROR(VLOOKUP(D792,Resources!A:C,3,FALSE),"")</f>
        <v>SourceWatch</v>
      </c>
      <c r="K792" t="str">
        <f>IFERROR(IF(VLOOKUP(D792,Resources!A:D,4,FALSE)=0,"",VLOOKUP(D792,Resources!A:D,4,FALSE)),"")</f>
        <v>Y</v>
      </c>
    </row>
    <row r="793" spans="1:11" x14ac:dyDescent="0.2">
      <c r="A793" t="s">
        <v>715</v>
      </c>
      <c r="B793" t="str">
        <f t="shared" si="13"/>
        <v>Donors Capital Fund_Sutherland Institute201425000</v>
      </c>
      <c r="C793" t="s">
        <v>4</v>
      </c>
      <c r="D793" t="s">
        <v>45</v>
      </c>
      <c r="E793" s="10">
        <v>25000</v>
      </c>
      <c r="F793">
        <v>2014</v>
      </c>
      <c r="H793" t="str">
        <f>IFERROR(VLOOKUP(D793,Resources!A:C,3,FALSE),"")</f>
        <v>SourceWatch</v>
      </c>
      <c r="K793" t="str">
        <f>IFERROR(IF(VLOOKUP(D793,Resources!A:D,4,FALSE)=0,"",VLOOKUP(D793,Resources!A:D,4,FALSE)),"")</f>
        <v>Y</v>
      </c>
    </row>
    <row r="794" spans="1:11" x14ac:dyDescent="0.2">
      <c r="A794" t="s">
        <v>715</v>
      </c>
      <c r="B794" t="str">
        <f t="shared" si="13"/>
        <v>Donors Capital Fund_Teen FLOW Youth ministries2014600</v>
      </c>
      <c r="C794" t="s">
        <v>4</v>
      </c>
      <c r="D794" t="s">
        <v>31</v>
      </c>
      <c r="E794" s="10">
        <v>600</v>
      </c>
      <c r="F794">
        <v>2014</v>
      </c>
      <c r="H794" t="str">
        <f>IFERROR(VLOOKUP(D794,Resources!A:C,3,FALSE),"")</f>
        <v/>
      </c>
      <c r="K794" t="str">
        <f>IFERROR(IF(VLOOKUP(D794,Resources!A:D,4,FALSE)=0,"",VLOOKUP(D794,Resources!A:D,4,FALSE)),"")</f>
        <v/>
      </c>
    </row>
    <row r="795" spans="1:11" x14ac:dyDescent="0.2">
      <c r="A795" t="s">
        <v>715</v>
      </c>
      <c r="B795" t="str">
        <f t="shared" si="13"/>
        <v>Donors Capital Fund_Teen FLOW Youth ministries20142500</v>
      </c>
      <c r="C795" t="s">
        <v>4</v>
      </c>
      <c r="D795" t="s">
        <v>31</v>
      </c>
      <c r="E795" s="10">
        <v>2500</v>
      </c>
      <c r="F795">
        <v>2014</v>
      </c>
      <c r="H795" t="str">
        <f>IFERROR(VLOOKUP(D795,Resources!A:C,3,FALSE),"")</f>
        <v/>
      </c>
      <c r="K795" t="str">
        <f>IFERROR(IF(VLOOKUP(D795,Resources!A:D,4,FALSE)=0,"",VLOOKUP(D795,Resources!A:D,4,FALSE)),"")</f>
        <v/>
      </c>
    </row>
    <row r="796" spans="1:11" x14ac:dyDescent="0.2">
      <c r="A796" t="s">
        <v>715</v>
      </c>
      <c r="B796" t="str">
        <f t="shared" si="13"/>
        <v>Donors Capital Fund_Teen FLOW Youth ministries2014600</v>
      </c>
      <c r="C796" t="s">
        <v>4</v>
      </c>
      <c r="D796" t="s">
        <v>31</v>
      </c>
      <c r="E796" s="10">
        <v>600</v>
      </c>
      <c r="F796">
        <v>2014</v>
      </c>
      <c r="H796" t="str">
        <f>IFERROR(VLOOKUP(D796,Resources!A:C,3,FALSE),"")</f>
        <v/>
      </c>
      <c r="K796" t="str">
        <f>IFERROR(IF(VLOOKUP(D796,Resources!A:D,4,FALSE)=0,"",VLOOKUP(D796,Resources!A:D,4,FALSE)),"")</f>
        <v/>
      </c>
    </row>
    <row r="797" spans="1:11" x14ac:dyDescent="0.2">
      <c r="A797" t="s">
        <v>715</v>
      </c>
      <c r="B797" t="str">
        <f t="shared" si="13"/>
        <v>Donors Capital Fund_Texas Public Policy Foundation201417500</v>
      </c>
      <c r="C797" t="s">
        <v>4</v>
      </c>
      <c r="D797" t="s">
        <v>79</v>
      </c>
      <c r="E797" s="10">
        <v>17500</v>
      </c>
      <c r="F797">
        <v>2014</v>
      </c>
      <c r="H797" t="str">
        <f>IFERROR(VLOOKUP(D797,Resources!A:C,3,FALSE),"")</f>
        <v>DeSmog</v>
      </c>
      <c r="K797" t="str">
        <f>IFERROR(IF(VLOOKUP(D797,Resources!A:D,4,FALSE)=0,"",VLOOKUP(D797,Resources!A:D,4,FALSE)),"")</f>
        <v>Y</v>
      </c>
    </row>
    <row r="798" spans="1:11" x14ac:dyDescent="0.2">
      <c r="A798" t="s">
        <v>715</v>
      </c>
      <c r="B798" t="str">
        <f t="shared" si="13"/>
        <v>Donors Capital Fund_Texas Public Policy Foundation2014205000</v>
      </c>
      <c r="C798" t="s">
        <v>4</v>
      </c>
      <c r="D798" t="s">
        <v>79</v>
      </c>
      <c r="E798" s="10">
        <v>205000</v>
      </c>
      <c r="F798">
        <v>2014</v>
      </c>
      <c r="H798" t="str">
        <f>IFERROR(VLOOKUP(D798,Resources!A:C,3,FALSE),"")</f>
        <v>DeSmog</v>
      </c>
      <c r="K798" t="str">
        <f>IFERROR(IF(VLOOKUP(D798,Resources!A:D,4,FALSE)=0,"",VLOOKUP(D798,Resources!A:D,4,FALSE)),"")</f>
        <v>Y</v>
      </c>
    </row>
    <row r="799" spans="1:11" x14ac:dyDescent="0.2">
      <c r="A799" t="s">
        <v>715</v>
      </c>
      <c r="B799" t="str">
        <f t="shared" si="13"/>
        <v>Donors Capital Fund_Texas Public Policy Foundation20142500</v>
      </c>
      <c r="C799" t="s">
        <v>4</v>
      </c>
      <c r="D799" t="s">
        <v>79</v>
      </c>
      <c r="E799" s="10">
        <v>2500</v>
      </c>
      <c r="F799">
        <v>2014</v>
      </c>
      <c r="H799" t="str">
        <f>IFERROR(VLOOKUP(D799,Resources!A:C,3,FALSE),"")</f>
        <v>DeSmog</v>
      </c>
      <c r="K799" t="str">
        <f>IFERROR(IF(VLOOKUP(D799,Resources!A:D,4,FALSE)=0,"",VLOOKUP(D799,Resources!A:D,4,FALSE)),"")</f>
        <v>Y</v>
      </c>
    </row>
    <row r="800" spans="1:11" x14ac:dyDescent="0.2">
      <c r="A800" t="s">
        <v>715</v>
      </c>
      <c r="B800" t="str">
        <f t="shared" si="13"/>
        <v>Donors Capital Fund_Texas Public Policy Foundation20141000</v>
      </c>
      <c r="C800" t="s">
        <v>4</v>
      </c>
      <c r="D800" t="s">
        <v>79</v>
      </c>
      <c r="E800" s="10">
        <v>1000</v>
      </c>
      <c r="F800">
        <v>2014</v>
      </c>
      <c r="H800" t="str">
        <f>IFERROR(VLOOKUP(D800,Resources!A:C,3,FALSE),"")</f>
        <v>DeSmog</v>
      </c>
      <c r="K800" t="str">
        <f>IFERROR(IF(VLOOKUP(D800,Resources!A:D,4,FALSE)=0,"",VLOOKUP(D800,Resources!A:D,4,FALSE)),"")</f>
        <v>Y</v>
      </c>
    </row>
    <row r="801" spans="1:11" x14ac:dyDescent="0.2">
      <c r="A801" t="s">
        <v>715</v>
      </c>
      <c r="B801" t="str">
        <f t="shared" si="13"/>
        <v>Donors Capital Fund_The Jewish Federations of North America2014500000</v>
      </c>
      <c r="C801" t="s">
        <v>4</v>
      </c>
      <c r="D801" t="s">
        <v>85</v>
      </c>
      <c r="E801" s="10">
        <v>500000</v>
      </c>
      <c r="F801">
        <v>2014</v>
      </c>
      <c r="H801" t="str">
        <f>IFERROR(VLOOKUP(D801,Resources!A:C,3,FALSE),"")</f>
        <v/>
      </c>
      <c r="K801" t="str">
        <f>IFERROR(IF(VLOOKUP(D801,Resources!A:D,4,FALSE)=0,"",VLOOKUP(D801,Resources!A:D,4,FALSE)),"")</f>
        <v/>
      </c>
    </row>
    <row r="802" spans="1:11" x14ac:dyDescent="0.2">
      <c r="A802" t="s">
        <v>715</v>
      </c>
      <c r="B802" t="str">
        <f t="shared" si="13"/>
        <v>Donors Capital Fund_Trinity School of Midland20142000</v>
      </c>
      <c r="C802" t="s">
        <v>4</v>
      </c>
      <c r="D802" t="s">
        <v>66</v>
      </c>
      <c r="E802" s="10">
        <v>2000</v>
      </c>
      <c r="F802">
        <v>2014</v>
      </c>
      <c r="H802" t="str">
        <f>IFERROR(VLOOKUP(D802,Resources!A:C,3,FALSE),"")</f>
        <v/>
      </c>
      <c r="K802" t="str">
        <f>IFERROR(IF(VLOOKUP(D802,Resources!A:D,4,FALSE)=0,"",VLOOKUP(D802,Resources!A:D,4,FALSE)),"")</f>
        <v/>
      </c>
    </row>
    <row r="803" spans="1:11" x14ac:dyDescent="0.2">
      <c r="A803" t="s">
        <v>715</v>
      </c>
      <c r="B803" t="str">
        <f t="shared" si="13"/>
        <v>Donors Capital Fund_Trinity School of Midland201416667</v>
      </c>
      <c r="C803" t="s">
        <v>4</v>
      </c>
      <c r="D803" t="s">
        <v>66</v>
      </c>
      <c r="E803" s="10">
        <v>16667</v>
      </c>
      <c r="F803">
        <v>2014</v>
      </c>
      <c r="H803" t="str">
        <f>IFERROR(VLOOKUP(D803,Resources!A:C,3,FALSE),"")</f>
        <v/>
      </c>
      <c r="K803" t="str">
        <f>IFERROR(IF(VLOOKUP(D803,Resources!A:D,4,FALSE)=0,"",VLOOKUP(D803,Resources!A:D,4,FALSE)),"")</f>
        <v/>
      </c>
    </row>
    <row r="804" spans="1:11" x14ac:dyDescent="0.2">
      <c r="A804" t="s">
        <v>715</v>
      </c>
      <c r="B804" t="str">
        <f t="shared" si="13"/>
        <v>Donors Capital Fund_Trinity School of Midland20145000</v>
      </c>
      <c r="C804" t="s">
        <v>4</v>
      </c>
      <c r="D804" t="s">
        <v>66</v>
      </c>
      <c r="E804" s="10">
        <v>5000</v>
      </c>
      <c r="F804">
        <v>2014</v>
      </c>
      <c r="H804" t="str">
        <f>IFERROR(VLOOKUP(D804,Resources!A:C,3,FALSE),"")</f>
        <v/>
      </c>
      <c r="K804" t="str">
        <f>IFERROR(IF(VLOOKUP(D804,Resources!A:D,4,FALSE)=0,"",VLOOKUP(D804,Resources!A:D,4,FALSE)),"")</f>
        <v/>
      </c>
    </row>
    <row r="805" spans="1:11" x14ac:dyDescent="0.2">
      <c r="A805" t="s">
        <v>715</v>
      </c>
      <c r="B805" t="str">
        <f t="shared" si="13"/>
        <v>Donors Capital Fund_Trinity School of Midland20145000</v>
      </c>
      <c r="C805" t="s">
        <v>4</v>
      </c>
      <c r="D805" t="s">
        <v>66</v>
      </c>
      <c r="E805" s="10">
        <v>5000</v>
      </c>
      <c r="F805">
        <v>2014</v>
      </c>
      <c r="H805" t="str">
        <f>IFERROR(VLOOKUP(D805,Resources!A:C,3,FALSE),"")</f>
        <v/>
      </c>
      <c r="K805" t="str">
        <f>IFERROR(IF(VLOOKUP(D805,Resources!A:D,4,FALSE)=0,"",VLOOKUP(D805,Resources!A:D,4,FALSE)),"")</f>
        <v/>
      </c>
    </row>
    <row r="806" spans="1:11" x14ac:dyDescent="0.2">
      <c r="A806" t="s">
        <v>715</v>
      </c>
      <c r="B806" t="str">
        <f t="shared" si="13"/>
        <v>Donors Capital Fund_Trustees of the University of Pennsylvania2014550000</v>
      </c>
      <c r="C806" t="s">
        <v>4</v>
      </c>
      <c r="D806" t="s">
        <v>146</v>
      </c>
      <c r="E806" s="10">
        <v>550000</v>
      </c>
      <c r="F806">
        <v>2014</v>
      </c>
      <c r="H806" t="str">
        <f>IFERROR(VLOOKUP(D806,Resources!A:C,3,FALSE),"")</f>
        <v/>
      </c>
      <c r="K806" t="str">
        <f>IFERROR(IF(VLOOKUP(D806,Resources!A:D,4,FALSE)=0,"",VLOOKUP(D806,Resources!A:D,4,FALSE)),"")</f>
        <v/>
      </c>
    </row>
    <row r="807" spans="1:11" x14ac:dyDescent="0.2">
      <c r="A807" t="s">
        <v>715</v>
      </c>
      <c r="B807" t="str">
        <f t="shared" si="13"/>
        <v>Donors Capital Fund_University of Texas Foundation201430000</v>
      </c>
      <c r="C807" t="s">
        <v>4</v>
      </c>
      <c r="D807" t="s">
        <v>125</v>
      </c>
      <c r="E807" s="10">
        <v>30000</v>
      </c>
      <c r="F807">
        <v>2014</v>
      </c>
      <c r="H807" t="str">
        <f>IFERROR(VLOOKUP(D807,Resources!A:C,3,FALSE),"")</f>
        <v/>
      </c>
      <c r="K807" t="str">
        <f>IFERROR(IF(VLOOKUP(D807,Resources!A:D,4,FALSE)=0,"",VLOOKUP(D807,Resources!A:D,4,FALSE)),"")</f>
        <v/>
      </c>
    </row>
    <row r="808" spans="1:11" x14ac:dyDescent="0.2">
      <c r="A808" t="s">
        <v>715</v>
      </c>
      <c r="B808" t="str">
        <f t="shared" si="13"/>
        <v>Donors Capital Fund_US English Foundation201450000</v>
      </c>
      <c r="C808" t="s">
        <v>4</v>
      </c>
      <c r="D808" t="s">
        <v>19</v>
      </c>
      <c r="E808" s="10">
        <v>50000</v>
      </c>
      <c r="F808">
        <v>2014</v>
      </c>
      <c r="H808" t="str">
        <f>IFERROR(VLOOKUP(D808,Resources!A:C,3,FALSE),"")</f>
        <v>SourceWatch</v>
      </c>
      <c r="K808" t="str">
        <f>IFERROR(IF(VLOOKUP(D808,Resources!A:D,4,FALSE)=0,"",VLOOKUP(D808,Resources!A:D,4,FALSE)),"")</f>
        <v>Y</v>
      </c>
    </row>
    <row r="809" spans="1:11" x14ac:dyDescent="0.2">
      <c r="A809" t="s">
        <v>715</v>
      </c>
      <c r="B809" t="str">
        <f t="shared" si="13"/>
        <v>Donors Capital Fund_US Term Limits Foundation2014400000</v>
      </c>
      <c r="C809" t="s">
        <v>4</v>
      </c>
      <c r="D809" t="s">
        <v>134</v>
      </c>
      <c r="E809" s="10">
        <v>400000</v>
      </c>
      <c r="F809">
        <v>2014</v>
      </c>
      <c r="H809" t="str">
        <f>IFERROR(VLOOKUP(D809,Resources!A:C,3,FALSE),"")</f>
        <v/>
      </c>
      <c r="K809" t="str">
        <f>IFERROR(IF(VLOOKUP(D809,Resources!A:D,4,FALSE)=0,"",VLOOKUP(D809,Resources!A:D,4,FALSE)),"")</f>
        <v/>
      </c>
    </row>
    <row r="810" spans="1:11" x14ac:dyDescent="0.2">
      <c r="A810" t="s">
        <v>715</v>
      </c>
      <c r="B810" t="str">
        <f t="shared" si="13"/>
        <v>Donors Capital Fund_Vanguard Charitable Endowment Program201460000</v>
      </c>
      <c r="C810" t="s">
        <v>4</v>
      </c>
      <c r="D810" t="s">
        <v>142</v>
      </c>
      <c r="E810" s="10">
        <v>60000</v>
      </c>
      <c r="F810">
        <v>2014</v>
      </c>
      <c r="H810" t="str">
        <f>IFERROR(VLOOKUP(D810,Resources!A:C,3,FALSE),"")</f>
        <v/>
      </c>
      <c r="K810" t="str">
        <f>IFERROR(IF(VLOOKUP(D810,Resources!A:D,4,FALSE)=0,"",VLOOKUP(D810,Resources!A:D,4,FALSE)),"")</f>
        <v/>
      </c>
    </row>
    <row r="811" spans="1:11" x14ac:dyDescent="0.2">
      <c r="A811" t="s">
        <v>715</v>
      </c>
      <c r="B811" t="str">
        <f t="shared" si="13"/>
        <v>Donors Capital Fund_Vanguard Charitable Endowment Program2014300000</v>
      </c>
      <c r="C811" t="s">
        <v>4</v>
      </c>
      <c r="D811" t="s">
        <v>142</v>
      </c>
      <c r="E811" s="10">
        <v>300000</v>
      </c>
      <c r="F811">
        <v>2014</v>
      </c>
      <c r="H811" t="str">
        <f>IFERROR(VLOOKUP(D811,Resources!A:C,3,FALSE),"")</f>
        <v/>
      </c>
      <c r="K811" t="str">
        <f>IFERROR(IF(VLOOKUP(D811,Resources!A:D,4,FALSE)=0,"",VLOOKUP(D811,Resources!A:D,4,FALSE)),"")</f>
        <v/>
      </c>
    </row>
    <row r="812" spans="1:11" x14ac:dyDescent="0.2">
      <c r="A812" t="s">
        <v>715</v>
      </c>
      <c r="B812" t="str">
        <f t="shared" si="13"/>
        <v>Donors Capital Fund_Washington Legal Foundation201440000</v>
      </c>
      <c r="C812" t="s">
        <v>4</v>
      </c>
      <c r="D812" t="s">
        <v>112</v>
      </c>
      <c r="E812" s="10">
        <v>40000</v>
      </c>
      <c r="F812">
        <v>2014</v>
      </c>
      <c r="H812" t="str">
        <f>IFERROR(VLOOKUP(D812,Resources!A:C,3,FALSE),"")</f>
        <v>DeSmog</v>
      </c>
      <c r="K812" t="str">
        <f>IFERROR(IF(VLOOKUP(D812,Resources!A:D,4,FALSE)=0,"",VLOOKUP(D812,Resources!A:D,4,FALSE)),"")</f>
        <v>Y</v>
      </c>
    </row>
    <row r="813" spans="1:11" x14ac:dyDescent="0.2">
      <c r="A813" t="s">
        <v>715</v>
      </c>
      <c r="B813" t="str">
        <f t="shared" si="13"/>
        <v>Donors Capital Fund_Washington Policy Center201421000</v>
      </c>
      <c r="C813" t="s">
        <v>4</v>
      </c>
      <c r="D813" t="s">
        <v>80</v>
      </c>
      <c r="E813" s="10">
        <v>21000</v>
      </c>
      <c r="F813">
        <v>2014</v>
      </c>
      <c r="H813" t="str">
        <f>IFERROR(VLOOKUP(D813,Resources!A:C,3,FALSE),"")</f>
        <v>DeSmog</v>
      </c>
      <c r="K813" t="str">
        <f>IFERROR(IF(VLOOKUP(D813,Resources!A:D,4,FALSE)=0,"",VLOOKUP(D813,Resources!A:D,4,FALSE)),"")</f>
        <v>Y</v>
      </c>
    </row>
    <row r="814" spans="1:11" x14ac:dyDescent="0.2">
      <c r="A814" t="s">
        <v>715</v>
      </c>
      <c r="B814" t="str">
        <f t="shared" si="13"/>
        <v>Donors Capital Fund_Washington Policy Center20144500</v>
      </c>
      <c r="C814" t="s">
        <v>4</v>
      </c>
      <c r="D814" t="s">
        <v>80</v>
      </c>
      <c r="E814" s="10">
        <v>4500</v>
      </c>
      <c r="F814">
        <v>2014</v>
      </c>
      <c r="H814" t="str">
        <f>IFERROR(VLOOKUP(D814,Resources!A:C,3,FALSE),"")</f>
        <v>DeSmog</v>
      </c>
      <c r="K814" t="str">
        <f>IFERROR(IF(VLOOKUP(D814,Resources!A:D,4,FALSE)=0,"",VLOOKUP(D814,Resources!A:D,4,FALSE)),"")</f>
        <v>Y</v>
      </c>
    </row>
    <row r="815" spans="1:11" x14ac:dyDescent="0.2">
      <c r="A815" t="s">
        <v>715</v>
      </c>
      <c r="B815" t="str">
        <f t="shared" si="13"/>
        <v>Donors Capital Fund_Washington Policy Center20141500</v>
      </c>
      <c r="C815" t="s">
        <v>4</v>
      </c>
      <c r="D815" t="s">
        <v>80</v>
      </c>
      <c r="E815" s="10">
        <v>1500</v>
      </c>
      <c r="F815">
        <v>2014</v>
      </c>
      <c r="H815" t="str">
        <f>IFERROR(VLOOKUP(D815,Resources!A:C,3,FALSE),"")</f>
        <v>DeSmog</v>
      </c>
      <c r="K815" t="str">
        <f>IFERROR(IF(VLOOKUP(D815,Resources!A:D,4,FALSE)=0,"",VLOOKUP(D815,Resources!A:D,4,FALSE)),"")</f>
        <v>Y</v>
      </c>
    </row>
    <row r="816" spans="1:11" x14ac:dyDescent="0.2">
      <c r="A816" t="s">
        <v>715</v>
      </c>
      <c r="B816" t="str">
        <f t="shared" si="13"/>
        <v>Donors Capital Fund_Washington Policy Center20141500</v>
      </c>
      <c r="C816" t="s">
        <v>4</v>
      </c>
      <c r="D816" t="s">
        <v>80</v>
      </c>
      <c r="E816" s="10">
        <v>1500</v>
      </c>
      <c r="F816">
        <v>2014</v>
      </c>
      <c r="H816" t="str">
        <f>IFERROR(VLOOKUP(D816,Resources!A:C,3,FALSE),"")</f>
        <v>DeSmog</v>
      </c>
      <c r="K816" t="str">
        <f>IFERROR(IF(VLOOKUP(D816,Resources!A:D,4,FALSE)=0,"",VLOOKUP(D816,Resources!A:D,4,FALSE)),"")</f>
        <v>Y</v>
      </c>
    </row>
    <row r="817" spans="1:11" x14ac:dyDescent="0.2">
      <c r="A817" t="s">
        <v>715</v>
      </c>
      <c r="B817" t="str">
        <f t="shared" si="13"/>
        <v>Donors Capital Fund_Washington Policy Center201425000</v>
      </c>
      <c r="C817" t="s">
        <v>4</v>
      </c>
      <c r="D817" t="s">
        <v>80</v>
      </c>
      <c r="E817" s="10">
        <v>25000</v>
      </c>
      <c r="F817">
        <v>2014</v>
      </c>
      <c r="H817" t="str">
        <f>IFERROR(VLOOKUP(D817,Resources!A:C,3,FALSE),"")</f>
        <v>DeSmog</v>
      </c>
      <c r="K817" t="str">
        <f>IFERROR(IF(VLOOKUP(D817,Resources!A:D,4,FALSE)=0,"",VLOOKUP(D817,Resources!A:D,4,FALSE)),"")</f>
        <v>Y</v>
      </c>
    </row>
    <row r="818" spans="1:11" x14ac:dyDescent="0.2">
      <c r="A818" t="s">
        <v>715</v>
      </c>
      <c r="B818" t="str">
        <f t="shared" si="13"/>
        <v>Donors Capital Fund_Washington Policy Center201425000</v>
      </c>
      <c r="C818" t="s">
        <v>4</v>
      </c>
      <c r="D818" t="s">
        <v>80</v>
      </c>
      <c r="E818" s="10">
        <v>25000</v>
      </c>
      <c r="F818">
        <v>2014</v>
      </c>
      <c r="H818" t="str">
        <f>IFERROR(VLOOKUP(D818,Resources!A:C,3,FALSE),"")</f>
        <v>DeSmog</v>
      </c>
      <c r="K818" t="str">
        <f>IFERROR(IF(VLOOKUP(D818,Resources!A:D,4,FALSE)=0,"",VLOOKUP(D818,Resources!A:D,4,FALSE)),"")</f>
        <v>Y</v>
      </c>
    </row>
    <row r="819" spans="1:11" x14ac:dyDescent="0.2">
      <c r="A819" t="s">
        <v>715</v>
      </c>
      <c r="B819" t="str">
        <f t="shared" si="13"/>
        <v>Donors Capital Fund_Yankee Institute for Public Policy2014500</v>
      </c>
      <c r="C819" t="s">
        <v>4</v>
      </c>
      <c r="D819" t="s">
        <v>145</v>
      </c>
      <c r="E819" s="10">
        <v>500</v>
      </c>
      <c r="F819">
        <v>2014</v>
      </c>
      <c r="H819" t="str">
        <f>IFERROR(VLOOKUP(D819,Resources!A:C,3,FALSE),"")</f>
        <v>SourceWatch</v>
      </c>
      <c r="K819" t="str">
        <f>IFERROR(IF(VLOOKUP(D819,Resources!A:D,4,FALSE)=0,"",VLOOKUP(D819,Resources!A:D,4,FALSE)),"")</f>
        <v>Y</v>
      </c>
    </row>
    <row r="820" spans="1:11" x14ac:dyDescent="0.2">
      <c r="A820" t="s">
        <v>715</v>
      </c>
      <c r="B820" t="str">
        <f t="shared" si="13"/>
        <v>Donors Capital Fund_Yankee Institute for Public Policy201410000</v>
      </c>
      <c r="C820" t="s">
        <v>4</v>
      </c>
      <c r="D820" t="s">
        <v>145</v>
      </c>
      <c r="E820" s="10">
        <v>10000</v>
      </c>
      <c r="F820">
        <v>2014</v>
      </c>
      <c r="H820" t="str">
        <f>IFERROR(VLOOKUP(D820,Resources!A:C,3,FALSE),"")</f>
        <v>SourceWatch</v>
      </c>
      <c r="K820" t="str">
        <f>IFERROR(IF(VLOOKUP(D820,Resources!A:D,4,FALSE)=0,"",VLOOKUP(D820,Resources!A:D,4,FALSE)),"")</f>
        <v>Y</v>
      </c>
    </row>
    <row r="821" spans="1:11" x14ac:dyDescent="0.2">
      <c r="A821" t="s">
        <v>715</v>
      </c>
      <c r="B821" t="str">
        <f t="shared" si="13"/>
        <v>Donors Capital Fund_Yankee Institute for Public Policy20146250</v>
      </c>
      <c r="C821" t="s">
        <v>4</v>
      </c>
      <c r="D821" t="s">
        <v>145</v>
      </c>
      <c r="E821" s="10">
        <v>6250</v>
      </c>
      <c r="F821">
        <v>2014</v>
      </c>
      <c r="H821" t="str">
        <f>IFERROR(VLOOKUP(D821,Resources!A:C,3,FALSE),"")</f>
        <v>SourceWatch</v>
      </c>
      <c r="K821" t="str">
        <f>IFERROR(IF(VLOOKUP(D821,Resources!A:D,4,FALSE)=0,"",VLOOKUP(D821,Resources!A:D,4,FALSE)),"")</f>
        <v>Y</v>
      </c>
    </row>
    <row r="822" spans="1:11" x14ac:dyDescent="0.2">
      <c r="A822" t="s">
        <v>715</v>
      </c>
      <c r="B822" t="str">
        <f t="shared" si="13"/>
        <v>Donors Capital Fund_Yankee Institute for Public Policy20141700</v>
      </c>
      <c r="C822" t="s">
        <v>4</v>
      </c>
      <c r="D822" t="s">
        <v>145</v>
      </c>
      <c r="E822" s="10">
        <v>1700</v>
      </c>
      <c r="F822">
        <v>2014</v>
      </c>
      <c r="H822" t="str">
        <f>IFERROR(VLOOKUP(D822,Resources!A:C,3,FALSE),"")</f>
        <v>SourceWatch</v>
      </c>
      <c r="K822" t="str">
        <f>IFERROR(IF(VLOOKUP(D822,Resources!A:D,4,FALSE)=0,"",VLOOKUP(D822,Resources!A:D,4,FALSE)),"")</f>
        <v>Y</v>
      </c>
    </row>
    <row r="823" spans="1:11" x14ac:dyDescent="0.2">
      <c r="A823" t="s">
        <v>715</v>
      </c>
      <c r="B823" t="str">
        <f t="shared" si="13"/>
        <v>Donors Capital Fund_Yankee Institute for Public Policy20144000</v>
      </c>
      <c r="C823" t="s">
        <v>4</v>
      </c>
      <c r="D823" t="s">
        <v>145</v>
      </c>
      <c r="E823" s="10">
        <v>4000</v>
      </c>
      <c r="F823">
        <v>2014</v>
      </c>
      <c r="H823" t="str">
        <f>IFERROR(VLOOKUP(D823,Resources!A:C,3,FALSE),"")</f>
        <v>SourceWatch</v>
      </c>
      <c r="K823" t="str">
        <f>IFERROR(IF(VLOOKUP(D823,Resources!A:D,4,FALSE)=0,"",VLOOKUP(D823,Resources!A:D,4,FALSE)),"")</f>
        <v>Y</v>
      </c>
    </row>
    <row r="824" spans="1:11" x14ac:dyDescent="0.2">
      <c r="A824" t="s">
        <v>715</v>
      </c>
      <c r="B824" t="str">
        <f t="shared" si="13"/>
        <v>Donors Capital Fund_Yankee Institute for Public Policy201415000</v>
      </c>
      <c r="C824" t="s">
        <v>4</v>
      </c>
      <c r="D824" t="s">
        <v>145</v>
      </c>
      <c r="E824" s="10">
        <v>15000</v>
      </c>
      <c r="F824">
        <v>2014</v>
      </c>
      <c r="H824" t="str">
        <f>IFERROR(VLOOKUP(D824,Resources!A:C,3,FALSE),"")</f>
        <v>SourceWatch</v>
      </c>
      <c r="K824" t="str">
        <f>IFERROR(IF(VLOOKUP(D824,Resources!A:D,4,FALSE)=0,"",VLOOKUP(D824,Resources!A:D,4,FALSE)),"")</f>
        <v>Y</v>
      </c>
    </row>
    <row r="825" spans="1:11" x14ac:dyDescent="0.2">
      <c r="A825" t="s">
        <v>715</v>
      </c>
      <c r="B825" t="str">
        <f t="shared" si="13"/>
        <v>Donors Capital Fund_Young America's Foundation201440000</v>
      </c>
      <c r="C825" t="s">
        <v>4</v>
      </c>
      <c r="D825" t="s">
        <v>113</v>
      </c>
      <c r="E825" s="10">
        <v>40000</v>
      </c>
      <c r="F825">
        <v>2014</v>
      </c>
      <c r="H825" t="str">
        <f>IFERROR(VLOOKUP(D825,Resources!A:C,3,FALSE),"")</f>
        <v>SourceWatch</v>
      </c>
      <c r="K825" t="str">
        <f>IFERROR(IF(VLOOKUP(D825,Resources!A:D,4,FALSE)=0,"",VLOOKUP(D825,Resources!A:D,4,FALSE)),"")</f>
        <v>Y</v>
      </c>
    </row>
    <row r="826" spans="1:11" x14ac:dyDescent="0.2">
      <c r="A826" t="s">
        <v>715</v>
      </c>
      <c r="B826" t="str">
        <f t="shared" si="13"/>
        <v>Donors Capital Fund_Young America's Foundation201420000</v>
      </c>
      <c r="C826" t="s">
        <v>4</v>
      </c>
      <c r="D826" t="s">
        <v>113</v>
      </c>
      <c r="E826" s="10">
        <v>20000</v>
      </c>
      <c r="F826">
        <v>2014</v>
      </c>
      <c r="H826" t="str">
        <f>IFERROR(VLOOKUP(D826,Resources!A:C,3,FALSE),"")</f>
        <v>SourceWatch</v>
      </c>
      <c r="K826" t="str">
        <f>IFERROR(IF(VLOOKUP(D826,Resources!A:D,4,FALSE)=0,"",VLOOKUP(D826,Resources!A:D,4,FALSE)),"")</f>
        <v>Y</v>
      </c>
    </row>
    <row r="827" spans="1:11" x14ac:dyDescent="0.2">
      <c r="A827" t="s">
        <v>715</v>
      </c>
      <c r="B827" t="str">
        <f t="shared" si="13"/>
        <v>Donors Capital Fund_Young Life2014600</v>
      </c>
      <c r="C827" t="s">
        <v>4</v>
      </c>
      <c r="D827" t="s">
        <v>32</v>
      </c>
      <c r="E827" s="10">
        <v>600</v>
      </c>
      <c r="F827">
        <v>2014</v>
      </c>
      <c r="H827" t="str">
        <f>IFERROR(VLOOKUP(D827,Resources!A:C,3,FALSE),"")</f>
        <v>SourceWatch</v>
      </c>
      <c r="K827" t="str">
        <f>IFERROR(IF(VLOOKUP(D827,Resources!A:D,4,FALSE)=0,"",VLOOKUP(D827,Resources!A:D,4,FALSE)),"")</f>
        <v>Y</v>
      </c>
    </row>
    <row r="828" spans="1:11" x14ac:dyDescent="0.2">
      <c r="A828" t="s">
        <v>715</v>
      </c>
      <c r="B828" t="str">
        <f t="shared" si="13"/>
        <v>Donors Capital Fund_Young Life2014600</v>
      </c>
      <c r="C828" t="s">
        <v>4</v>
      </c>
      <c r="D828" t="s">
        <v>32</v>
      </c>
      <c r="E828" s="10">
        <v>600</v>
      </c>
      <c r="F828">
        <v>2014</v>
      </c>
      <c r="H828" t="str">
        <f>IFERROR(VLOOKUP(D828,Resources!A:C,3,FALSE),"")</f>
        <v>SourceWatch</v>
      </c>
      <c r="K828" t="str">
        <f>IFERROR(IF(VLOOKUP(D828,Resources!A:D,4,FALSE)=0,"",VLOOKUP(D828,Resources!A:D,4,FALSE)),"")</f>
        <v>Y</v>
      </c>
    </row>
    <row r="829" spans="1:11" x14ac:dyDescent="0.2">
      <c r="A829" t="s">
        <v>715</v>
      </c>
      <c r="B829" t="str">
        <f t="shared" si="13"/>
        <v>Donors Capital Fund_Young Life20145000</v>
      </c>
      <c r="C829" t="s">
        <v>4</v>
      </c>
      <c r="D829" t="s">
        <v>32</v>
      </c>
      <c r="E829" s="10">
        <v>5000</v>
      </c>
      <c r="F829">
        <v>2014</v>
      </c>
      <c r="H829" t="str">
        <f>IFERROR(VLOOKUP(D829,Resources!A:C,3,FALSE),"")</f>
        <v>SourceWatch</v>
      </c>
      <c r="K829" t="str">
        <f>IFERROR(IF(VLOOKUP(D829,Resources!A:D,4,FALSE)=0,"",VLOOKUP(D829,Resources!A:D,4,FALSE)),"")</f>
        <v>Y</v>
      </c>
    </row>
    <row r="830" spans="1:11" x14ac:dyDescent="0.2">
      <c r="A830" t="s">
        <v>715</v>
      </c>
      <c r="B830" t="str">
        <f t="shared" si="13"/>
        <v>Donors Capital Fund_Youth Conference Ministries - Chattanooga TN20142000</v>
      </c>
      <c r="C830" t="s">
        <v>4</v>
      </c>
      <c r="D830" t="s">
        <v>161</v>
      </c>
      <c r="E830" s="10">
        <v>2000</v>
      </c>
      <c r="F830">
        <v>2014</v>
      </c>
      <c r="H830" t="str">
        <f>IFERROR(VLOOKUP(D830,Resources!A:C,3,FALSE),"")</f>
        <v/>
      </c>
      <c r="K830" t="str">
        <f>IFERROR(IF(VLOOKUP(D830,Resources!A:D,4,FALSE)=0,"",VLOOKUP(D830,Resources!A:D,4,FALSE)),"")</f>
        <v/>
      </c>
    </row>
    <row r="831" spans="1:11" x14ac:dyDescent="0.2">
      <c r="A831" t="s">
        <v>715</v>
      </c>
      <c r="B831" t="str">
        <f t="shared" si="13"/>
        <v>Donors Capital Fund_Acton Institute for the Study of Religion and Liberty201330000</v>
      </c>
      <c r="C831" t="s">
        <v>4</v>
      </c>
      <c r="D831" t="s">
        <v>11</v>
      </c>
      <c r="E831" s="10">
        <v>30000</v>
      </c>
      <c r="F831">
        <v>2013</v>
      </c>
      <c r="H831" t="str">
        <f>IFERROR(VLOOKUP(D831,Resources!A:C,3,FALSE),"")</f>
        <v>DeSmog</v>
      </c>
      <c r="K831" t="str">
        <f>IFERROR(IF(VLOOKUP(D831,Resources!A:D,4,FALSE)=0,"",VLOOKUP(D831,Resources!A:D,4,FALSE)),"")</f>
        <v>Y</v>
      </c>
    </row>
    <row r="832" spans="1:11" x14ac:dyDescent="0.2">
      <c r="A832" t="s">
        <v>715</v>
      </c>
      <c r="B832" t="str">
        <f t="shared" si="13"/>
        <v>Donors Capital Fund_Acton Institute for the Study of Religion and Liberty2013175000</v>
      </c>
      <c r="C832" t="s">
        <v>4</v>
      </c>
      <c r="D832" t="s">
        <v>11</v>
      </c>
      <c r="E832" s="10">
        <v>175000</v>
      </c>
      <c r="F832">
        <v>2013</v>
      </c>
      <c r="H832" t="str">
        <f>IFERROR(VLOOKUP(D832,Resources!A:C,3,FALSE),"")</f>
        <v>DeSmog</v>
      </c>
      <c r="K832" t="str">
        <f>IFERROR(IF(VLOOKUP(D832,Resources!A:D,4,FALSE)=0,"",VLOOKUP(D832,Resources!A:D,4,FALSE)),"")</f>
        <v>Y</v>
      </c>
    </row>
    <row r="833" spans="1:11" x14ac:dyDescent="0.2">
      <c r="A833" t="s">
        <v>715</v>
      </c>
      <c r="B833" t="str">
        <f t="shared" si="13"/>
        <v>Donors Capital Fund_Acton Institute for the Study of Religion and Liberty2013150000</v>
      </c>
      <c r="C833" t="s">
        <v>4</v>
      </c>
      <c r="D833" t="s">
        <v>11</v>
      </c>
      <c r="E833" s="10">
        <v>150000</v>
      </c>
      <c r="F833">
        <v>2013</v>
      </c>
      <c r="H833" t="str">
        <f>IFERROR(VLOOKUP(D833,Resources!A:C,3,FALSE),"")</f>
        <v>DeSmog</v>
      </c>
      <c r="K833" t="str">
        <f>IFERROR(IF(VLOOKUP(D833,Resources!A:D,4,FALSE)=0,"",VLOOKUP(D833,Resources!A:D,4,FALSE)),"")</f>
        <v>Y</v>
      </c>
    </row>
    <row r="834" spans="1:11" x14ac:dyDescent="0.2">
      <c r="A834" t="s">
        <v>715</v>
      </c>
      <c r="B834" t="str">
        <f t="shared" ref="B834:B897" si="14">C834&amp;"_"&amp;D834&amp;F834&amp;E834</f>
        <v>Donors Capital Fund_Acton Institute for the Study of Religion and Liberty2013370000</v>
      </c>
      <c r="C834" t="s">
        <v>4</v>
      </c>
      <c r="D834" t="s">
        <v>11</v>
      </c>
      <c r="E834" s="10">
        <v>370000</v>
      </c>
      <c r="F834">
        <v>2013</v>
      </c>
      <c r="H834" t="str">
        <f>IFERROR(VLOOKUP(D834,Resources!A:C,3,FALSE),"")</f>
        <v>DeSmog</v>
      </c>
      <c r="K834" t="str">
        <f>IFERROR(IF(VLOOKUP(D834,Resources!A:D,4,FALSE)=0,"",VLOOKUP(D834,Resources!A:D,4,FALSE)),"")</f>
        <v>Y</v>
      </c>
    </row>
    <row r="835" spans="1:11" x14ac:dyDescent="0.2">
      <c r="A835" t="s">
        <v>715</v>
      </c>
      <c r="B835" t="str">
        <f t="shared" si="14"/>
        <v>Donors Capital Fund_Advance Arkansas Institute20132500</v>
      </c>
      <c r="C835" t="s">
        <v>4</v>
      </c>
      <c r="D835" t="s">
        <v>5</v>
      </c>
      <c r="E835" s="10">
        <v>2500</v>
      </c>
      <c r="F835">
        <v>2013</v>
      </c>
      <c r="H835" t="str">
        <f>IFERROR(VLOOKUP(D835,Resources!A:C,3,FALSE),"")</f>
        <v>SourceWatch</v>
      </c>
      <c r="K835" t="str">
        <f>IFERROR(IF(VLOOKUP(D835,Resources!A:D,4,FALSE)=0,"",VLOOKUP(D835,Resources!A:D,4,FALSE)),"")</f>
        <v>Y</v>
      </c>
    </row>
    <row r="836" spans="1:11" x14ac:dyDescent="0.2">
      <c r="A836" t="s">
        <v>715</v>
      </c>
      <c r="B836" t="str">
        <f t="shared" si="14"/>
        <v>Donors Capital Fund_Advance Arkansas Institute20135000</v>
      </c>
      <c r="C836" t="s">
        <v>4</v>
      </c>
      <c r="D836" t="s">
        <v>5</v>
      </c>
      <c r="E836" s="10">
        <v>5000</v>
      </c>
      <c r="F836">
        <v>2013</v>
      </c>
      <c r="H836" t="str">
        <f>IFERROR(VLOOKUP(D836,Resources!A:C,3,FALSE),"")</f>
        <v>SourceWatch</v>
      </c>
      <c r="K836" t="str">
        <f>IFERROR(IF(VLOOKUP(D836,Resources!A:D,4,FALSE)=0,"",VLOOKUP(D836,Resources!A:D,4,FALSE)),"")</f>
        <v>Y</v>
      </c>
    </row>
    <row r="837" spans="1:11" x14ac:dyDescent="0.2">
      <c r="A837" t="s">
        <v>715</v>
      </c>
      <c r="B837" t="str">
        <f t="shared" si="14"/>
        <v>Donors Capital Fund_Advance Arkansas Institute201320000</v>
      </c>
      <c r="C837" t="s">
        <v>4</v>
      </c>
      <c r="D837" t="s">
        <v>5</v>
      </c>
      <c r="E837" s="10">
        <v>20000</v>
      </c>
      <c r="F837">
        <v>2013</v>
      </c>
      <c r="H837" t="str">
        <f>IFERROR(VLOOKUP(D837,Resources!A:C,3,FALSE),"")</f>
        <v>SourceWatch</v>
      </c>
      <c r="K837" t="str">
        <f>IFERROR(IF(VLOOKUP(D837,Resources!A:D,4,FALSE)=0,"",VLOOKUP(D837,Resources!A:D,4,FALSE)),"")</f>
        <v>Y</v>
      </c>
    </row>
    <row r="838" spans="1:11" x14ac:dyDescent="0.2">
      <c r="A838" t="s">
        <v>715</v>
      </c>
      <c r="B838" t="str">
        <f t="shared" si="14"/>
        <v>Donors Capital Fund_Advance Arkansas Institute201310000</v>
      </c>
      <c r="C838" t="s">
        <v>4</v>
      </c>
      <c r="D838" t="s">
        <v>5</v>
      </c>
      <c r="E838" s="10">
        <v>10000</v>
      </c>
      <c r="F838">
        <v>2013</v>
      </c>
      <c r="H838" t="str">
        <f>IFERROR(VLOOKUP(D838,Resources!A:C,3,FALSE),"")</f>
        <v>SourceWatch</v>
      </c>
      <c r="K838" t="str">
        <f>IFERROR(IF(VLOOKUP(D838,Resources!A:D,4,FALSE)=0,"",VLOOKUP(D838,Resources!A:D,4,FALSE)),"")</f>
        <v>Y</v>
      </c>
    </row>
    <row r="839" spans="1:11" x14ac:dyDescent="0.2">
      <c r="A839" t="s">
        <v>715</v>
      </c>
      <c r="B839" t="str">
        <f t="shared" si="14"/>
        <v>Donors Capital Fund_Alabama Policy Institute20132500</v>
      </c>
      <c r="C839" t="s">
        <v>4</v>
      </c>
      <c r="D839" t="s">
        <v>67</v>
      </c>
      <c r="E839" s="10">
        <v>2500</v>
      </c>
      <c r="F839">
        <v>2013</v>
      </c>
      <c r="H839" t="str">
        <f>IFERROR(VLOOKUP(D839,Resources!A:C,3,FALSE),"")</f>
        <v>SourceWatch</v>
      </c>
      <c r="K839" t="str">
        <f>IFERROR(IF(VLOOKUP(D839,Resources!A:D,4,FALSE)=0,"",VLOOKUP(D839,Resources!A:D,4,FALSE)),"")</f>
        <v>Y</v>
      </c>
    </row>
    <row r="840" spans="1:11" x14ac:dyDescent="0.2">
      <c r="A840" t="s">
        <v>715</v>
      </c>
      <c r="B840" t="str">
        <f t="shared" si="14"/>
        <v>Donors Capital Fund_Alabama Policy Institute20137500</v>
      </c>
      <c r="C840" t="s">
        <v>4</v>
      </c>
      <c r="D840" t="s">
        <v>67</v>
      </c>
      <c r="E840" s="10">
        <v>7500</v>
      </c>
      <c r="F840">
        <v>2013</v>
      </c>
      <c r="H840" t="str">
        <f>IFERROR(VLOOKUP(D840,Resources!A:C,3,FALSE),"")</f>
        <v>SourceWatch</v>
      </c>
      <c r="K840" t="str">
        <f>IFERROR(IF(VLOOKUP(D840,Resources!A:D,4,FALSE)=0,"",VLOOKUP(D840,Resources!A:D,4,FALSE)),"")</f>
        <v>Y</v>
      </c>
    </row>
    <row r="841" spans="1:11" x14ac:dyDescent="0.2">
      <c r="A841" t="s">
        <v>715</v>
      </c>
      <c r="B841" t="str">
        <f t="shared" si="14"/>
        <v>Donors Capital Fund_Alabama Policy Institute20131500</v>
      </c>
      <c r="C841" t="s">
        <v>4</v>
      </c>
      <c r="D841" t="s">
        <v>67</v>
      </c>
      <c r="E841" s="10">
        <v>1500</v>
      </c>
      <c r="F841">
        <v>2013</v>
      </c>
      <c r="H841" t="str">
        <f>IFERROR(VLOOKUP(D841,Resources!A:C,3,FALSE),"")</f>
        <v>SourceWatch</v>
      </c>
      <c r="K841" t="str">
        <f>IFERROR(IF(VLOOKUP(D841,Resources!A:D,4,FALSE)=0,"",VLOOKUP(D841,Resources!A:D,4,FALSE)),"")</f>
        <v>Y</v>
      </c>
    </row>
    <row r="842" spans="1:11" x14ac:dyDescent="0.2">
      <c r="A842" t="s">
        <v>715</v>
      </c>
      <c r="B842" t="str">
        <f t="shared" si="14"/>
        <v>Donors Capital Fund_Alabama Policy Institute201315000</v>
      </c>
      <c r="C842" t="s">
        <v>4</v>
      </c>
      <c r="D842" t="s">
        <v>67</v>
      </c>
      <c r="E842" s="10">
        <v>15000</v>
      </c>
      <c r="F842">
        <v>2013</v>
      </c>
      <c r="H842" t="str">
        <f>IFERROR(VLOOKUP(D842,Resources!A:C,3,FALSE),"")</f>
        <v>SourceWatch</v>
      </c>
      <c r="K842" t="str">
        <f>IFERROR(IF(VLOOKUP(D842,Resources!A:D,4,FALSE)=0,"",VLOOKUP(D842,Resources!A:D,4,FALSE)),"")</f>
        <v>Y</v>
      </c>
    </row>
    <row r="843" spans="1:11" x14ac:dyDescent="0.2">
      <c r="A843" t="s">
        <v>715</v>
      </c>
      <c r="B843" t="str">
        <f t="shared" si="14"/>
        <v>Donors Capital Fund_Alabama Policy Institute201310000</v>
      </c>
      <c r="C843" t="s">
        <v>4</v>
      </c>
      <c r="D843" t="s">
        <v>67</v>
      </c>
      <c r="E843" s="10">
        <v>10000</v>
      </c>
      <c r="F843">
        <v>2013</v>
      </c>
      <c r="H843" t="str">
        <f>IFERROR(VLOOKUP(D843,Resources!A:C,3,FALSE),"")</f>
        <v>SourceWatch</v>
      </c>
      <c r="K843" t="str">
        <f>IFERROR(IF(VLOOKUP(D843,Resources!A:D,4,FALSE)=0,"",VLOOKUP(D843,Resources!A:D,4,FALSE)),"")</f>
        <v>Y</v>
      </c>
    </row>
    <row r="844" spans="1:11" x14ac:dyDescent="0.2">
      <c r="A844" t="s">
        <v>715</v>
      </c>
      <c r="B844" t="str">
        <f t="shared" si="14"/>
        <v>Donors Capital Fund_America's Future Foundation201370000</v>
      </c>
      <c r="C844" t="s">
        <v>4</v>
      </c>
      <c r="D844" t="s">
        <v>157</v>
      </c>
      <c r="E844" s="10">
        <v>70000</v>
      </c>
      <c r="F844">
        <v>2013</v>
      </c>
      <c r="H844" t="str">
        <f>IFERROR(VLOOKUP(D844,Resources!A:C,3,FALSE),"")</f>
        <v>SourceWatch</v>
      </c>
      <c r="K844" t="str">
        <f>IFERROR(IF(VLOOKUP(D844,Resources!A:D,4,FALSE)=0,"",VLOOKUP(D844,Resources!A:D,4,FALSE)),"")</f>
        <v>Y</v>
      </c>
    </row>
    <row r="845" spans="1:11" x14ac:dyDescent="0.2">
      <c r="A845" t="s">
        <v>715</v>
      </c>
      <c r="B845" t="str">
        <f t="shared" si="14"/>
        <v>Donors Capital Fund_American Civil Rights Institute201383524</v>
      </c>
      <c r="C845" t="s">
        <v>4</v>
      </c>
      <c r="D845" t="s">
        <v>168</v>
      </c>
      <c r="E845" s="10">
        <v>83524</v>
      </c>
      <c r="F845">
        <v>2013</v>
      </c>
      <c r="H845" t="str">
        <f>IFERROR(VLOOKUP(D845,Resources!A:C,3,FALSE),"")</f>
        <v>SourceWatch</v>
      </c>
      <c r="K845" t="str">
        <f>IFERROR(IF(VLOOKUP(D845,Resources!A:D,4,FALSE)=0,"",VLOOKUP(D845,Resources!A:D,4,FALSE)),"")</f>
        <v>Y</v>
      </c>
    </row>
    <row r="846" spans="1:11" x14ac:dyDescent="0.2">
      <c r="A846" t="s">
        <v>715</v>
      </c>
      <c r="B846" t="str">
        <f t="shared" si="14"/>
        <v>Donors Capital Fund_American Council of Trustees and Alumni20131075000</v>
      </c>
      <c r="C846" t="s">
        <v>4</v>
      </c>
      <c r="D846" t="s">
        <v>21</v>
      </c>
      <c r="E846" s="10">
        <v>1075000</v>
      </c>
      <c r="F846">
        <v>2013</v>
      </c>
      <c r="H846" t="str">
        <f>IFERROR(VLOOKUP(D846,Resources!A:C,3,FALSE),"")</f>
        <v/>
      </c>
      <c r="K846" t="str">
        <f>IFERROR(IF(VLOOKUP(D846,Resources!A:D,4,FALSE)=0,"",VLOOKUP(D846,Resources!A:D,4,FALSE)),"")</f>
        <v/>
      </c>
    </row>
    <row r="847" spans="1:11" x14ac:dyDescent="0.2">
      <c r="A847" t="s">
        <v>715</v>
      </c>
      <c r="B847" t="str">
        <f t="shared" si="14"/>
        <v>Donors Capital Fund_American Enterprise Institute for Public Policy Research2013483540</v>
      </c>
      <c r="C847" t="s">
        <v>4</v>
      </c>
      <c r="D847" t="s">
        <v>17</v>
      </c>
      <c r="E847" s="10">
        <v>483540</v>
      </c>
      <c r="F847">
        <v>2013</v>
      </c>
      <c r="H847" t="str">
        <f>IFERROR(VLOOKUP(D847,Resources!A:C,3,FALSE),"")</f>
        <v>DeSmog</v>
      </c>
      <c r="K847" t="str">
        <f>IFERROR(IF(VLOOKUP(D847,Resources!A:D,4,FALSE)=0,"",VLOOKUP(D847,Resources!A:D,4,FALSE)),"")</f>
        <v>Y</v>
      </c>
    </row>
    <row r="848" spans="1:11" x14ac:dyDescent="0.2">
      <c r="A848" t="s">
        <v>715</v>
      </c>
      <c r="B848" t="str">
        <f t="shared" si="14"/>
        <v>Donors Capital Fund_American Enterprise Institute for Public Policy Research20131300000</v>
      </c>
      <c r="C848" t="s">
        <v>4</v>
      </c>
      <c r="D848" t="s">
        <v>17</v>
      </c>
      <c r="E848" s="10">
        <v>1300000</v>
      </c>
      <c r="F848">
        <v>2013</v>
      </c>
      <c r="H848" t="str">
        <f>IFERROR(VLOOKUP(D848,Resources!A:C,3,FALSE),"")</f>
        <v>DeSmog</v>
      </c>
      <c r="K848" t="str">
        <f>IFERROR(IF(VLOOKUP(D848,Resources!A:D,4,FALSE)=0,"",VLOOKUP(D848,Resources!A:D,4,FALSE)),"")</f>
        <v>Y</v>
      </c>
    </row>
    <row r="849" spans="1:11" x14ac:dyDescent="0.2">
      <c r="A849" t="s">
        <v>715</v>
      </c>
      <c r="B849" t="str">
        <f t="shared" si="14"/>
        <v>Donors Capital Fund_American Enterprise Institute for Public Policy Research201340000</v>
      </c>
      <c r="C849" t="s">
        <v>4</v>
      </c>
      <c r="D849" t="s">
        <v>17</v>
      </c>
      <c r="E849" s="10">
        <v>40000</v>
      </c>
      <c r="F849">
        <v>2013</v>
      </c>
      <c r="H849" t="str">
        <f>IFERROR(VLOOKUP(D849,Resources!A:C,3,FALSE),"")</f>
        <v>DeSmog</v>
      </c>
      <c r="K849" t="str">
        <f>IFERROR(IF(VLOOKUP(D849,Resources!A:D,4,FALSE)=0,"",VLOOKUP(D849,Resources!A:D,4,FALSE)),"")</f>
        <v>Y</v>
      </c>
    </row>
    <row r="850" spans="1:11" x14ac:dyDescent="0.2">
      <c r="A850" t="s">
        <v>715</v>
      </c>
      <c r="B850" t="str">
        <f t="shared" si="14"/>
        <v>Donors Capital Fund_American Islamic Congress201325000</v>
      </c>
      <c r="C850" t="s">
        <v>4</v>
      </c>
      <c r="D850" t="s">
        <v>56</v>
      </c>
      <c r="E850" s="10">
        <v>25000</v>
      </c>
      <c r="F850">
        <v>2013</v>
      </c>
      <c r="H850" t="str">
        <f>IFERROR(VLOOKUP(D850,Resources!A:C,3,FALSE),"")</f>
        <v>SourceWatch</v>
      </c>
      <c r="K850" t="str">
        <f>IFERROR(IF(VLOOKUP(D850,Resources!A:D,4,FALSE)=0,"",VLOOKUP(D850,Resources!A:D,4,FALSE)),"")</f>
        <v>Y</v>
      </c>
    </row>
    <row r="851" spans="1:11" x14ac:dyDescent="0.2">
      <c r="A851" t="s">
        <v>715</v>
      </c>
      <c r="B851" t="str">
        <f t="shared" si="14"/>
        <v>Donors Capital Fund_American Legislative Exchange Council20132500</v>
      </c>
      <c r="C851" t="s">
        <v>4</v>
      </c>
      <c r="D851" t="s">
        <v>68</v>
      </c>
      <c r="E851" s="10">
        <v>2500</v>
      </c>
      <c r="F851">
        <v>2013</v>
      </c>
      <c r="H851" t="str">
        <f>IFERROR(VLOOKUP(D851,Resources!A:C,3,FALSE),"")</f>
        <v>DeSmog</v>
      </c>
      <c r="K851" t="str">
        <f>IFERROR(IF(VLOOKUP(D851,Resources!A:D,4,FALSE)=0,"",VLOOKUP(D851,Resources!A:D,4,FALSE)),"")</f>
        <v>Y</v>
      </c>
    </row>
    <row r="852" spans="1:11" x14ac:dyDescent="0.2">
      <c r="A852" t="s">
        <v>715</v>
      </c>
      <c r="B852" t="str">
        <f t="shared" si="14"/>
        <v>Donors Capital Fund_American Legislative Exchange Council201340000</v>
      </c>
      <c r="C852" t="s">
        <v>4</v>
      </c>
      <c r="D852" t="s">
        <v>68</v>
      </c>
      <c r="E852" s="10">
        <v>40000</v>
      </c>
      <c r="F852">
        <v>2013</v>
      </c>
      <c r="H852" t="str">
        <f>IFERROR(VLOOKUP(D852,Resources!A:C,3,FALSE),"")</f>
        <v>DeSmog</v>
      </c>
      <c r="K852" t="str">
        <f>IFERROR(IF(VLOOKUP(D852,Resources!A:D,4,FALSE)=0,"",VLOOKUP(D852,Resources!A:D,4,FALSE)),"")</f>
        <v>Y</v>
      </c>
    </row>
    <row r="853" spans="1:11" x14ac:dyDescent="0.2">
      <c r="A853" t="s">
        <v>715</v>
      </c>
      <c r="B853" t="str">
        <f t="shared" si="14"/>
        <v>Donors Capital Fund_American Legislative Exchange Council201365000</v>
      </c>
      <c r="C853" t="s">
        <v>4</v>
      </c>
      <c r="D853" t="s">
        <v>68</v>
      </c>
      <c r="E853" s="10">
        <v>65000</v>
      </c>
      <c r="F853">
        <v>2013</v>
      </c>
      <c r="H853" t="str">
        <f>IFERROR(VLOOKUP(D853,Resources!A:C,3,FALSE),"")</f>
        <v>DeSmog</v>
      </c>
      <c r="K853" t="str">
        <f>IFERROR(IF(VLOOKUP(D853,Resources!A:D,4,FALSE)=0,"",VLOOKUP(D853,Resources!A:D,4,FALSE)),"")</f>
        <v>Y</v>
      </c>
    </row>
    <row r="854" spans="1:11" x14ac:dyDescent="0.2">
      <c r="A854" t="s">
        <v>715</v>
      </c>
      <c r="B854" t="str">
        <f t="shared" si="14"/>
        <v>Donors Capital Fund_American Spectator Foundation201320000</v>
      </c>
      <c r="C854" t="s">
        <v>4</v>
      </c>
      <c r="D854" t="s">
        <v>88</v>
      </c>
      <c r="E854" s="10">
        <v>20000</v>
      </c>
      <c r="F854">
        <v>2013</v>
      </c>
      <c r="H854" t="str">
        <f>IFERROR(VLOOKUP(D854,Resources!A:C,3,FALSE),"")</f>
        <v>SourceWatch</v>
      </c>
      <c r="K854" t="str">
        <f>IFERROR(IF(VLOOKUP(D854,Resources!A:D,4,FALSE)=0,"",VLOOKUP(D854,Resources!A:D,4,FALSE)),"")</f>
        <v>Y</v>
      </c>
    </row>
    <row r="855" spans="1:11" x14ac:dyDescent="0.2">
      <c r="A855" t="s">
        <v>715</v>
      </c>
      <c r="B855" t="str">
        <f t="shared" si="14"/>
        <v>Donors Capital Fund_Americans for Limited Government Foundation2013200000</v>
      </c>
      <c r="C855" t="s">
        <v>4</v>
      </c>
      <c r="D855" t="s">
        <v>132</v>
      </c>
      <c r="E855" s="10">
        <v>200000</v>
      </c>
      <c r="F855">
        <v>2013</v>
      </c>
      <c r="H855" t="str">
        <f>IFERROR(VLOOKUP(D855,Resources!A:C,3,FALSE),"")</f>
        <v>SourceWatch</v>
      </c>
      <c r="K855" t="str">
        <f>IFERROR(IF(VLOOKUP(D855,Resources!A:D,4,FALSE)=0,"",VLOOKUP(D855,Resources!A:D,4,FALSE)),"")</f>
        <v>Y</v>
      </c>
    </row>
    <row r="856" spans="1:11" x14ac:dyDescent="0.2">
      <c r="A856" t="s">
        <v>715</v>
      </c>
      <c r="B856" t="str">
        <f t="shared" si="14"/>
        <v>Donors Capital Fund_Americans for Tax Reform Foundation2013250000</v>
      </c>
      <c r="C856" t="s">
        <v>4</v>
      </c>
      <c r="D856" t="s">
        <v>174</v>
      </c>
      <c r="E856" s="10">
        <v>250000</v>
      </c>
      <c r="F856">
        <v>2013</v>
      </c>
      <c r="H856" t="str">
        <f>IFERROR(VLOOKUP(D856,Resources!A:C,3,FALSE),"")</f>
        <v>DeSmog</v>
      </c>
      <c r="K856" t="str">
        <f>IFERROR(IF(VLOOKUP(D856,Resources!A:D,4,FALSE)=0,"",VLOOKUP(D856,Resources!A:D,4,FALSE)),"")</f>
        <v>Y</v>
      </c>
    </row>
    <row r="857" spans="1:11" x14ac:dyDescent="0.2">
      <c r="A857" t="s">
        <v>715</v>
      </c>
      <c r="B857" t="str">
        <f t="shared" si="14"/>
        <v>Donors Capital Fund_AmeriCares Foundation20135000</v>
      </c>
      <c r="C857" t="s">
        <v>4</v>
      </c>
      <c r="D857" t="s">
        <v>188</v>
      </c>
      <c r="E857" s="10">
        <v>5000</v>
      </c>
      <c r="F857">
        <v>2013</v>
      </c>
      <c r="H857" t="str">
        <f>IFERROR(VLOOKUP(D857,Resources!A:C,3,FALSE),"")</f>
        <v/>
      </c>
      <c r="K857" t="str">
        <f>IFERROR(IF(VLOOKUP(D857,Resources!A:D,4,FALSE)=0,"",VLOOKUP(D857,Resources!A:D,4,FALSE)),"")</f>
        <v/>
      </c>
    </row>
    <row r="858" spans="1:11" x14ac:dyDescent="0.2">
      <c r="A858" t="s">
        <v>715</v>
      </c>
      <c r="B858" t="str">
        <f t="shared" si="14"/>
        <v>Donors Capital Fund_Atlas Economic Research Foundation201340000</v>
      </c>
      <c r="C858" t="s">
        <v>4</v>
      </c>
      <c r="D858" t="s">
        <v>96</v>
      </c>
      <c r="E858" s="10">
        <v>40000</v>
      </c>
      <c r="F858">
        <v>2013</v>
      </c>
      <c r="H858" t="str">
        <f>IFERROR(VLOOKUP(D858,Resources!A:C,3,FALSE),"")</f>
        <v>DeSmog</v>
      </c>
      <c r="K858" t="str">
        <f>IFERROR(IF(VLOOKUP(D858,Resources!A:D,4,FALSE)=0,"",VLOOKUP(D858,Resources!A:D,4,FALSE)),"")</f>
        <v>Y</v>
      </c>
    </row>
    <row r="859" spans="1:11" x14ac:dyDescent="0.2">
      <c r="A859" t="s">
        <v>715</v>
      </c>
      <c r="B859" t="str">
        <f t="shared" si="14"/>
        <v>Donors Capital Fund_Ayn Rand Institute201350000</v>
      </c>
      <c r="C859" t="s">
        <v>4</v>
      </c>
      <c r="D859" t="s">
        <v>118</v>
      </c>
      <c r="E859" s="10">
        <v>50000</v>
      </c>
      <c r="F859">
        <v>2013</v>
      </c>
      <c r="H859" t="str">
        <f>IFERROR(VLOOKUP(D859,Resources!A:C,3,FALSE),"")</f>
        <v>DeSmog</v>
      </c>
      <c r="K859" t="str">
        <f>IFERROR(IF(VLOOKUP(D859,Resources!A:D,4,FALSE)=0,"",VLOOKUP(D859,Resources!A:D,4,FALSE)),"")</f>
        <v>Y</v>
      </c>
    </row>
    <row r="860" spans="1:11" x14ac:dyDescent="0.2">
      <c r="A860" t="s">
        <v>715</v>
      </c>
      <c r="B860" t="str">
        <f t="shared" si="14"/>
        <v>Donors Capital Fund_Bar-Ilan University2013750000</v>
      </c>
      <c r="C860" t="s">
        <v>4</v>
      </c>
      <c r="D860" t="s">
        <v>179</v>
      </c>
      <c r="E860" s="10">
        <v>750000</v>
      </c>
      <c r="F860">
        <v>2013</v>
      </c>
      <c r="H860" t="str">
        <f>IFERROR(VLOOKUP(D860,Resources!A:C,3,FALSE),"")</f>
        <v/>
      </c>
      <c r="K860" t="str">
        <f>IFERROR(IF(VLOOKUP(D860,Resources!A:D,4,FALSE)=0,"",VLOOKUP(D860,Resources!A:D,4,FALSE)),"")</f>
        <v/>
      </c>
    </row>
    <row r="861" spans="1:11" x14ac:dyDescent="0.2">
      <c r="A861" t="s">
        <v>715</v>
      </c>
      <c r="B861" t="str">
        <f t="shared" si="14"/>
        <v>Donors Capital Fund_Baylor University20131250</v>
      </c>
      <c r="C861" t="s">
        <v>4</v>
      </c>
      <c r="D861" t="s">
        <v>194</v>
      </c>
      <c r="E861" s="10">
        <v>1250</v>
      </c>
      <c r="F861">
        <v>2013</v>
      </c>
      <c r="H861" t="str">
        <f>IFERROR(VLOOKUP(D861,Resources!A:C,3,FALSE),"")</f>
        <v>SourceWatch</v>
      </c>
      <c r="K861" t="str">
        <f>IFERROR(IF(VLOOKUP(D861,Resources!A:D,4,FALSE)=0,"",VLOOKUP(D861,Resources!A:D,4,FALSE)),"")</f>
        <v>Y</v>
      </c>
    </row>
    <row r="862" spans="1:11" x14ac:dyDescent="0.2">
      <c r="A862" t="s">
        <v>715</v>
      </c>
      <c r="B862" t="str">
        <f t="shared" si="14"/>
        <v>Donors Capital Fund_Beacon Center of Tennessee201316000</v>
      </c>
      <c r="C862" t="s">
        <v>4</v>
      </c>
      <c r="D862" t="s">
        <v>69</v>
      </c>
      <c r="E862" s="10">
        <v>16000</v>
      </c>
      <c r="F862">
        <v>2013</v>
      </c>
      <c r="H862" t="str">
        <f>IFERROR(VLOOKUP(D862,Resources!A:C,3,FALSE),"")</f>
        <v>SourceWatch</v>
      </c>
      <c r="K862" t="str">
        <f>IFERROR(IF(VLOOKUP(D862,Resources!A:D,4,FALSE)=0,"",VLOOKUP(D862,Resources!A:D,4,FALSE)),"")</f>
        <v>Y</v>
      </c>
    </row>
    <row r="863" spans="1:11" x14ac:dyDescent="0.2">
      <c r="A863" t="s">
        <v>715</v>
      </c>
      <c r="B863" t="str">
        <f t="shared" si="14"/>
        <v>Donors Capital Fund_Beacon Center of Tennessee20132500</v>
      </c>
      <c r="C863" t="s">
        <v>4</v>
      </c>
      <c r="D863" t="s">
        <v>69</v>
      </c>
      <c r="E863" s="10">
        <v>2500</v>
      </c>
      <c r="F863">
        <v>2013</v>
      </c>
      <c r="H863" t="str">
        <f>IFERROR(VLOOKUP(D863,Resources!A:C,3,FALSE),"")</f>
        <v>SourceWatch</v>
      </c>
      <c r="K863" t="str">
        <f>IFERROR(IF(VLOOKUP(D863,Resources!A:D,4,FALSE)=0,"",VLOOKUP(D863,Resources!A:D,4,FALSE)),"")</f>
        <v>Y</v>
      </c>
    </row>
    <row r="864" spans="1:11" x14ac:dyDescent="0.2">
      <c r="A864" t="s">
        <v>715</v>
      </c>
      <c r="B864" t="str">
        <f t="shared" si="14"/>
        <v>Donors Capital Fund_Beacon Center of Tennessee20139000</v>
      </c>
      <c r="C864" t="s">
        <v>4</v>
      </c>
      <c r="D864" t="s">
        <v>69</v>
      </c>
      <c r="E864" s="10">
        <v>9000</v>
      </c>
      <c r="F864">
        <v>2013</v>
      </c>
      <c r="H864" t="str">
        <f>IFERROR(VLOOKUP(D864,Resources!A:C,3,FALSE),"")</f>
        <v>SourceWatch</v>
      </c>
      <c r="K864" t="str">
        <f>IFERROR(IF(VLOOKUP(D864,Resources!A:D,4,FALSE)=0,"",VLOOKUP(D864,Resources!A:D,4,FALSE)),"")</f>
        <v>Y</v>
      </c>
    </row>
    <row r="865" spans="1:11" x14ac:dyDescent="0.2">
      <c r="A865" t="s">
        <v>715</v>
      </c>
      <c r="B865" t="str">
        <f t="shared" si="14"/>
        <v>Donors Capital Fund_Beacon Center of Tennessee201330000</v>
      </c>
      <c r="C865" t="s">
        <v>4</v>
      </c>
      <c r="D865" t="s">
        <v>69</v>
      </c>
      <c r="E865" s="10">
        <v>30000</v>
      </c>
      <c r="F865">
        <v>2013</v>
      </c>
      <c r="H865" t="str">
        <f>IFERROR(VLOOKUP(D865,Resources!A:C,3,FALSE),"")</f>
        <v>SourceWatch</v>
      </c>
      <c r="K865" t="str">
        <f>IFERROR(IF(VLOOKUP(D865,Resources!A:D,4,FALSE)=0,"",VLOOKUP(D865,Resources!A:D,4,FALSE)),"")</f>
        <v>Y</v>
      </c>
    </row>
    <row r="866" spans="1:11" x14ac:dyDescent="0.2">
      <c r="A866" t="s">
        <v>715</v>
      </c>
      <c r="B866" t="str">
        <f t="shared" si="14"/>
        <v>Donors Capital Fund_Bill of Rights Institute201320000</v>
      </c>
      <c r="C866" t="s">
        <v>4</v>
      </c>
      <c r="D866" t="s">
        <v>97</v>
      </c>
      <c r="E866" s="10">
        <v>20000</v>
      </c>
      <c r="F866">
        <v>2013</v>
      </c>
      <c r="H866" t="str">
        <f>IFERROR(VLOOKUP(D866,Resources!A:C,3,FALSE),"")</f>
        <v>SourceWatch</v>
      </c>
      <c r="K866" t="str">
        <f>IFERROR(IF(VLOOKUP(D866,Resources!A:D,4,FALSE)=0,"",VLOOKUP(D866,Resources!A:D,4,FALSE)),"")</f>
        <v>Y</v>
      </c>
    </row>
    <row r="867" spans="1:11" x14ac:dyDescent="0.2">
      <c r="A867" t="s">
        <v>715</v>
      </c>
      <c r="B867" t="str">
        <f t="shared" si="14"/>
        <v>Donors Capital Fund_Bluegrass Institute201320000</v>
      </c>
      <c r="C867" t="s">
        <v>4</v>
      </c>
      <c r="D867" t="s">
        <v>152</v>
      </c>
      <c r="E867" s="10">
        <v>20000</v>
      </c>
      <c r="F867">
        <v>2013</v>
      </c>
      <c r="H867" t="str">
        <f>IFERROR(VLOOKUP(D867,Resources!A:C,3,FALSE),"")</f>
        <v>SourceWatch</v>
      </c>
      <c r="K867" t="str">
        <f>IFERROR(IF(VLOOKUP(D867,Resources!A:D,4,FALSE)=0,"",VLOOKUP(D867,Resources!A:D,4,FALSE)),"")</f>
        <v>Y</v>
      </c>
    </row>
    <row r="868" spans="1:11" x14ac:dyDescent="0.2">
      <c r="A868" t="s">
        <v>715</v>
      </c>
      <c r="B868" t="str">
        <f t="shared" si="14"/>
        <v>Donors Capital Fund_Bradley Impact Fund2013250000</v>
      </c>
      <c r="C868" t="s">
        <v>4</v>
      </c>
      <c r="D868" t="s">
        <v>182</v>
      </c>
      <c r="E868" s="10">
        <v>250000</v>
      </c>
      <c r="F868">
        <v>2013</v>
      </c>
      <c r="H868" t="str">
        <f>IFERROR(VLOOKUP(D868,Resources!A:C,3,FALSE),"")</f>
        <v>SourceWatch</v>
      </c>
      <c r="K868" t="str">
        <f>IFERROR(IF(VLOOKUP(D868,Resources!A:D,4,FALSE)=0,"",VLOOKUP(D868,Resources!A:D,4,FALSE)),"")</f>
        <v>Y</v>
      </c>
    </row>
    <row r="869" spans="1:11" x14ac:dyDescent="0.2">
      <c r="A869" t="s">
        <v>715</v>
      </c>
      <c r="B869" t="str">
        <f t="shared" si="14"/>
        <v>Donors Capital Fund_Brotherhood Organization of a New Destiny20133000</v>
      </c>
      <c r="C869" t="s">
        <v>4</v>
      </c>
      <c r="D869" t="s">
        <v>120</v>
      </c>
      <c r="E869" s="10">
        <v>3000</v>
      </c>
      <c r="F869">
        <v>2013</v>
      </c>
      <c r="H869" t="str">
        <f>IFERROR(VLOOKUP(D869,Resources!A:C,3,FALSE),"")</f>
        <v/>
      </c>
      <c r="K869" t="str">
        <f>IFERROR(IF(VLOOKUP(D869,Resources!A:D,4,FALSE)=0,"",VLOOKUP(D869,Resources!A:D,4,FALSE)),"")</f>
        <v/>
      </c>
    </row>
    <row r="870" spans="1:11" x14ac:dyDescent="0.2">
      <c r="A870" t="s">
        <v>715</v>
      </c>
      <c r="B870" t="str">
        <f t="shared" si="14"/>
        <v>Donors Capital Fund_Buckeye Institute for Public Policy Solutions201310000</v>
      </c>
      <c r="C870" t="s">
        <v>4</v>
      </c>
      <c r="D870" t="s">
        <v>46</v>
      </c>
      <c r="E870" s="10">
        <v>10000</v>
      </c>
      <c r="F870">
        <v>2013</v>
      </c>
      <c r="H870" t="str">
        <f>IFERROR(VLOOKUP(D870,Resources!A:C,3,FALSE),"")</f>
        <v>SourceWatch</v>
      </c>
      <c r="K870" t="str">
        <f>IFERROR(IF(VLOOKUP(D870,Resources!A:D,4,FALSE)=0,"",VLOOKUP(D870,Resources!A:D,4,FALSE)),"")</f>
        <v>Y</v>
      </c>
    </row>
    <row r="871" spans="1:11" x14ac:dyDescent="0.2">
      <c r="A871" t="s">
        <v>715</v>
      </c>
      <c r="B871" t="str">
        <f t="shared" si="14"/>
        <v>Donors Capital Fund_Buckeye Institute for Public Policy Solutions20133000</v>
      </c>
      <c r="C871" t="s">
        <v>4</v>
      </c>
      <c r="D871" t="s">
        <v>46</v>
      </c>
      <c r="E871" s="10">
        <v>3000</v>
      </c>
      <c r="F871">
        <v>2013</v>
      </c>
      <c r="H871" t="str">
        <f>IFERROR(VLOOKUP(D871,Resources!A:C,3,FALSE),"")</f>
        <v>SourceWatch</v>
      </c>
      <c r="K871" t="str">
        <f>IFERROR(IF(VLOOKUP(D871,Resources!A:D,4,FALSE)=0,"",VLOOKUP(D871,Resources!A:D,4,FALSE)),"")</f>
        <v>Y</v>
      </c>
    </row>
    <row r="872" spans="1:11" x14ac:dyDescent="0.2">
      <c r="A872" t="s">
        <v>715</v>
      </c>
      <c r="B872" t="str">
        <f t="shared" si="14"/>
        <v>Donors Capital Fund_California Public Policy Center201325000</v>
      </c>
      <c r="C872" t="s">
        <v>4</v>
      </c>
      <c r="D872" t="s">
        <v>87</v>
      </c>
      <c r="E872" s="10">
        <v>25000</v>
      </c>
      <c r="F872">
        <v>2013</v>
      </c>
      <c r="H872" t="str">
        <f>IFERROR(VLOOKUP(D872,Resources!A:C,3,FALSE),"")</f>
        <v>SourceWatch</v>
      </c>
      <c r="K872" t="str">
        <f>IFERROR(IF(VLOOKUP(D872,Resources!A:D,4,FALSE)=0,"",VLOOKUP(D872,Resources!A:D,4,FALSE)),"")</f>
        <v>Y</v>
      </c>
    </row>
    <row r="873" spans="1:11" x14ac:dyDescent="0.2">
      <c r="A873" t="s">
        <v>715</v>
      </c>
      <c r="B873" t="str">
        <f t="shared" si="14"/>
        <v>Donors Capital Fund_California Public Policy Center201317500</v>
      </c>
      <c r="C873" t="s">
        <v>4</v>
      </c>
      <c r="D873" t="s">
        <v>87</v>
      </c>
      <c r="E873" s="10">
        <v>17500</v>
      </c>
      <c r="F873">
        <v>2013</v>
      </c>
      <c r="H873" t="str">
        <f>IFERROR(VLOOKUP(D873,Resources!A:C,3,FALSE),"")</f>
        <v>SourceWatch</v>
      </c>
      <c r="K873" t="str">
        <f>IFERROR(IF(VLOOKUP(D873,Resources!A:D,4,FALSE)=0,"",VLOOKUP(D873,Resources!A:D,4,FALSE)),"")</f>
        <v>Y</v>
      </c>
    </row>
    <row r="874" spans="1:11" x14ac:dyDescent="0.2">
      <c r="A874" t="s">
        <v>715</v>
      </c>
      <c r="B874" t="str">
        <f t="shared" si="14"/>
        <v>Donors Capital Fund_California Public Policy Center201310000</v>
      </c>
      <c r="C874" t="s">
        <v>4</v>
      </c>
      <c r="D874" t="s">
        <v>87</v>
      </c>
      <c r="E874" s="10">
        <v>10000</v>
      </c>
      <c r="F874">
        <v>2013</v>
      </c>
      <c r="H874" t="str">
        <f>IFERROR(VLOOKUP(D874,Resources!A:C,3,FALSE),"")</f>
        <v>SourceWatch</v>
      </c>
      <c r="K874" t="str">
        <f>IFERROR(IF(VLOOKUP(D874,Resources!A:D,4,FALSE)=0,"",VLOOKUP(D874,Resources!A:D,4,FALSE)),"")</f>
        <v>Y</v>
      </c>
    </row>
    <row r="875" spans="1:11" x14ac:dyDescent="0.2">
      <c r="A875" t="s">
        <v>715</v>
      </c>
      <c r="B875" t="str">
        <f t="shared" si="14"/>
        <v>Donors Capital Fund_Capital Research Center201340000</v>
      </c>
      <c r="C875" t="s">
        <v>4</v>
      </c>
      <c r="D875" t="s">
        <v>98</v>
      </c>
      <c r="E875" s="10">
        <v>40000</v>
      </c>
      <c r="F875">
        <v>2013</v>
      </c>
      <c r="H875" t="str">
        <f>IFERROR(VLOOKUP(D875,Resources!A:C,3,FALSE),"")</f>
        <v>DeSmog</v>
      </c>
      <c r="K875" t="str">
        <f>IFERROR(IF(VLOOKUP(D875,Resources!A:D,4,FALSE)=0,"",VLOOKUP(D875,Resources!A:D,4,FALSE)),"")</f>
        <v>Y</v>
      </c>
    </row>
    <row r="876" spans="1:11" x14ac:dyDescent="0.2">
      <c r="A876" t="s">
        <v>715</v>
      </c>
      <c r="B876" t="str">
        <f t="shared" si="14"/>
        <v>Donors Capital Fund_Cascade Policy Institute201315000</v>
      </c>
      <c r="C876" t="s">
        <v>4</v>
      </c>
      <c r="D876" t="s">
        <v>153</v>
      </c>
      <c r="E876" s="10">
        <v>15000</v>
      </c>
      <c r="F876">
        <v>2013</v>
      </c>
      <c r="H876" t="str">
        <f>IFERROR(VLOOKUP(D876,Resources!A:C,3,FALSE),"")</f>
        <v>DeSmog</v>
      </c>
      <c r="K876" t="str">
        <f>IFERROR(IF(VLOOKUP(D876,Resources!A:D,4,FALSE)=0,"",VLOOKUP(D876,Resources!A:D,4,FALSE)),"")</f>
        <v>Y</v>
      </c>
    </row>
    <row r="877" spans="1:11" x14ac:dyDescent="0.2">
      <c r="A877" t="s">
        <v>715</v>
      </c>
      <c r="B877" t="str">
        <f t="shared" si="14"/>
        <v>Donors Capital Fund_Catholic Association Foundation201360000</v>
      </c>
      <c r="C877" t="s">
        <v>4</v>
      </c>
      <c r="D877" t="s">
        <v>126</v>
      </c>
      <c r="E877" s="10">
        <v>60000</v>
      </c>
      <c r="F877">
        <v>2013</v>
      </c>
      <c r="H877" t="str">
        <f>IFERROR(VLOOKUP(D877,Resources!A:C,3,FALSE),"")</f>
        <v/>
      </c>
      <c r="K877" t="str">
        <f>IFERROR(IF(VLOOKUP(D877,Resources!A:D,4,FALSE)=0,"",VLOOKUP(D877,Resources!A:D,4,FALSE)),"")</f>
        <v/>
      </c>
    </row>
    <row r="878" spans="1:11" x14ac:dyDescent="0.2">
      <c r="A878" t="s">
        <v>715</v>
      </c>
      <c r="B878" t="str">
        <f t="shared" si="14"/>
        <v>Donors Capital Fund_Cato Institute201350000</v>
      </c>
      <c r="C878" t="s">
        <v>4</v>
      </c>
      <c r="D878" t="s">
        <v>57</v>
      </c>
      <c r="E878" s="10">
        <v>50000</v>
      </c>
      <c r="F878">
        <v>2013</v>
      </c>
      <c r="H878" t="str">
        <f>IFERROR(VLOOKUP(D878,Resources!A:C,3,FALSE),"")</f>
        <v>DeSmog</v>
      </c>
      <c r="K878" t="str">
        <f>IFERROR(IF(VLOOKUP(D878,Resources!A:D,4,FALSE)=0,"",VLOOKUP(D878,Resources!A:D,4,FALSE)),"")</f>
        <v>Y</v>
      </c>
    </row>
    <row r="879" spans="1:11" x14ac:dyDescent="0.2">
      <c r="A879" t="s">
        <v>715</v>
      </c>
      <c r="B879" t="str">
        <f t="shared" si="14"/>
        <v>Donors Capital Fund_Cato Institute201350000</v>
      </c>
      <c r="C879" t="s">
        <v>4</v>
      </c>
      <c r="D879" t="s">
        <v>57</v>
      </c>
      <c r="E879" s="10">
        <v>50000</v>
      </c>
      <c r="F879">
        <v>2013</v>
      </c>
      <c r="H879" t="str">
        <f>IFERROR(VLOOKUP(D879,Resources!A:C,3,FALSE),"")</f>
        <v>DeSmog</v>
      </c>
      <c r="K879" t="str">
        <f>IFERROR(IF(VLOOKUP(D879,Resources!A:D,4,FALSE)=0,"",VLOOKUP(D879,Resources!A:D,4,FALSE)),"")</f>
        <v>Y</v>
      </c>
    </row>
    <row r="880" spans="1:11" x14ac:dyDescent="0.2">
      <c r="A880" t="s">
        <v>715</v>
      </c>
      <c r="B880" t="str">
        <f t="shared" si="14"/>
        <v>Donors Capital Fund_Center for Class Action Fairness201320000</v>
      </c>
      <c r="C880" t="s">
        <v>4</v>
      </c>
      <c r="D880" t="s">
        <v>70</v>
      </c>
      <c r="E880" s="10">
        <v>20000</v>
      </c>
      <c r="F880">
        <v>2013</v>
      </c>
      <c r="H880" t="str">
        <f>IFERROR(VLOOKUP(D880,Resources!A:C,3,FALSE),"")</f>
        <v/>
      </c>
      <c r="K880" t="str">
        <f>IFERROR(IF(VLOOKUP(D880,Resources!A:D,4,FALSE)=0,"",VLOOKUP(D880,Resources!A:D,4,FALSE)),"")</f>
        <v>Y</v>
      </c>
    </row>
    <row r="881" spans="1:11" x14ac:dyDescent="0.2">
      <c r="A881" t="s">
        <v>715</v>
      </c>
      <c r="B881" t="str">
        <f t="shared" si="14"/>
        <v>Donors Capital Fund_Center for Class Action Fairness2013150000</v>
      </c>
      <c r="C881" t="s">
        <v>4</v>
      </c>
      <c r="D881" t="s">
        <v>70</v>
      </c>
      <c r="E881" s="10">
        <v>150000</v>
      </c>
      <c r="F881">
        <v>2013</v>
      </c>
      <c r="H881" t="str">
        <f>IFERROR(VLOOKUP(D881,Resources!A:C,3,FALSE),"")</f>
        <v/>
      </c>
      <c r="K881" t="str">
        <f>IFERROR(IF(VLOOKUP(D881,Resources!A:D,4,FALSE)=0,"",VLOOKUP(D881,Resources!A:D,4,FALSE)),"")</f>
        <v>Y</v>
      </c>
    </row>
    <row r="882" spans="1:11" x14ac:dyDescent="0.2">
      <c r="A882" t="s">
        <v>715</v>
      </c>
      <c r="B882" t="str">
        <f t="shared" si="14"/>
        <v>Donors Capital Fund_Center for Competitive Politics2013500000</v>
      </c>
      <c r="C882" t="s">
        <v>4</v>
      </c>
      <c r="D882" t="s">
        <v>12</v>
      </c>
      <c r="E882" s="10">
        <v>500000</v>
      </c>
      <c r="F882">
        <v>2013</v>
      </c>
      <c r="H882" t="str">
        <f>IFERROR(VLOOKUP(D882,Resources!A:C,3,FALSE),"")</f>
        <v>SourceWatch</v>
      </c>
      <c r="K882" t="str">
        <f>IFERROR(IF(VLOOKUP(D882,Resources!A:D,4,FALSE)=0,"",VLOOKUP(D882,Resources!A:D,4,FALSE)),"")</f>
        <v>Y</v>
      </c>
    </row>
    <row r="883" spans="1:11" x14ac:dyDescent="0.2">
      <c r="A883" t="s">
        <v>715</v>
      </c>
      <c r="B883" t="str">
        <f t="shared" si="14"/>
        <v>Donors Capital Fund_Center for Competitive Politics2013175000</v>
      </c>
      <c r="C883" t="s">
        <v>4</v>
      </c>
      <c r="D883" t="s">
        <v>12</v>
      </c>
      <c r="E883" s="10">
        <v>175000</v>
      </c>
      <c r="F883">
        <v>2013</v>
      </c>
      <c r="H883" t="str">
        <f>IFERROR(VLOOKUP(D883,Resources!A:C,3,FALSE),"")</f>
        <v>SourceWatch</v>
      </c>
      <c r="K883" t="str">
        <f>IFERROR(IF(VLOOKUP(D883,Resources!A:D,4,FALSE)=0,"",VLOOKUP(D883,Resources!A:D,4,FALSE)),"")</f>
        <v>Y</v>
      </c>
    </row>
    <row r="884" spans="1:11" x14ac:dyDescent="0.2">
      <c r="A884" t="s">
        <v>715</v>
      </c>
      <c r="B884" t="str">
        <f t="shared" si="14"/>
        <v>Donors Capital Fund_Center for Consumer Freedom201313000</v>
      </c>
      <c r="C884" t="s">
        <v>4</v>
      </c>
      <c r="D884" t="s">
        <v>185</v>
      </c>
      <c r="E884" s="10">
        <v>13000</v>
      </c>
      <c r="F884">
        <v>2013</v>
      </c>
      <c r="H884" t="str">
        <f>IFERROR(VLOOKUP(D884,Resources!A:C,3,FALSE),"")</f>
        <v>SourceWatch</v>
      </c>
      <c r="K884" t="str">
        <f>IFERROR(IF(VLOOKUP(D884,Resources!A:D,4,FALSE)=0,"",VLOOKUP(D884,Resources!A:D,4,FALSE)),"")</f>
        <v>Y</v>
      </c>
    </row>
    <row r="885" spans="1:11" x14ac:dyDescent="0.2">
      <c r="A885" t="s">
        <v>715</v>
      </c>
      <c r="B885" t="str">
        <f t="shared" si="14"/>
        <v>Donors Capital Fund_Center for Education Reform201310000</v>
      </c>
      <c r="C885" t="s">
        <v>4</v>
      </c>
      <c r="D885" t="s">
        <v>99</v>
      </c>
      <c r="E885" s="10">
        <v>10000</v>
      </c>
      <c r="F885">
        <v>2013</v>
      </c>
      <c r="H885" t="str">
        <f>IFERROR(VLOOKUP(D885,Resources!A:C,3,FALSE),"")</f>
        <v>SourceWatch</v>
      </c>
      <c r="K885" t="str">
        <f>IFERROR(IF(VLOOKUP(D885,Resources!A:D,4,FALSE)=0,"",VLOOKUP(D885,Resources!A:D,4,FALSE)),"")</f>
        <v>Y</v>
      </c>
    </row>
    <row r="886" spans="1:11" x14ac:dyDescent="0.2">
      <c r="A886" t="s">
        <v>715</v>
      </c>
      <c r="B886" t="str">
        <f t="shared" si="14"/>
        <v>Donors Capital Fund_Center for Independent Thought2013100000</v>
      </c>
      <c r="C886" t="s">
        <v>4</v>
      </c>
      <c r="D886" t="s">
        <v>127</v>
      </c>
      <c r="E886" s="10">
        <v>100000</v>
      </c>
      <c r="F886">
        <v>2013</v>
      </c>
      <c r="H886" t="str">
        <f>IFERROR(VLOOKUP(D886,Resources!A:C,3,FALSE),"")</f>
        <v/>
      </c>
      <c r="K886" t="str">
        <f>IFERROR(IF(VLOOKUP(D886,Resources!A:D,4,FALSE)=0,"",VLOOKUP(D886,Resources!A:D,4,FALSE)),"")</f>
        <v>Y</v>
      </c>
    </row>
    <row r="887" spans="1:11" x14ac:dyDescent="0.2">
      <c r="A887" t="s">
        <v>715</v>
      </c>
      <c r="B887" t="str">
        <f t="shared" si="14"/>
        <v>Donors Capital Fund_Center for Individual Rights201325000</v>
      </c>
      <c r="C887" t="s">
        <v>4</v>
      </c>
      <c r="D887" t="s">
        <v>100</v>
      </c>
      <c r="E887" s="10">
        <v>25000</v>
      </c>
      <c r="F887">
        <v>2013</v>
      </c>
      <c r="H887" t="str">
        <f>IFERROR(VLOOKUP(D887,Resources!A:C,3,FALSE),"")</f>
        <v>SourceWatch</v>
      </c>
      <c r="K887" t="str">
        <f>IFERROR(IF(VLOOKUP(D887,Resources!A:D,4,FALSE)=0,"",VLOOKUP(D887,Resources!A:D,4,FALSE)),"")</f>
        <v>Y</v>
      </c>
    </row>
    <row r="888" spans="1:11" x14ac:dyDescent="0.2">
      <c r="A888" t="s">
        <v>715</v>
      </c>
      <c r="B888" t="str">
        <f t="shared" si="14"/>
        <v>Donors Capital Fund_Center for Individual Rights201330000</v>
      </c>
      <c r="C888" t="s">
        <v>4</v>
      </c>
      <c r="D888" t="s">
        <v>100</v>
      </c>
      <c r="E888" s="10">
        <v>30000</v>
      </c>
      <c r="F888">
        <v>2013</v>
      </c>
      <c r="H888" t="str">
        <f>IFERROR(VLOOKUP(D888,Resources!A:C,3,FALSE),"")</f>
        <v>SourceWatch</v>
      </c>
      <c r="K888" t="str">
        <f>IFERROR(IF(VLOOKUP(D888,Resources!A:D,4,FALSE)=0,"",VLOOKUP(D888,Resources!A:D,4,FALSE)),"")</f>
        <v>Y</v>
      </c>
    </row>
    <row r="889" spans="1:11" x14ac:dyDescent="0.2">
      <c r="A889" t="s">
        <v>715</v>
      </c>
      <c r="B889" t="str">
        <f t="shared" si="14"/>
        <v>Donors Capital Fund_Center for Security Policy2013250000</v>
      </c>
      <c r="C889" t="s">
        <v>4</v>
      </c>
      <c r="D889" t="s">
        <v>131</v>
      </c>
      <c r="E889" s="10">
        <v>250000</v>
      </c>
      <c r="F889">
        <v>2013</v>
      </c>
      <c r="H889" t="str">
        <f>IFERROR(VLOOKUP(D889,Resources!A:C,3,FALSE),"")</f>
        <v>SourceWatch</v>
      </c>
      <c r="K889" t="str">
        <f>IFERROR(IF(VLOOKUP(D889,Resources!A:D,4,FALSE)=0,"",VLOOKUP(D889,Resources!A:D,4,FALSE)),"")</f>
        <v>Y</v>
      </c>
    </row>
    <row r="890" spans="1:11" x14ac:dyDescent="0.2">
      <c r="A890" t="s">
        <v>715</v>
      </c>
      <c r="B890" t="str">
        <f t="shared" si="14"/>
        <v>Donors Capital Fund_Center for Security Policy2013200000</v>
      </c>
      <c r="C890" t="s">
        <v>4</v>
      </c>
      <c r="D890" t="s">
        <v>131</v>
      </c>
      <c r="E890" s="10">
        <v>200000</v>
      </c>
      <c r="F890">
        <v>2013</v>
      </c>
      <c r="H890" t="str">
        <f>IFERROR(VLOOKUP(D890,Resources!A:C,3,FALSE),"")</f>
        <v>SourceWatch</v>
      </c>
      <c r="K890" t="str">
        <f>IFERROR(IF(VLOOKUP(D890,Resources!A:D,4,FALSE)=0,"",VLOOKUP(D890,Resources!A:D,4,FALSE)),"")</f>
        <v>Y</v>
      </c>
    </row>
    <row r="891" spans="1:11" x14ac:dyDescent="0.2">
      <c r="A891" t="s">
        <v>715</v>
      </c>
      <c r="B891" t="str">
        <f t="shared" si="14"/>
        <v>Donors Capital Fund_Central Florida Ballet201318000</v>
      </c>
      <c r="C891" t="s">
        <v>4</v>
      </c>
      <c r="D891" t="s">
        <v>177</v>
      </c>
      <c r="E891" s="10">
        <v>18000</v>
      </c>
      <c r="F891">
        <v>2013</v>
      </c>
      <c r="H891" t="str">
        <f>IFERROR(VLOOKUP(D891,Resources!A:C,3,FALSE),"")</f>
        <v/>
      </c>
      <c r="K891" t="str">
        <f>IFERROR(IF(VLOOKUP(D891,Resources!A:D,4,FALSE)=0,"",VLOOKUP(D891,Resources!A:D,4,FALSE)),"")</f>
        <v/>
      </c>
    </row>
    <row r="892" spans="1:11" x14ac:dyDescent="0.2">
      <c r="A892" t="s">
        <v>715</v>
      </c>
      <c r="B892" t="str">
        <f t="shared" si="14"/>
        <v>Donors Capital Fund_Cerge EI Foundation2013830000</v>
      </c>
      <c r="C892" t="s">
        <v>4</v>
      </c>
      <c r="D892" t="s">
        <v>33</v>
      </c>
      <c r="E892" s="10">
        <v>830000</v>
      </c>
      <c r="F892">
        <v>2013</v>
      </c>
      <c r="H892" t="str">
        <f>IFERROR(VLOOKUP(D892,Resources!A:C,3,FALSE),"")</f>
        <v/>
      </c>
      <c r="K892" t="str">
        <f>IFERROR(IF(VLOOKUP(D892,Resources!A:D,4,FALSE)=0,"",VLOOKUP(D892,Resources!A:D,4,FALSE)),"")</f>
        <v/>
      </c>
    </row>
    <row r="893" spans="1:11" x14ac:dyDescent="0.2">
      <c r="A893" t="s">
        <v>715</v>
      </c>
      <c r="B893" t="str">
        <f t="shared" si="14"/>
        <v>Donors Capital Fund_Children's Scholarship Fund2013150000</v>
      </c>
      <c r="C893" t="s">
        <v>4</v>
      </c>
      <c r="D893" t="s">
        <v>58</v>
      </c>
      <c r="E893" s="10">
        <v>150000</v>
      </c>
      <c r="F893">
        <v>2013</v>
      </c>
      <c r="H893" t="str">
        <f>IFERROR(VLOOKUP(D893,Resources!A:C,3,FALSE),"")</f>
        <v/>
      </c>
      <c r="K893" t="str">
        <f>IFERROR(IF(VLOOKUP(D893,Resources!A:D,4,FALSE)=0,"",VLOOKUP(D893,Resources!A:D,4,FALSE)),"")</f>
        <v/>
      </c>
    </row>
    <row r="894" spans="1:11" x14ac:dyDescent="0.2">
      <c r="A894" t="s">
        <v>715</v>
      </c>
      <c r="B894" t="str">
        <f t="shared" si="14"/>
        <v>Donors Capital Fund_Civil War Trust201350000</v>
      </c>
      <c r="C894" t="s">
        <v>4</v>
      </c>
      <c r="D894" t="s">
        <v>151</v>
      </c>
      <c r="E894" s="10">
        <v>50000</v>
      </c>
      <c r="F894">
        <v>2013</v>
      </c>
      <c r="H894" t="str">
        <f>IFERROR(VLOOKUP(D894,Resources!A:C,3,FALSE),"")</f>
        <v/>
      </c>
      <c r="K894" t="str">
        <f>IFERROR(IF(VLOOKUP(D894,Resources!A:D,4,FALSE)=0,"",VLOOKUP(D894,Resources!A:D,4,FALSE)),"")</f>
        <v/>
      </c>
    </row>
    <row r="895" spans="1:11" x14ac:dyDescent="0.2">
      <c r="A895" t="s">
        <v>715</v>
      </c>
      <c r="B895" t="str">
        <f t="shared" si="14"/>
        <v>Donors Capital Fund_Clare Boothe Luce Policy Institute201350000</v>
      </c>
      <c r="C895" t="s">
        <v>4</v>
      </c>
      <c r="D895" t="s">
        <v>101</v>
      </c>
      <c r="E895" s="10">
        <v>50000</v>
      </c>
      <c r="F895">
        <v>2013</v>
      </c>
      <c r="H895" t="str">
        <f>IFERROR(VLOOKUP(D895,Resources!A:C,3,FALSE),"")</f>
        <v/>
      </c>
      <c r="K895" t="str">
        <f>IFERROR(IF(VLOOKUP(D895,Resources!A:D,4,FALSE)=0,"",VLOOKUP(D895,Resources!A:D,4,FALSE)),"")</f>
        <v>Y</v>
      </c>
    </row>
    <row r="896" spans="1:11" x14ac:dyDescent="0.2">
      <c r="A896" t="s">
        <v>715</v>
      </c>
      <c r="B896" t="str">
        <f t="shared" si="14"/>
        <v>Donors Capital Fund_Claremont Institute201344000</v>
      </c>
      <c r="C896" t="s">
        <v>4</v>
      </c>
      <c r="D896" t="s">
        <v>38</v>
      </c>
      <c r="E896" s="10">
        <v>44000</v>
      </c>
      <c r="F896">
        <v>2013</v>
      </c>
      <c r="H896" t="str">
        <f>IFERROR(VLOOKUP(D896,Resources!A:C,3,FALSE),"")</f>
        <v>SourceWatch</v>
      </c>
      <c r="K896" t="str">
        <f>IFERROR(IF(VLOOKUP(D896,Resources!A:D,4,FALSE)=0,"",VLOOKUP(D896,Resources!A:D,4,FALSE)),"")</f>
        <v>Y</v>
      </c>
    </row>
    <row r="897" spans="1:11" x14ac:dyDescent="0.2">
      <c r="A897" t="s">
        <v>715</v>
      </c>
      <c r="B897" t="str">
        <f t="shared" si="14"/>
        <v>Donors Capital Fund_Claremont Institute201310000</v>
      </c>
      <c r="C897" t="s">
        <v>4</v>
      </c>
      <c r="D897" t="s">
        <v>38</v>
      </c>
      <c r="E897" s="10">
        <v>10000</v>
      </c>
      <c r="F897">
        <v>2013</v>
      </c>
      <c r="H897" t="str">
        <f>IFERROR(VLOOKUP(D897,Resources!A:C,3,FALSE),"")</f>
        <v>SourceWatch</v>
      </c>
      <c r="K897" t="str">
        <f>IFERROR(IF(VLOOKUP(D897,Resources!A:D,4,FALSE)=0,"",VLOOKUP(D897,Resources!A:D,4,FALSE)),"")</f>
        <v>Y</v>
      </c>
    </row>
    <row r="898" spans="1:11" x14ac:dyDescent="0.2">
      <c r="A898" t="s">
        <v>715</v>
      </c>
      <c r="B898" t="str">
        <f t="shared" ref="B898:B961" si="15">C898&amp;"_"&amp;D898&amp;F898&amp;E898</f>
        <v>Donors Capital Fund_Committee for a Constructive Tomorrow201310000</v>
      </c>
      <c r="C898" t="s">
        <v>4</v>
      </c>
      <c r="D898" t="s">
        <v>162</v>
      </c>
      <c r="E898" s="10">
        <v>10000</v>
      </c>
      <c r="F898">
        <v>2013</v>
      </c>
      <c r="H898" t="str">
        <f>IFERROR(VLOOKUP(D898,Resources!A:C,3,FALSE),"")</f>
        <v>DeSmog</v>
      </c>
      <c r="K898" t="str">
        <f>IFERROR(IF(VLOOKUP(D898,Resources!A:D,4,FALSE)=0,"",VLOOKUP(D898,Resources!A:D,4,FALSE)),"")</f>
        <v>Y</v>
      </c>
    </row>
    <row r="899" spans="1:11" x14ac:dyDescent="0.2">
      <c r="A899" t="s">
        <v>715</v>
      </c>
      <c r="B899" t="str">
        <f t="shared" si="15"/>
        <v>Donors Capital Fund_Committee for a Constructive Tomorrow201310000</v>
      </c>
      <c r="C899" t="s">
        <v>4</v>
      </c>
      <c r="D899" t="s">
        <v>162</v>
      </c>
      <c r="E899" s="10">
        <v>10000</v>
      </c>
      <c r="F899">
        <v>2013</v>
      </c>
      <c r="H899" t="str">
        <f>IFERROR(VLOOKUP(D899,Resources!A:C,3,FALSE),"")</f>
        <v>DeSmog</v>
      </c>
      <c r="K899" t="str">
        <f>IFERROR(IF(VLOOKUP(D899,Resources!A:D,4,FALSE)=0,"",VLOOKUP(D899,Resources!A:D,4,FALSE)),"")</f>
        <v>Y</v>
      </c>
    </row>
    <row r="900" spans="1:11" x14ac:dyDescent="0.2">
      <c r="A900" t="s">
        <v>715</v>
      </c>
      <c r="B900" t="str">
        <f t="shared" si="15"/>
        <v>Donors Capital Fund_Commonwealth Foundation for Public Policy Alternatives20132500</v>
      </c>
      <c r="C900" t="s">
        <v>4</v>
      </c>
      <c r="D900" t="s">
        <v>47</v>
      </c>
      <c r="E900" s="10">
        <v>2500</v>
      </c>
      <c r="F900">
        <v>2013</v>
      </c>
      <c r="H900" t="str">
        <f>IFERROR(VLOOKUP(D900,Resources!A:C,3,FALSE),"")</f>
        <v>SourceWatch</v>
      </c>
      <c r="K900" t="str">
        <f>IFERROR(IF(VLOOKUP(D900,Resources!A:D,4,FALSE)=0,"",VLOOKUP(D900,Resources!A:D,4,FALSE)),"")</f>
        <v>Y</v>
      </c>
    </row>
    <row r="901" spans="1:11" x14ac:dyDescent="0.2">
      <c r="A901" t="s">
        <v>715</v>
      </c>
      <c r="B901" t="str">
        <f t="shared" si="15"/>
        <v>Donors Capital Fund_Commonwealth Foundation for Public Policy Alternatives2013200000</v>
      </c>
      <c r="C901" t="s">
        <v>4</v>
      </c>
      <c r="D901" t="s">
        <v>47</v>
      </c>
      <c r="E901" s="10">
        <v>200000</v>
      </c>
      <c r="F901">
        <v>2013</v>
      </c>
      <c r="H901" t="str">
        <f>IFERROR(VLOOKUP(D901,Resources!A:C,3,FALSE),"")</f>
        <v>SourceWatch</v>
      </c>
      <c r="K901" t="str">
        <f>IFERROR(IF(VLOOKUP(D901,Resources!A:D,4,FALSE)=0,"",VLOOKUP(D901,Resources!A:D,4,FALSE)),"")</f>
        <v>Y</v>
      </c>
    </row>
    <row r="902" spans="1:11" x14ac:dyDescent="0.2">
      <c r="A902" t="s">
        <v>715</v>
      </c>
      <c r="B902" t="str">
        <f t="shared" si="15"/>
        <v>Donors Capital Fund_Commonwealth Foundation for Public Policy Alternatives20135000</v>
      </c>
      <c r="C902" t="s">
        <v>4</v>
      </c>
      <c r="D902" t="s">
        <v>47</v>
      </c>
      <c r="E902" s="10">
        <v>5000</v>
      </c>
      <c r="F902">
        <v>2013</v>
      </c>
      <c r="H902" t="str">
        <f>IFERROR(VLOOKUP(D902,Resources!A:C,3,FALSE),"")</f>
        <v>SourceWatch</v>
      </c>
      <c r="K902" t="str">
        <f>IFERROR(IF(VLOOKUP(D902,Resources!A:D,4,FALSE)=0,"",VLOOKUP(D902,Resources!A:D,4,FALSE)),"")</f>
        <v>Y</v>
      </c>
    </row>
    <row r="903" spans="1:11" x14ac:dyDescent="0.2">
      <c r="A903" t="s">
        <v>715</v>
      </c>
      <c r="B903" t="str">
        <f t="shared" si="15"/>
        <v>Donors Capital Fund_Commonwealth Foundation for Public Policy Alternatives201315000</v>
      </c>
      <c r="C903" t="s">
        <v>4</v>
      </c>
      <c r="D903" t="s">
        <v>47</v>
      </c>
      <c r="E903" s="10">
        <v>15000</v>
      </c>
      <c r="F903">
        <v>2013</v>
      </c>
      <c r="H903" t="str">
        <f>IFERROR(VLOOKUP(D903,Resources!A:C,3,FALSE),"")</f>
        <v>SourceWatch</v>
      </c>
      <c r="K903" t="str">
        <f>IFERROR(IF(VLOOKUP(D903,Resources!A:D,4,FALSE)=0,"",VLOOKUP(D903,Resources!A:D,4,FALSE)),"")</f>
        <v>Y</v>
      </c>
    </row>
    <row r="904" spans="1:11" x14ac:dyDescent="0.2">
      <c r="A904" t="s">
        <v>715</v>
      </c>
      <c r="B904" t="str">
        <f t="shared" si="15"/>
        <v>Donors Capital Fund_Competitive Enterprise Institute2013100000</v>
      </c>
      <c r="C904" t="s">
        <v>4</v>
      </c>
      <c r="D904" t="s">
        <v>44</v>
      </c>
      <c r="E904" s="10">
        <v>100000</v>
      </c>
      <c r="F904">
        <v>2013</v>
      </c>
      <c r="H904" t="str">
        <f>IFERROR(VLOOKUP(D904,Resources!A:C,3,FALSE),"")</f>
        <v>DeSmog</v>
      </c>
      <c r="K904" t="str">
        <f>IFERROR(IF(VLOOKUP(D904,Resources!A:D,4,FALSE)=0,"",VLOOKUP(D904,Resources!A:D,4,FALSE)),"")</f>
        <v>Y</v>
      </c>
    </row>
    <row r="905" spans="1:11" x14ac:dyDescent="0.2">
      <c r="A905" t="s">
        <v>715</v>
      </c>
      <c r="B905" t="str">
        <f t="shared" si="15"/>
        <v>Donors Capital Fund_Competitive Enterprise Institute2013120000</v>
      </c>
      <c r="C905" t="s">
        <v>4</v>
      </c>
      <c r="D905" t="s">
        <v>44</v>
      </c>
      <c r="E905" s="10">
        <v>120000</v>
      </c>
      <c r="F905">
        <v>2013</v>
      </c>
      <c r="H905" t="str">
        <f>IFERROR(VLOOKUP(D905,Resources!A:C,3,FALSE),"")</f>
        <v>DeSmog</v>
      </c>
      <c r="K905" t="str">
        <f>IFERROR(IF(VLOOKUP(D905,Resources!A:D,4,FALSE)=0,"",VLOOKUP(D905,Resources!A:D,4,FALSE)),"")</f>
        <v>Y</v>
      </c>
    </row>
    <row r="906" spans="1:11" x14ac:dyDescent="0.2">
      <c r="A906" t="s">
        <v>715</v>
      </c>
      <c r="B906" t="str">
        <f t="shared" si="15"/>
        <v>Donors Capital Fund_Consumers' Research2013250000</v>
      </c>
      <c r="C906" t="s">
        <v>4</v>
      </c>
      <c r="D906" t="s">
        <v>184</v>
      </c>
      <c r="E906" s="10">
        <v>250000</v>
      </c>
      <c r="F906">
        <v>2013</v>
      </c>
      <c r="H906" t="str">
        <f>IFERROR(VLOOKUP(D906,Resources!A:C,3,FALSE),"")</f>
        <v>SourceWatch</v>
      </c>
      <c r="K906" t="str">
        <f>IFERROR(IF(VLOOKUP(D906,Resources!A:D,4,FALSE)=0,"",VLOOKUP(D906,Resources!A:D,4,FALSE)),"")</f>
        <v>Y</v>
      </c>
    </row>
    <row r="907" spans="1:11" x14ac:dyDescent="0.2">
      <c r="A907" t="s">
        <v>715</v>
      </c>
      <c r="B907" t="str">
        <f t="shared" si="15"/>
        <v>Donors Capital Fund_Cru20133500</v>
      </c>
      <c r="C907" t="s">
        <v>4</v>
      </c>
      <c r="D907" t="s">
        <v>23</v>
      </c>
      <c r="E907" s="10">
        <v>3500</v>
      </c>
      <c r="F907">
        <v>2013</v>
      </c>
      <c r="H907" t="str">
        <f>IFERROR(VLOOKUP(D907,Resources!A:C,3,FALSE),"")</f>
        <v/>
      </c>
      <c r="K907" t="str">
        <f>IFERROR(IF(VLOOKUP(D907,Resources!A:D,4,FALSE)=0,"",VLOOKUP(D907,Resources!A:D,4,FALSE)),"")</f>
        <v/>
      </c>
    </row>
    <row r="908" spans="1:11" x14ac:dyDescent="0.2">
      <c r="A908" t="s">
        <v>715</v>
      </c>
      <c r="B908" t="str">
        <f t="shared" si="15"/>
        <v>Donors Capital Fund_David Horowitz Freedom Center2013300000</v>
      </c>
      <c r="C908" t="s">
        <v>4</v>
      </c>
      <c r="D908" t="s">
        <v>163</v>
      </c>
      <c r="E908" s="10">
        <v>300000</v>
      </c>
      <c r="F908">
        <v>2013</v>
      </c>
      <c r="H908" t="str">
        <f>IFERROR(VLOOKUP(D908,Resources!A:C,3,FALSE),"")</f>
        <v>SourceWatch</v>
      </c>
      <c r="K908" t="str">
        <f>IFERROR(IF(VLOOKUP(D908,Resources!A:D,4,FALSE)=0,"",VLOOKUP(D908,Resources!A:D,4,FALSE)),"")</f>
        <v>Y</v>
      </c>
    </row>
    <row r="909" spans="1:11" x14ac:dyDescent="0.2">
      <c r="A909" t="s">
        <v>715</v>
      </c>
      <c r="B909" t="str">
        <f t="shared" si="15"/>
        <v>Donors Capital Fund_DonorsTrust2013250000</v>
      </c>
      <c r="C909" t="s">
        <v>4</v>
      </c>
      <c r="D909" t="s">
        <v>20</v>
      </c>
      <c r="E909" s="10">
        <v>250000</v>
      </c>
      <c r="F909">
        <v>2013</v>
      </c>
      <c r="H909" t="str">
        <f>IFERROR(VLOOKUP(D909,Resources!A:C,3,FALSE),"")</f>
        <v>DeSmog</v>
      </c>
      <c r="K909" t="str">
        <f>IFERROR(IF(VLOOKUP(D909,Resources!A:D,4,FALSE)=0,"",VLOOKUP(D909,Resources!A:D,4,FALSE)),"")</f>
        <v>Y</v>
      </c>
    </row>
    <row r="910" spans="1:11" x14ac:dyDescent="0.2">
      <c r="A910" t="s">
        <v>715</v>
      </c>
      <c r="B910" t="str">
        <f t="shared" si="15"/>
        <v>Donors Capital Fund_DonorsTrust2013500000</v>
      </c>
      <c r="C910" t="s">
        <v>4</v>
      </c>
      <c r="D910" t="s">
        <v>20</v>
      </c>
      <c r="E910" s="10">
        <v>500000</v>
      </c>
      <c r="F910">
        <v>2013</v>
      </c>
      <c r="H910" t="str">
        <f>IFERROR(VLOOKUP(D910,Resources!A:C,3,FALSE),"")</f>
        <v>DeSmog</v>
      </c>
      <c r="K910" t="str">
        <f>IFERROR(IF(VLOOKUP(D910,Resources!A:D,4,FALSE)=0,"",VLOOKUP(D910,Resources!A:D,4,FALSE)),"")</f>
        <v>Y</v>
      </c>
    </row>
    <row r="911" spans="1:11" x14ac:dyDescent="0.2">
      <c r="A911" t="s">
        <v>715</v>
      </c>
      <c r="B911" t="str">
        <f t="shared" si="15"/>
        <v>Donors Capital Fund_DonorsTrust2013266</v>
      </c>
      <c r="C911" t="s">
        <v>4</v>
      </c>
      <c r="D911" t="s">
        <v>20</v>
      </c>
      <c r="E911" s="10">
        <v>266</v>
      </c>
      <c r="F911">
        <v>2013</v>
      </c>
      <c r="H911" t="str">
        <f>IFERROR(VLOOKUP(D911,Resources!A:C,3,FALSE),"")</f>
        <v>DeSmog</v>
      </c>
      <c r="K911" t="str">
        <f>IFERROR(IF(VLOOKUP(D911,Resources!A:D,4,FALSE)=0,"",VLOOKUP(D911,Resources!A:D,4,FALSE)),"")</f>
        <v>Y</v>
      </c>
    </row>
    <row r="912" spans="1:11" x14ac:dyDescent="0.2">
      <c r="A912" t="s">
        <v>715</v>
      </c>
      <c r="B912" t="str">
        <f t="shared" si="15"/>
        <v>Donors Capital Fund_DonorsTrust2013275000</v>
      </c>
      <c r="C912" t="s">
        <v>4</v>
      </c>
      <c r="D912" t="s">
        <v>20</v>
      </c>
      <c r="E912" s="10">
        <v>275000</v>
      </c>
      <c r="F912">
        <v>2013</v>
      </c>
      <c r="H912" t="str">
        <f>IFERROR(VLOOKUP(D912,Resources!A:C,3,FALSE),"")</f>
        <v>DeSmog</v>
      </c>
      <c r="K912" t="str">
        <f>IFERROR(IF(VLOOKUP(D912,Resources!A:D,4,FALSE)=0,"",VLOOKUP(D912,Resources!A:D,4,FALSE)),"")</f>
        <v>Y</v>
      </c>
    </row>
    <row r="913" spans="1:11" x14ac:dyDescent="0.2">
      <c r="A913" t="s">
        <v>715</v>
      </c>
      <c r="B913" t="str">
        <f t="shared" si="15"/>
        <v>Donors Capital Fund_DonorsTrust2013250000</v>
      </c>
      <c r="C913" t="s">
        <v>4</v>
      </c>
      <c r="D913" t="s">
        <v>20</v>
      </c>
      <c r="E913" s="10">
        <v>250000</v>
      </c>
      <c r="F913">
        <v>2013</v>
      </c>
      <c r="H913" t="str">
        <f>IFERROR(VLOOKUP(D913,Resources!A:C,3,FALSE),"")</f>
        <v>DeSmog</v>
      </c>
      <c r="K913" t="str">
        <f>IFERROR(IF(VLOOKUP(D913,Resources!A:D,4,FALSE)=0,"",VLOOKUP(D913,Resources!A:D,4,FALSE)),"")</f>
        <v>Y</v>
      </c>
    </row>
    <row r="914" spans="1:11" x14ac:dyDescent="0.2">
      <c r="A914" t="s">
        <v>715</v>
      </c>
      <c r="B914" t="str">
        <f t="shared" si="15"/>
        <v>Donors Capital Fund_DonorsTrust2013250000</v>
      </c>
      <c r="C914" t="s">
        <v>4</v>
      </c>
      <c r="D914" t="s">
        <v>20</v>
      </c>
      <c r="E914" s="10">
        <v>250000</v>
      </c>
      <c r="F914">
        <v>2013</v>
      </c>
      <c r="H914" t="str">
        <f>IFERROR(VLOOKUP(D914,Resources!A:C,3,FALSE),"")</f>
        <v>DeSmog</v>
      </c>
      <c r="K914" t="str">
        <f>IFERROR(IF(VLOOKUP(D914,Resources!A:D,4,FALSE)=0,"",VLOOKUP(D914,Resources!A:D,4,FALSE)),"")</f>
        <v>Y</v>
      </c>
    </row>
    <row r="915" spans="1:11" x14ac:dyDescent="0.2">
      <c r="A915" t="s">
        <v>715</v>
      </c>
      <c r="B915" t="str">
        <f t="shared" si="15"/>
        <v>Donors Capital Fund_DonorsTrust2013125000</v>
      </c>
      <c r="C915" t="s">
        <v>4</v>
      </c>
      <c r="D915" t="s">
        <v>20</v>
      </c>
      <c r="E915" s="10">
        <v>125000</v>
      </c>
      <c r="F915">
        <v>2013</v>
      </c>
      <c r="H915" t="str">
        <f>IFERROR(VLOOKUP(D915,Resources!A:C,3,FALSE),"")</f>
        <v>DeSmog</v>
      </c>
      <c r="K915" t="str">
        <f>IFERROR(IF(VLOOKUP(D915,Resources!A:D,4,FALSE)=0,"",VLOOKUP(D915,Resources!A:D,4,FALSE)),"")</f>
        <v>Y</v>
      </c>
    </row>
    <row r="916" spans="1:11" x14ac:dyDescent="0.2">
      <c r="A916" t="s">
        <v>715</v>
      </c>
      <c r="B916" t="str">
        <f t="shared" si="15"/>
        <v>Donors Capital Fund_DonorsTrust201310000</v>
      </c>
      <c r="C916" t="s">
        <v>4</v>
      </c>
      <c r="D916" t="s">
        <v>20</v>
      </c>
      <c r="E916" s="10">
        <v>10000</v>
      </c>
      <c r="F916">
        <v>2013</v>
      </c>
      <c r="H916" t="str">
        <f>IFERROR(VLOOKUP(D916,Resources!A:C,3,FALSE),"")</f>
        <v>DeSmog</v>
      </c>
      <c r="K916" t="str">
        <f>IFERROR(IF(VLOOKUP(D916,Resources!A:D,4,FALSE)=0,"",VLOOKUP(D916,Resources!A:D,4,FALSE)),"")</f>
        <v>Y</v>
      </c>
    </row>
    <row r="917" spans="1:11" x14ac:dyDescent="0.2">
      <c r="A917" t="s">
        <v>715</v>
      </c>
      <c r="B917" t="str">
        <f t="shared" si="15"/>
        <v>Donors Capital Fund_DonorsTrust201350000</v>
      </c>
      <c r="C917" t="s">
        <v>4</v>
      </c>
      <c r="D917" t="s">
        <v>20</v>
      </c>
      <c r="E917" s="10">
        <v>50000</v>
      </c>
      <c r="F917">
        <v>2013</v>
      </c>
      <c r="H917" t="str">
        <f>IFERROR(VLOOKUP(D917,Resources!A:C,3,FALSE),"")</f>
        <v>DeSmog</v>
      </c>
      <c r="K917" t="str">
        <f>IFERROR(IF(VLOOKUP(D917,Resources!A:D,4,FALSE)=0,"",VLOOKUP(D917,Resources!A:D,4,FALSE)),"")</f>
        <v>Y</v>
      </c>
    </row>
    <row r="918" spans="1:11" x14ac:dyDescent="0.2">
      <c r="A918" t="s">
        <v>715</v>
      </c>
      <c r="B918" t="str">
        <f t="shared" si="15"/>
        <v>Donors Capital Fund_DonorsTrust2013250000</v>
      </c>
      <c r="C918" t="s">
        <v>4</v>
      </c>
      <c r="D918" t="s">
        <v>20</v>
      </c>
      <c r="E918" s="10">
        <v>250000</v>
      </c>
      <c r="F918">
        <v>2013</v>
      </c>
      <c r="H918" t="str">
        <f>IFERROR(VLOOKUP(D918,Resources!A:C,3,FALSE),"")</f>
        <v>DeSmog</v>
      </c>
      <c r="K918" t="str">
        <f>IFERROR(IF(VLOOKUP(D918,Resources!A:D,4,FALSE)=0,"",VLOOKUP(D918,Resources!A:D,4,FALSE)),"")</f>
        <v>Y</v>
      </c>
    </row>
    <row r="919" spans="1:11" x14ac:dyDescent="0.2">
      <c r="A919" t="s">
        <v>715</v>
      </c>
      <c r="B919" t="str">
        <f t="shared" si="15"/>
        <v>Donors Capital Fund_DonorsTrust201320000</v>
      </c>
      <c r="C919" t="s">
        <v>4</v>
      </c>
      <c r="D919" t="s">
        <v>20</v>
      </c>
      <c r="E919" s="10">
        <v>20000</v>
      </c>
      <c r="F919">
        <v>2013</v>
      </c>
      <c r="H919" t="str">
        <f>IFERROR(VLOOKUP(D919,Resources!A:C,3,FALSE),"")</f>
        <v>DeSmog</v>
      </c>
      <c r="K919" t="str">
        <f>IFERROR(IF(VLOOKUP(D919,Resources!A:D,4,FALSE)=0,"",VLOOKUP(D919,Resources!A:D,4,FALSE)),"")</f>
        <v>Y</v>
      </c>
    </row>
    <row r="920" spans="1:11" x14ac:dyDescent="0.2">
      <c r="A920" t="s">
        <v>715</v>
      </c>
      <c r="B920" t="str">
        <f t="shared" si="15"/>
        <v>Donors Capital Fund_DonorsTrust2013745000</v>
      </c>
      <c r="C920" t="s">
        <v>4</v>
      </c>
      <c r="D920" t="s">
        <v>20</v>
      </c>
      <c r="E920" s="10">
        <v>745000</v>
      </c>
      <c r="F920">
        <v>2013</v>
      </c>
      <c r="H920" t="str">
        <f>IFERROR(VLOOKUP(D920,Resources!A:C,3,FALSE),"")</f>
        <v>DeSmog</v>
      </c>
      <c r="K920" t="str">
        <f>IFERROR(IF(VLOOKUP(D920,Resources!A:D,4,FALSE)=0,"",VLOOKUP(D920,Resources!A:D,4,FALSE)),"")</f>
        <v>Y</v>
      </c>
    </row>
    <row r="921" spans="1:11" x14ac:dyDescent="0.2">
      <c r="A921" t="s">
        <v>715</v>
      </c>
      <c r="B921" t="str">
        <f t="shared" si="15"/>
        <v>Donors Capital Fund_DonorsTrust201375000</v>
      </c>
      <c r="C921" t="s">
        <v>4</v>
      </c>
      <c r="D921" t="s">
        <v>20</v>
      </c>
      <c r="E921" s="10">
        <v>75000</v>
      </c>
      <c r="F921">
        <v>2013</v>
      </c>
      <c r="H921" t="str">
        <f>IFERROR(VLOOKUP(D921,Resources!A:C,3,FALSE),"")</f>
        <v>DeSmog</v>
      </c>
      <c r="K921" t="str">
        <f>IFERROR(IF(VLOOKUP(D921,Resources!A:D,4,FALSE)=0,"",VLOOKUP(D921,Resources!A:D,4,FALSE)),"")</f>
        <v>Y</v>
      </c>
    </row>
    <row r="922" spans="1:11" x14ac:dyDescent="0.2">
      <c r="A922" t="s">
        <v>715</v>
      </c>
      <c r="B922" t="str">
        <f t="shared" si="15"/>
        <v>Donors Capital Fund_DonorsTrust2013674443</v>
      </c>
      <c r="C922" t="s">
        <v>4</v>
      </c>
      <c r="D922" t="s">
        <v>20</v>
      </c>
      <c r="E922" s="10">
        <v>674443</v>
      </c>
      <c r="F922">
        <v>2013</v>
      </c>
      <c r="H922" t="str">
        <f>IFERROR(VLOOKUP(D922,Resources!A:C,3,FALSE),"")</f>
        <v>DeSmog</v>
      </c>
      <c r="K922" t="str">
        <f>IFERROR(IF(VLOOKUP(D922,Resources!A:D,4,FALSE)=0,"",VLOOKUP(D922,Resources!A:D,4,FALSE)),"")</f>
        <v>Y</v>
      </c>
    </row>
    <row r="923" spans="1:11" x14ac:dyDescent="0.2">
      <c r="A923" t="s">
        <v>715</v>
      </c>
      <c r="B923" t="str">
        <f t="shared" si="15"/>
        <v>Donors Capital Fund_DonorsTrust2013100000</v>
      </c>
      <c r="C923" t="s">
        <v>4</v>
      </c>
      <c r="D923" t="s">
        <v>20</v>
      </c>
      <c r="E923" s="10">
        <v>100000</v>
      </c>
      <c r="F923">
        <v>2013</v>
      </c>
      <c r="H923" t="str">
        <f>IFERROR(VLOOKUP(D923,Resources!A:C,3,FALSE),"")</f>
        <v>DeSmog</v>
      </c>
      <c r="K923" t="str">
        <f>IFERROR(IF(VLOOKUP(D923,Resources!A:D,4,FALSE)=0,"",VLOOKUP(D923,Resources!A:D,4,FALSE)),"")</f>
        <v>Y</v>
      </c>
    </row>
    <row r="924" spans="1:11" x14ac:dyDescent="0.2">
      <c r="A924" t="s">
        <v>715</v>
      </c>
      <c r="B924" t="str">
        <f t="shared" si="15"/>
        <v>Donors Capital Fund_DonorsTrust201325000</v>
      </c>
      <c r="C924" t="s">
        <v>4</v>
      </c>
      <c r="D924" t="s">
        <v>20</v>
      </c>
      <c r="E924" s="10">
        <v>25000</v>
      </c>
      <c r="F924">
        <v>2013</v>
      </c>
      <c r="H924" t="str">
        <f>IFERROR(VLOOKUP(D924,Resources!A:C,3,FALSE),"")</f>
        <v>DeSmog</v>
      </c>
      <c r="K924" t="str">
        <f>IFERROR(IF(VLOOKUP(D924,Resources!A:D,4,FALSE)=0,"",VLOOKUP(D924,Resources!A:D,4,FALSE)),"")</f>
        <v>Y</v>
      </c>
    </row>
    <row r="925" spans="1:11" x14ac:dyDescent="0.2">
      <c r="A925" t="s">
        <v>715</v>
      </c>
      <c r="B925" t="str">
        <f t="shared" si="15"/>
        <v>Donors Capital Fund_DonorsTrust2013250000</v>
      </c>
      <c r="C925" t="s">
        <v>4</v>
      </c>
      <c r="D925" t="s">
        <v>20</v>
      </c>
      <c r="E925" s="10">
        <v>250000</v>
      </c>
      <c r="F925">
        <v>2013</v>
      </c>
      <c r="H925" t="str">
        <f>IFERROR(VLOOKUP(D925,Resources!A:C,3,FALSE),"")</f>
        <v>DeSmog</v>
      </c>
      <c r="K925" t="str">
        <f>IFERROR(IF(VLOOKUP(D925,Resources!A:D,4,FALSE)=0,"",VLOOKUP(D925,Resources!A:D,4,FALSE)),"")</f>
        <v>Y</v>
      </c>
    </row>
    <row r="926" spans="1:11" x14ac:dyDescent="0.2">
      <c r="A926" t="s">
        <v>715</v>
      </c>
      <c r="B926" t="str">
        <f t="shared" si="15"/>
        <v>Donors Capital Fund_East-West Ministries International20132400</v>
      </c>
      <c r="C926" t="s">
        <v>4</v>
      </c>
      <c r="D926" t="s">
        <v>24</v>
      </c>
      <c r="E926" s="10">
        <v>2400</v>
      </c>
      <c r="F926">
        <v>2013</v>
      </c>
      <c r="H926" t="str">
        <f>IFERROR(VLOOKUP(D926,Resources!A:C,3,FALSE),"")</f>
        <v/>
      </c>
      <c r="K926" t="str">
        <f>IFERROR(IF(VLOOKUP(D926,Resources!A:D,4,FALSE)=0,"",VLOOKUP(D926,Resources!A:D,4,FALSE)),"")</f>
        <v/>
      </c>
    </row>
    <row r="927" spans="1:11" x14ac:dyDescent="0.2">
      <c r="A927" t="s">
        <v>715</v>
      </c>
      <c r="B927" t="str">
        <f t="shared" si="15"/>
        <v>Donors Capital Fund_Empire Center for Public Policy201325000</v>
      </c>
      <c r="C927" t="s">
        <v>4</v>
      </c>
      <c r="D927" t="s">
        <v>81</v>
      </c>
      <c r="E927" s="10">
        <v>25000</v>
      </c>
      <c r="F927">
        <v>2013</v>
      </c>
      <c r="H927" t="str">
        <f>IFERROR(VLOOKUP(D927,Resources!A:C,3,FALSE),"")</f>
        <v>SourceWatch</v>
      </c>
      <c r="K927" t="str">
        <f>IFERROR(IF(VLOOKUP(D927,Resources!A:D,4,FALSE)=0,"",VLOOKUP(D927,Resources!A:D,4,FALSE)),"")</f>
        <v>Y</v>
      </c>
    </row>
    <row r="928" spans="1:11" x14ac:dyDescent="0.2">
      <c r="A928" t="s">
        <v>715</v>
      </c>
      <c r="B928" t="str">
        <f t="shared" si="15"/>
        <v>Donors Capital Fund_Ethics and Public Policy Center201315000</v>
      </c>
      <c r="C928" t="s">
        <v>4</v>
      </c>
      <c r="D928" t="s">
        <v>89</v>
      </c>
      <c r="E928" s="10">
        <v>15000</v>
      </c>
      <c r="F928">
        <v>2013</v>
      </c>
      <c r="H928" t="str">
        <f>IFERROR(VLOOKUP(D928,Resources!A:C,3,FALSE),"")</f>
        <v>SourceWatch</v>
      </c>
      <c r="K928" t="str">
        <f>IFERROR(IF(VLOOKUP(D928,Resources!A:D,4,FALSE)=0,"",VLOOKUP(D928,Resources!A:D,4,FALSE)),"")</f>
        <v>Y</v>
      </c>
    </row>
    <row r="929" spans="1:11" x14ac:dyDescent="0.2">
      <c r="A929" t="s">
        <v>715</v>
      </c>
      <c r="B929" t="str">
        <f t="shared" si="15"/>
        <v>Donors Capital Fund_Ethics and Public Policy Center201375000</v>
      </c>
      <c r="C929" t="s">
        <v>4</v>
      </c>
      <c r="D929" t="s">
        <v>89</v>
      </c>
      <c r="E929" s="10">
        <v>75000</v>
      </c>
      <c r="F929">
        <v>2013</v>
      </c>
      <c r="H929" t="str">
        <f>IFERROR(VLOOKUP(D929,Resources!A:C,3,FALSE),"")</f>
        <v>SourceWatch</v>
      </c>
      <c r="K929" t="str">
        <f>IFERROR(IF(VLOOKUP(D929,Resources!A:D,4,FALSE)=0,"",VLOOKUP(D929,Resources!A:D,4,FALSE)),"")</f>
        <v>Y</v>
      </c>
    </row>
    <row r="930" spans="1:11" x14ac:dyDescent="0.2">
      <c r="A930" t="s">
        <v>715</v>
      </c>
      <c r="B930" t="str">
        <f t="shared" si="15"/>
        <v>Donors Capital Fund_Ethics and Public Policy Center201315000</v>
      </c>
      <c r="C930" t="s">
        <v>4</v>
      </c>
      <c r="D930" t="s">
        <v>89</v>
      </c>
      <c r="E930" s="10">
        <v>15000</v>
      </c>
      <c r="F930">
        <v>2013</v>
      </c>
      <c r="H930" t="str">
        <f>IFERROR(VLOOKUP(D930,Resources!A:C,3,FALSE),"")</f>
        <v>SourceWatch</v>
      </c>
      <c r="K930" t="str">
        <f>IFERROR(IF(VLOOKUP(D930,Resources!A:D,4,FALSE)=0,"",VLOOKUP(D930,Resources!A:D,4,FALSE)),"")</f>
        <v>Y</v>
      </c>
    </row>
    <row r="931" spans="1:11" x14ac:dyDescent="0.2">
      <c r="A931" t="s">
        <v>715</v>
      </c>
      <c r="B931" t="str">
        <f t="shared" si="15"/>
        <v>Donors Capital Fund_Federalist Society for Law and Public Policy Studies2013135000</v>
      </c>
      <c r="C931" t="s">
        <v>4</v>
      </c>
      <c r="D931" t="s">
        <v>133</v>
      </c>
      <c r="E931" s="10">
        <v>135000</v>
      </c>
      <c r="F931">
        <v>2013</v>
      </c>
      <c r="H931" t="str">
        <f>IFERROR(VLOOKUP(D931,Resources!A:C,3,FALSE),"")</f>
        <v>SourceWatch</v>
      </c>
      <c r="K931" t="str">
        <f>IFERROR(IF(VLOOKUP(D931,Resources!A:D,4,FALSE)=0,"",VLOOKUP(D931,Resources!A:D,4,FALSE)),"")</f>
        <v>Y</v>
      </c>
    </row>
    <row r="932" spans="1:11" x14ac:dyDescent="0.2">
      <c r="A932" t="s">
        <v>715</v>
      </c>
      <c r="B932" t="str">
        <f t="shared" si="15"/>
        <v>Donors Capital Fund_Federalist Society for Law and Public Policy Studies20131312285</v>
      </c>
      <c r="C932" t="s">
        <v>4</v>
      </c>
      <c r="D932" t="s">
        <v>133</v>
      </c>
      <c r="E932" s="10">
        <v>1312285</v>
      </c>
      <c r="F932">
        <v>2013</v>
      </c>
      <c r="H932" t="str">
        <f>IFERROR(VLOOKUP(D932,Resources!A:C,3,FALSE),"")</f>
        <v>SourceWatch</v>
      </c>
      <c r="K932" t="str">
        <f>IFERROR(IF(VLOOKUP(D932,Resources!A:D,4,FALSE)=0,"",VLOOKUP(D932,Resources!A:D,4,FALSE)),"")</f>
        <v>Y</v>
      </c>
    </row>
    <row r="933" spans="1:11" x14ac:dyDescent="0.2">
      <c r="A933" t="s">
        <v>715</v>
      </c>
      <c r="B933" t="str">
        <f t="shared" si="15"/>
        <v>Donors Capital Fund_First Book201310000</v>
      </c>
      <c r="C933" t="s">
        <v>4</v>
      </c>
      <c r="D933" t="s">
        <v>59</v>
      </c>
      <c r="E933" s="10">
        <v>10000</v>
      </c>
      <c r="F933">
        <v>2013</v>
      </c>
      <c r="H933" t="str">
        <f>IFERROR(VLOOKUP(D933,Resources!A:C,3,FALSE),"")</f>
        <v/>
      </c>
      <c r="K933" t="str">
        <f>IFERROR(IF(VLOOKUP(D933,Resources!A:D,4,FALSE)=0,"",VLOOKUP(D933,Resources!A:D,4,FALSE)),"")</f>
        <v/>
      </c>
    </row>
    <row r="934" spans="1:11" x14ac:dyDescent="0.2">
      <c r="A934" t="s">
        <v>715</v>
      </c>
      <c r="B934" t="str">
        <f t="shared" si="15"/>
        <v>Donors Capital Fund_First Presbyterian Church Midland20134500</v>
      </c>
      <c r="C934" t="s">
        <v>4</v>
      </c>
      <c r="D934" t="s">
        <v>26</v>
      </c>
      <c r="E934" s="10">
        <v>4500</v>
      </c>
      <c r="F934">
        <v>2013</v>
      </c>
      <c r="H934" t="str">
        <f>IFERROR(VLOOKUP(D934,Resources!A:C,3,FALSE),"")</f>
        <v/>
      </c>
      <c r="K934" t="str">
        <f>IFERROR(IF(VLOOKUP(D934,Resources!A:D,4,FALSE)=0,"",VLOOKUP(D934,Resources!A:D,4,FALSE)),"")</f>
        <v/>
      </c>
    </row>
    <row r="935" spans="1:11" x14ac:dyDescent="0.2">
      <c r="A935" t="s">
        <v>715</v>
      </c>
      <c r="B935" t="str">
        <f t="shared" si="15"/>
        <v>Donors Capital Fund_First Presbyterian Church Midland20134500</v>
      </c>
      <c r="C935" t="s">
        <v>4</v>
      </c>
      <c r="D935" t="s">
        <v>26</v>
      </c>
      <c r="E935" s="10">
        <v>4500</v>
      </c>
      <c r="F935">
        <v>2013</v>
      </c>
      <c r="H935" t="str">
        <f>IFERROR(VLOOKUP(D935,Resources!A:C,3,FALSE),"")</f>
        <v/>
      </c>
      <c r="K935" t="str">
        <f>IFERROR(IF(VLOOKUP(D935,Resources!A:D,4,FALSE)=0,"",VLOOKUP(D935,Resources!A:D,4,FALSE)),"")</f>
        <v/>
      </c>
    </row>
    <row r="936" spans="1:11" x14ac:dyDescent="0.2">
      <c r="A936" t="s">
        <v>715</v>
      </c>
      <c r="B936" t="str">
        <f t="shared" si="15"/>
        <v>Donors Capital Fund_First Presbyterian Church Midland20135000</v>
      </c>
      <c r="C936" t="s">
        <v>4</v>
      </c>
      <c r="D936" t="s">
        <v>26</v>
      </c>
      <c r="E936" s="10">
        <v>5000</v>
      </c>
      <c r="F936">
        <v>2013</v>
      </c>
      <c r="H936" t="str">
        <f>IFERROR(VLOOKUP(D936,Resources!A:C,3,FALSE),"")</f>
        <v/>
      </c>
      <c r="K936" t="str">
        <f>IFERROR(IF(VLOOKUP(D936,Resources!A:D,4,FALSE)=0,"",VLOOKUP(D936,Resources!A:D,4,FALSE)),"")</f>
        <v/>
      </c>
    </row>
    <row r="937" spans="1:11" x14ac:dyDescent="0.2">
      <c r="A937" t="s">
        <v>715</v>
      </c>
      <c r="B937" t="str">
        <f t="shared" si="15"/>
        <v>Donors Capital Fund_First Presbyterian Church Midland20135000</v>
      </c>
      <c r="C937" t="s">
        <v>4</v>
      </c>
      <c r="D937" t="s">
        <v>26</v>
      </c>
      <c r="E937" s="10">
        <v>5000</v>
      </c>
      <c r="F937">
        <v>2013</v>
      </c>
      <c r="H937" t="str">
        <f>IFERROR(VLOOKUP(D937,Resources!A:C,3,FALSE),"")</f>
        <v/>
      </c>
      <c r="K937" t="str">
        <f>IFERROR(IF(VLOOKUP(D937,Resources!A:D,4,FALSE)=0,"",VLOOKUP(D937,Resources!A:D,4,FALSE)),"")</f>
        <v/>
      </c>
    </row>
    <row r="938" spans="1:11" x14ac:dyDescent="0.2">
      <c r="A938" t="s">
        <v>715</v>
      </c>
      <c r="B938" t="str">
        <f t="shared" si="15"/>
        <v>Donors Capital Fund_First Presbyterian Church Midland2013400</v>
      </c>
      <c r="C938" t="s">
        <v>4</v>
      </c>
      <c r="D938" t="s">
        <v>26</v>
      </c>
      <c r="E938" s="10">
        <v>400</v>
      </c>
      <c r="F938">
        <v>2013</v>
      </c>
      <c r="H938" t="str">
        <f>IFERROR(VLOOKUP(D938,Resources!A:C,3,FALSE),"")</f>
        <v/>
      </c>
      <c r="K938" t="str">
        <f>IFERROR(IF(VLOOKUP(D938,Resources!A:D,4,FALSE)=0,"",VLOOKUP(D938,Resources!A:D,4,FALSE)),"")</f>
        <v/>
      </c>
    </row>
    <row r="939" spans="1:11" x14ac:dyDescent="0.2">
      <c r="A939" t="s">
        <v>715</v>
      </c>
      <c r="B939" t="str">
        <f t="shared" si="15"/>
        <v>Donors Capital Fund_Florida State University Foundation2013325000</v>
      </c>
      <c r="C939" t="s">
        <v>4</v>
      </c>
      <c r="D939" t="s">
        <v>71</v>
      </c>
      <c r="E939" s="10">
        <v>325000</v>
      </c>
      <c r="F939">
        <v>2013</v>
      </c>
      <c r="H939" t="str">
        <f>IFERROR(VLOOKUP(D939,Resources!A:C,3,FALSE),"")</f>
        <v/>
      </c>
      <c r="K939" t="str">
        <f>IFERROR(IF(VLOOKUP(D939,Resources!A:D,4,FALSE)=0,"",VLOOKUP(D939,Resources!A:D,4,FALSE)),"")</f>
        <v/>
      </c>
    </row>
    <row r="940" spans="1:11" x14ac:dyDescent="0.2">
      <c r="A940" t="s">
        <v>715</v>
      </c>
      <c r="B940" t="str">
        <f t="shared" si="15"/>
        <v>Donors Capital Fund_Focus on the Family20131200</v>
      </c>
      <c r="C940" t="s">
        <v>4</v>
      </c>
      <c r="D940" t="s">
        <v>27</v>
      </c>
      <c r="E940" s="10">
        <v>1200</v>
      </c>
      <c r="F940">
        <v>2013</v>
      </c>
      <c r="H940" t="str">
        <f>IFERROR(VLOOKUP(D940,Resources!A:C,3,FALSE),"")</f>
        <v>SourceWatch</v>
      </c>
      <c r="K940" t="str">
        <f>IFERROR(IF(VLOOKUP(D940,Resources!A:D,4,FALSE)=0,"",VLOOKUP(D940,Resources!A:D,4,FALSE)),"")</f>
        <v>Y</v>
      </c>
    </row>
    <row r="941" spans="1:11" x14ac:dyDescent="0.2">
      <c r="A941" t="s">
        <v>715</v>
      </c>
      <c r="B941" t="str">
        <f t="shared" si="15"/>
        <v>Donors Capital Fund_Foundation for Economic Education2013100000</v>
      </c>
      <c r="C941" t="s">
        <v>4</v>
      </c>
      <c r="D941" t="s">
        <v>60</v>
      </c>
      <c r="E941" s="10">
        <v>100000</v>
      </c>
      <c r="F941">
        <v>2013</v>
      </c>
      <c r="H941" t="str">
        <f>IFERROR(VLOOKUP(D941,Resources!A:C,3,FALSE),"")</f>
        <v>DeSmog</v>
      </c>
      <c r="K941" t="str">
        <f>IFERROR(IF(VLOOKUP(D941,Resources!A:D,4,FALSE)=0,"",VLOOKUP(D941,Resources!A:D,4,FALSE)),"")</f>
        <v>Y</v>
      </c>
    </row>
    <row r="942" spans="1:11" x14ac:dyDescent="0.2">
      <c r="A942" t="s">
        <v>715</v>
      </c>
      <c r="B942" t="str">
        <f t="shared" si="15"/>
        <v>Donors Capital Fund_Foundation for Government Accountability20132500</v>
      </c>
      <c r="C942" t="s">
        <v>4</v>
      </c>
      <c r="D942" t="s">
        <v>7</v>
      </c>
      <c r="E942" s="10">
        <v>2500</v>
      </c>
      <c r="F942">
        <v>2013</v>
      </c>
      <c r="H942" t="str">
        <f>IFERROR(VLOOKUP(D942,Resources!A:C,3,FALSE),"")</f>
        <v>SourceWatch</v>
      </c>
      <c r="K942" t="str">
        <f>IFERROR(IF(VLOOKUP(D942,Resources!A:D,4,FALSE)=0,"",VLOOKUP(D942,Resources!A:D,4,FALSE)),"")</f>
        <v>Y</v>
      </c>
    </row>
    <row r="943" spans="1:11" x14ac:dyDescent="0.2">
      <c r="A943" t="s">
        <v>715</v>
      </c>
      <c r="B943" t="str">
        <f t="shared" si="15"/>
        <v>Donors Capital Fund_Foundation for Government Accountability2013100000</v>
      </c>
      <c r="C943" t="s">
        <v>4</v>
      </c>
      <c r="D943" t="s">
        <v>7</v>
      </c>
      <c r="E943" s="10">
        <v>100000</v>
      </c>
      <c r="F943">
        <v>2013</v>
      </c>
      <c r="H943" t="str">
        <f>IFERROR(VLOOKUP(D943,Resources!A:C,3,FALSE),"")</f>
        <v>SourceWatch</v>
      </c>
      <c r="K943" t="str">
        <f>IFERROR(IF(VLOOKUP(D943,Resources!A:D,4,FALSE)=0,"",VLOOKUP(D943,Resources!A:D,4,FALSE)),"")</f>
        <v>Y</v>
      </c>
    </row>
    <row r="944" spans="1:11" x14ac:dyDescent="0.2">
      <c r="A944" t="s">
        <v>715</v>
      </c>
      <c r="B944" t="str">
        <f t="shared" si="15"/>
        <v>Donors Capital Fund_Foundation for Government Accountability2013500000</v>
      </c>
      <c r="C944" t="s">
        <v>4</v>
      </c>
      <c r="D944" t="s">
        <v>7</v>
      </c>
      <c r="E944" s="10">
        <v>500000</v>
      </c>
      <c r="F944">
        <v>2013</v>
      </c>
      <c r="H944" t="str">
        <f>IFERROR(VLOOKUP(D944,Resources!A:C,3,FALSE),"")</f>
        <v>SourceWatch</v>
      </c>
      <c r="K944" t="str">
        <f>IFERROR(IF(VLOOKUP(D944,Resources!A:D,4,FALSE)=0,"",VLOOKUP(D944,Resources!A:D,4,FALSE)),"")</f>
        <v>Y</v>
      </c>
    </row>
    <row r="945" spans="1:11" x14ac:dyDescent="0.2">
      <c r="A945" t="s">
        <v>715</v>
      </c>
      <c r="B945" t="str">
        <f t="shared" si="15"/>
        <v>Donors Capital Fund_Foundation for Government Accountability201375000</v>
      </c>
      <c r="C945" t="s">
        <v>4</v>
      </c>
      <c r="D945" t="s">
        <v>7</v>
      </c>
      <c r="E945" s="10">
        <v>75000</v>
      </c>
      <c r="F945">
        <v>2013</v>
      </c>
      <c r="H945" t="str">
        <f>IFERROR(VLOOKUP(D945,Resources!A:C,3,FALSE),"")</f>
        <v>SourceWatch</v>
      </c>
      <c r="K945" t="str">
        <f>IFERROR(IF(VLOOKUP(D945,Resources!A:D,4,FALSE)=0,"",VLOOKUP(D945,Resources!A:D,4,FALSE)),"")</f>
        <v>Y</v>
      </c>
    </row>
    <row r="946" spans="1:11" x14ac:dyDescent="0.2">
      <c r="A946" t="s">
        <v>715</v>
      </c>
      <c r="B946" t="str">
        <f t="shared" si="15"/>
        <v>Donors Capital Fund_Foundation for Government Accountability20133000</v>
      </c>
      <c r="C946" t="s">
        <v>4</v>
      </c>
      <c r="D946" t="s">
        <v>7</v>
      </c>
      <c r="E946" s="10">
        <v>3000</v>
      </c>
      <c r="F946">
        <v>2013</v>
      </c>
      <c r="H946" t="str">
        <f>IFERROR(VLOOKUP(D946,Resources!A:C,3,FALSE),"")</f>
        <v>SourceWatch</v>
      </c>
      <c r="K946" t="str">
        <f>IFERROR(IF(VLOOKUP(D946,Resources!A:D,4,FALSE)=0,"",VLOOKUP(D946,Resources!A:D,4,FALSE)),"")</f>
        <v>Y</v>
      </c>
    </row>
    <row r="947" spans="1:11" x14ac:dyDescent="0.2">
      <c r="A947" t="s">
        <v>715</v>
      </c>
      <c r="B947" t="str">
        <f t="shared" si="15"/>
        <v>Donors Capital Fund_Foundation for Government Accountability201325000</v>
      </c>
      <c r="C947" t="s">
        <v>4</v>
      </c>
      <c r="D947" t="s">
        <v>7</v>
      </c>
      <c r="E947" s="10">
        <v>25000</v>
      </c>
      <c r="F947">
        <v>2013</v>
      </c>
      <c r="H947" t="str">
        <f>IFERROR(VLOOKUP(D947,Resources!A:C,3,FALSE),"")</f>
        <v>SourceWatch</v>
      </c>
      <c r="K947" t="str">
        <f>IFERROR(IF(VLOOKUP(D947,Resources!A:D,4,FALSE)=0,"",VLOOKUP(D947,Resources!A:D,4,FALSE)),"")</f>
        <v>Y</v>
      </c>
    </row>
    <row r="948" spans="1:11" x14ac:dyDescent="0.2">
      <c r="A948" t="s">
        <v>715</v>
      </c>
      <c r="B948" t="str">
        <f t="shared" si="15"/>
        <v>Donors Capital Fund_Foundation for Government Accountability2013200000</v>
      </c>
      <c r="C948" t="s">
        <v>4</v>
      </c>
      <c r="D948" t="s">
        <v>7</v>
      </c>
      <c r="E948" s="10">
        <v>200000</v>
      </c>
      <c r="F948">
        <v>2013</v>
      </c>
      <c r="H948" t="str">
        <f>IFERROR(VLOOKUP(D948,Resources!A:C,3,FALSE),"")</f>
        <v>SourceWatch</v>
      </c>
      <c r="K948" t="str">
        <f>IFERROR(IF(VLOOKUP(D948,Resources!A:D,4,FALSE)=0,"",VLOOKUP(D948,Resources!A:D,4,FALSE)),"")</f>
        <v>Y</v>
      </c>
    </row>
    <row r="949" spans="1:11" x14ac:dyDescent="0.2">
      <c r="A949" t="s">
        <v>715</v>
      </c>
      <c r="B949" t="str">
        <f t="shared" si="15"/>
        <v>Donors Capital Fund_Foundation for Government Accountability20134000</v>
      </c>
      <c r="C949" t="s">
        <v>4</v>
      </c>
      <c r="D949" t="s">
        <v>7</v>
      </c>
      <c r="E949" s="10">
        <v>4000</v>
      </c>
      <c r="F949">
        <v>2013</v>
      </c>
      <c r="H949" t="str">
        <f>IFERROR(VLOOKUP(D949,Resources!A:C,3,FALSE),"")</f>
        <v>SourceWatch</v>
      </c>
      <c r="K949" t="str">
        <f>IFERROR(IF(VLOOKUP(D949,Resources!A:D,4,FALSE)=0,"",VLOOKUP(D949,Resources!A:D,4,FALSE)),"")</f>
        <v>Y</v>
      </c>
    </row>
    <row r="950" spans="1:11" x14ac:dyDescent="0.2">
      <c r="A950" t="s">
        <v>715</v>
      </c>
      <c r="B950" t="str">
        <f t="shared" si="15"/>
        <v>Donors Capital Fund_Foundation for Individual Rights in Education201315000</v>
      </c>
      <c r="C950" t="s">
        <v>4</v>
      </c>
      <c r="D950" t="s">
        <v>61</v>
      </c>
      <c r="E950" s="10">
        <v>15000</v>
      </c>
      <c r="F950">
        <v>2013</v>
      </c>
      <c r="H950" t="str">
        <f>IFERROR(VLOOKUP(D950,Resources!A:C,3,FALSE),"")</f>
        <v>SourceWatch</v>
      </c>
      <c r="K950" t="str">
        <f>IFERROR(IF(VLOOKUP(D950,Resources!A:D,4,FALSE)=0,"",VLOOKUP(D950,Resources!A:D,4,FALSE)),"")</f>
        <v>Y</v>
      </c>
    </row>
    <row r="951" spans="1:11" x14ac:dyDescent="0.2">
      <c r="A951" t="s">
        <v>715</v>
      </c>
      <c r="B951" t="str">
        <f t="shared" si="15"/>
        <v>Donors Capital Fund_Foundation for Individual Rights in Education201310000</v>
      </c>
      <c r="C951" t="s">
        <v>4</v>
      </c>
      <c r="D951" t="s">
        <v>61</v>
      </c>
      <c r="E951" s="10">
        <v>10000</v>
      </c>
      <c r="F951">
        <v>2013</v>
      </c>
      <c r="H951" t="str">
        <f>IFERROR(VLOOKUP(D951,Resources!A:C,3,FALSE),"")</f>
        <v>SourceWatch</v>
      </c>
      <c r="K951" t="str">
        <f>IFERROR(IF(VLOOKUP(D951,Resources!A:D,4,FALSE)=0,"",VLOOKUP(D951,Resources!A:D,4,FALSE)),"")</f>
        <v>Y</v>
      </c>
    </row>
    <row r="952" spans="1:11" x14ac:dyDescent="0.2">
      <c r="A952" t="s">
        <v>715</v>
      </c>
      <c r="B952" t="str">
        <f t="shared" si="15"/>
        <v>Donors Capital Fund_Foundation for Individual Rights in Education2013350000</v>
      </c>
      <c r="C952" t="s">
        <v>4</v>
      </c>
      <c r="D952" t="s">
        <v>61</v>
      </c>
      <c r="E952" s="10">
        <v>350000</v>
      </c>
      <c r="F952">
        <v>2013</v>
      </c>
      <c r="H952" t="str">
        <f>IFERROR(VLOOKUP(D952,Resources!A:C,3,FALSE),"")</f>
        <v>SourceWatch</v>
      </c>
      <c r="K952" t="str">
        <f>IFERROR(IF(VLOOKUP(D952,Resources!A:D,4,FALSE)=0,"",VLOOKUP(D952,Resources!A:D,4,FALSE)),"")</f>
        <v>Y</v>
      </c>
    </row>
    <row r="953" spans="1:11" x14ac:dyDescent="0.2">
      <c r="A953" t="s">
        <v>715</v>
      </c>
      <c r="B953" t="str">
        <f t="shared" si="15"/>
        <v>Donors Capital Fund_Franklin Center for Government &amp; Public Integrity2013155103</v>
      </c>
      <c r="C953" t="s">
        <v>4</v>
      </c>
      <c r="D953" t="s">
        <v>731</v>
      </c>
      <c r="E953" s="10">
        <v>155103</v>
      </c>
      <c r="F953">
        <v>2013</v>
      </c>
      <c r="H953" t="str">
        <f>IFERROR(VLOOKUP(D953,Resources!A:C,3,FALSE),"")</f>
        <v>DeSmog</v>
      </c>
      <c r="K953" t="str">
        <f>IFERROR(IF(VLOOKUP(D953,Resources!A:D,4,FALSE)=0,"",VLOOKUP(D953,Resources!A:D,4,FALSE)),"")</f>
        <v>Y</v>
      </c>
    </row>
    <row r="954" spans="1:11" x14ac:dyDescent="0.2">
      <c r="A954" t="s">
        <v>715</v>
      </c>
      <c r="B954" t="str">
        <f t="shared" si="15"/>
        <v>Donors Capital Fund_Franklin Center for Government &amp; Public Integrity20132000000</v>
      </c>
      <c r="C954" t="s">
        <v>4</v>
      </c>
      <c r="D954" t="s">
        <v>731</v>
      </c>
      <c r="E954" s="10">
        <v>2000000</v>
      </c>
      <c r="F954">
        <v>2013</v>
      </c>
      <c r="H954" t="str">
        <f>IFERROR(VLOOKUP(D954,Resources!A:C,3,FALSE),"")</f>
        <v>DeSmog</v>
      </c>
      <c r="K954" t="str">
        <f>IFERROR(IF(VLOOKUP(D954,Resources!A:D,4,FALSE)=0,"",VLOOKUP(D954,Resources!A:D,4,FALSE)),"")</f>
        <v>Y</v>
      </c>
    </row>
    <row r="955" spans="1:11" x14ac:dyDescent="0.2">
      <c r="A955" t="s">
        <v>715</v>
      </c>
      <c r="B955" t="str">
        <f t="shared" si="15"/>
        <v>Donors Capital Fund_Franklin Center for Government &amp; Public Integrity201350000</v>
      </c>
      <c r="C955" t="s">
        <v>4</v>
      </c>
      <c r="D955" t="s">
        <v>731</v>
      </c>
      <c r="E955" s="10">
        <v>50000</v>
      </c>
      <c r="F955">
        <v>2013</v>
      </c>
      <c r="H955" t="str">
        <f>IFERROR(VLOOKUP(D955,Resources!A:C,3,FALSE),"")</f>
        <v>DeSmog</v>
      </c>
      <c r="K955" t="str">
        <f>IFERROR(IF(VLOOKUP(D955,Resources!A:D,4,FALSE)=0,"",VLOOKUP(D955,Resources!A:D,4,FALSE)),"")</f>
        <v>Y</v>
      </c>
    </row>
    <row r="956" spans="1:11" x14ac:dyDescent="0.2">
      <c r="A956" t="s">
        <v>715</v>
      </c>
      <c r="B956" t="str">
        <f t="shared" si="15"/>
        <v>Donors Capital Fund_Franklin Center for Government &amp; Public Integrity2013100000</v>
      </c>
      <c r="C956" t="s">
        <v>4</v>
      </c>
      <c r="D956" t="s">
        <v>731</v>
      </c>
      <c r="E956" s="10">
        <v>100000</v>
      </c>
      <c r="F956">
        <v>2013</v>
      </c>
      <c r="H956" t="str">
        <f>IFERROR(VLOOKUP(D956,Resources!A:C,3,FALSE),"")</f>
        <v>DeSmog</v>
      </c>
      <c r="K956" t="str">
        <f>IFERROR(IF(VLOOKUP(D956,Resources!A:D,4,FALSE)=0,"",VLOOKUP(D956,Resources!A:D,4,FALSE)),"")</f>
        <v>Y</v>
      </c>
    </row>
    <row r="957" spans="1:11" x14ac:dyDescent="0.2">
      <c r="A957" t="s">
        <v>715</v>
      </c>
      <c r="B957" t="str">
        <f t="shared" si="15"/>
        <v>Donors Capital Fund_Franklin Center for Government &amp; Public Integrity2013250000</v>
      </c>
      <c r="C957" t="s">
        <v>4</v>
      </c>
      <c r="D957" t="s">
        <v>731</v>
      </c>
      <c r="E957" s="10">
        <v>250000</v>
      </c>
      <c r="F957">
        <v>2013</v>
      </c>
      <c r="H957" t="str">
        <f>IFERROR(VLOOKUP(D957,Resources!A:C,3,FALSE),"")</f>
        <v>DeSmog</v>
      </c>
      <c r="K957" t="str">
        <f>IFERROR(IF(VLOOKUP(D957,Resources!A:D,4,FALSE)=0,"",VLOOKUP(D957,Resources!A:D,4,FALSE)),"")</f>
        <v>Y</v>
      </c>
    </row>
    <row r="958" spans="1:11" x14ac:dyDescent="0.2">
      <c r="A958" t="s">
        <v>715</v>
      </c>
      <c r="B958" t="str">
        <f t="shared" si="15"/>
        <v>Donors Capital Fund_Franklin Center for Government &amp; Public Integrity20131250000</v>
      </c>
      <c r="C958" t="s">
        <v>4</v>
      </c>
      <c r="D958" t="s">
        <v>731</v>
      </c>
      <c r="E958" s="10">
        <v>1250000</v>
      </c>
      <c r="F958">
        <v>2013</v>
      </c>
      <c r="H958" t="str">
        <f>IFERROR(VLOOKUP(D958,Resources!A:C,3,FALSE),"")</f>
        <v>DeSmog</v>
      </c>
      <c r="K958" t="str">
        <f>IFERROR(IF(VLOOKUP(D958,Resources!A:D,4,FALSE)=0,"",VLOOKUP(D958,Resources!A:D,4,FALSE)),"")</f>
        <v>Y</v>
      </c>
    </row>
    <row r="959" spans="1:11" x14ac:dyDescent="0.2">
      <c r="A959" t="s">
        <v>715</v>
      </c>
      <c r="B959" t="str">
        <f t="shared" si="15"/>
        <v>Donors Capital Fund_Franklin Center for Government &amp; Public Integrity2013250000</v>
      </c>
      <c r="C959" t="s">
        <v>4</v>
      </c>
      <c r="D959" t="s">
        <v>731</v>
      </c>
      <c r="E959" s="10">
        <v>250000</v>
      </c>
      <c r="F959">
        <v>2013</v>
      </c>
      <c r="H959" t="str">
        <f>IFERROR(VLOOKUP(D959,Resources!A:C,3,FALSE),"")</f>
        <v>DeSmog</v>
      </c>
      <c r="K959" t="str">
        <f>IFERROR(IF(VLOOKUP(D959,Resources!A:D,4,FALSE)=0,"",VLOOKUP(D959,Resources!A:D,4,FALSE)),"")</f>
        <v>Y</v>
      </c>
    </row>
    <row r="960" spans="1:11" x14ac:dyDescent="0.2">
      <c r="A960" t="s">
        <v>715</v>
      </c>
      <c r="B960" t="str">
        <f t="shared" si="15"/>
        <v>Donors Capital Fund_Franklin Center for Government &amp; Public Integrity2013275000</v>
      </c>
      <c r="C960" t="s">
        <v>4</v>
      </c>
      <c r="D960" t="s">
        <v>731</v>
      </c>
      <c r="E960" s="10">
        <v>275000</v>
      </c>
      <c r="F960">
        <v>2013</v>
      </c>
      <c r="H960" t="str">
        <f>IFERROR(VLOOKUP(D960,Resources!A:C,3,FALSE),"")</f>
        <v>DeSmog</v>
      </c>
      <c r="K960" t="str">
        <f>IFERROR(IF(VLOOKUP(D960,Resources!A:D,4,FALSE)=0,"",VLOOKUP(D960,Resources!A:D,4,FALSE)),"")</f>
        <v>Y</v>
      </c>
    </row>
    <row r="961" spans="1:11" x14ac:dyDescent="0.2">
      <c r="A961" t="s">
        <v>715</v>
      </c>
      <c r="B961" t="str">
        <f t="shared" si="15"/>
        <v>Donors Capital Fund_Franklin Center for Government &amp; Public Integrity2013500000</v>
      </c>
      <c r="C961" t="s">
        <v>4</v>
      </c>
      <c r="D961" t="s">
        <v>731</v>
      </c>
      <c r="E961" s="10">
        <v>500000</v>
      </c>
      <c r="F961">
        <v>2013</v>
      </c>
      <c r="H961" t="str">
        <f>IFERROR(VLOOKUP(D961,Resources!A:C,3,FALSE),"")</f>
        <v>DeSmog</v>
      </c>
      <c r="K961" t="str">
        <f>IFERROR(IF(VLOOKUP(D961,Resources!A:D,4,FALSE)=0,"",VLOOKUP(D961,Resources!A:D,4,FALSE)),"")</f>
        <v>Y</v>
      </c>
    </row>
    <row r="962" spans="1:11" x14ac:dyDescent="0.2">
      <c r="A962" t="s">
        <v>715</v>
      </c>
      <c r="B962" t="str">
        <f t="shared" ref="B962:B1025" si="16">C962&amp;"_"&amp;D962&amp;F962&amp;E962</f>
        <v>Donors Capital Fund_Franklin Center for Government &amp; Public Integrity2013250000</v>
      </c>
      <c r="C962" t="s">
        <v>4</v>
      </c>
      <c r="D962" t="s">
        <v>731</v>
      </c>
      <c r="E962" s="10">
        <v>250000</v>
      </c>
      <c r="F962">
        <v>2013</v>
      </c>
      <c r="H962" t="str">
        <f>IFERROR(VLOOKUP(D962,Resources!A:C,3,FALSE),"")</f>
        <v>DeSmog</v>
      </c>
      <c r="K962" t="str">
        <f>IFERROR(IF(VLOOKUP(D962,Resources!A:D,4,FALSE)=0,"",VLOOKUP(D962,Resources!A:D,4,FALSE)),"")</f>
        <v>Y</v>
      </c>
    </row>
    <row r="963" spans="1:11" x14ac:dyDescent="0.2">
      <c r="A963" t="s">
        <v>715</v>
      </c>
      <c r="B963" t="str">
        <f t="shared" si="16"/>
        <v>Donors Capital Fund_Franklin Center for Government &amp; Public Integrity2013250000</v>
      </c>
      <c r="C963" t="s">
        <v>4</v>
      </c>
      <c r="D963" t="s">
        <v>731</v>
      </c>
      <c r="E963" s="10">
        <v>250000</v>
      </c>
      <c r="F963">
        <v>2013</v>
      </c>
      <c r="H963" t="str">
        <f>IFERROR(VLOOKUP(D963,Resources!A:C,3,FALSE),"")</f>
        <v>DeSmog</v>
      </c>
      <c r="K963" t="str">
        <f>IFERROR(IF(VLOOKUP(D963,Resources!A:D,4,FALSE)=0,"",VLOOKUP(D963,Resources!A:D,4,FALSE)),"")</f>
        <v>Y</v>
      </c>
    </row>
    <row r="964" spans="1:11" x14ac:dyDescent="0.2">
      <c r="A964" t="s">
        <v>715</v>
      </c>
      <c r="B964" t="str">
        <f t="shared" si="16"/>
        <v>Donors Capital Fund_Franklin Center for Government &amp; Public Integrity2013275000</v>
      </c>
      <c r="C964" t="s">
        <v>4</v>
      </c>
      <c r="D964" t="s">
        <v>731</v>
      </c>
      <c r="E964" s="10">
        <v>275000</v>
      </c>
      <c r="F964">
        <v>2013</v>
      </c>
      <c r="H964" t="str">
        <f>IFERROR(VLOOKUP(D964,Resources!A:C,3,FALSE),"")</f>
        <v>DeSmog</v>
      </c>
      <c r="K964" t="str">
        <f>IFERROR(IF(VLOOKUP(D964,Resources!A:D,4,FALSE)=0,"",VLOOKUP(D964,Resources!A:D,4,FALSE)),"")</f>
        <v>Y</v>
      </c>
    </row>
    <row r="965" spans="1:11" x14ac:dyDescent="0.2">
      <c r="A965" t="s">
        <v>715</v>
      </c>
      <c r="B965" t="str">
        <f t="shared" si="16"/>
        <v>Donors Capital Fund_Franklin Center for Government &amp; Public Integrity2013100000</v>
      </c>
      <c r="C965" t="s">
        <v>4</v>
      </c>
      <c r="D965" t="s">
        <v>731</v>
      </c>
      <c r="E965" s="10">
        <v>100000</v>
      </c>
      <c r="F965">
        <v>2013</v>
      </c>
      <c r="H965" t="str">
        <f>IFERROR(VLOOKUP(D965,Resources!A:C,3,FALSE),"")</f>
        <v>DeSmog</v>
      </c>
      <c r="K965" t="str">
        <f>IFERROR(IF(VLOOKUP(D965,Resources!A:D,4,FALSE)=0,"",VLOOKUP(D965,Resources!A:D,4,FALSE)),"")</f>
        <v>Y</v>
      </c>
    </row>
    <row r="966" spans="1:11" x14ac:dyDescent="0.2">
      <c r="A966" t="s">
        <v>715</v>
      </c>
      <c r="B966" t="str">
        <f t="shared" si="16"/>
        <v>Donors Capital Fund_Franklin Center for Government &amp; Public Integrity2013150000</v>
      </c>
      <c r="C966" t="s">
        <v>4</v>
      </c>
      <c r="D966" t="s">
        <v>731</v>
      </c>
      <c r="E966" s="10">
        <v>150000</v>
      </c>
      <c r="F966">
        <v>2013</v>
      </c>
      <c r="H966" t="str">
        <f>IFERROR(VLOOKUP(D966,Resources!A:C,3,FALSE),"")</f>
        <v>DeSmog</v>
      </c>
      <c r="K966" t="str">
        <f>IFERROR(IF(VLOOKUP(D966,Resources!A:D,4,FALSE)=0,"",VLOOKUP(D966,Resources!A:D,4,FALSE)),"")</f>
        <v>Y</v>
      </c>
    </row>
    <row r="967" spans="1:11" x14ac:dyDescent="0.2">
      <c r="A967" t="s">
        <v>715</v>
      </c>
      <c r="B967" t="str">
        <f t="shared" si="16"/>
        <v>Donors Capital Fund_Franklin Center for Government &amp; Public Integrity2013100000</v>
      </c>
      <c r="C967" t="s">
        <v>4</v>
      </c>
      <c r="D967" t="s">
        <v>731</v>
      </c>
      <c r="E967" s="10">
        <v>100000</v>
      </c>
      <c r="F967">
        <v>2013</v>
      </c>
      <c r="H967" t="str">
        <f>IFERROR(VLOOKUP(D967,Resources!A:C,3,FALSE),"")</f>
        <v>DeSmog</v>
      </c>
      <c r="K967" t="str">
        <f>IFERROR(IF(VLOOKUP(D967,Resources!A:D,4,FALSE)=0,"",VLOOKUP(D967,Resources!A:D,4,FALSE)),"")</f>
        <v>Y</v>
      </c>
    </row>
    <row r="968" spans="1:11" x14ac:dyDescent="0.2">
      <c r="A968" t="s">
        <v>715</v>
      </c>
      <c r="B968" t="str">
        <f t="shared" si="16"/>
        <v>Donors Capital Fund_Franklin Center for Government &amp; Public Integrity20139900</v>
      </c>
      <c r="C968" t="s">
        <v>4</v>
      </c>
      <c r="D968" t="s">
        <v>731</v>
      </c>
      <c r="E968" s="10">
        <v>9900</v>
      </c>
      <c r="F968">
        <v>2013</v>
      </c>
      <c r="H968" t="str">
        <f>IFERROR(VLOOKUP(D968,Resources!A:C,3,FALSE),"")</f>
        <v>DeSmog</v>
      </c>
      <c r="K968" t="str">
        <f>IFERROR(IF(VLOOKUP(D968,Resources!A:D,4,FALSE)=0,"",VLOOKUP(D968,Resources!A:D,4,FALSE)),"")</f>
        <v>Y</v>
      </c>
    </row>
    <row r="969" spans="1:11" x14ac:dyDescent="0.2">
      <c r="A969" t="s">
        <v>715</v>
      </c>
      <c r="B969" t="str">
        <f t="shared" si="16"/>
        <v>Donors Capital Fund_Franklin Center for Government &amp; Public Integrity201318920</v>
      </c>
      <c r="C969" t="s">
        <v>4</v>
      </c>
      <c r="D969" t="s">
        <v>731</v>
      </c>
      <c r="E969" s="10">
        <v>18920</v>
      </c>
      <c r="F969">
        <v>2013</v>
      </c>
      <c r="H969" t="str">
        <f>IFERROR(VLOOKUP(D969,Resources!A:C,3,FALSE),"")</f>
        <v>DeSmog</v>
      </c>
      <c r="K969" t="str">
        <f>IFERROR(IF(VLOOKUP(D969,Resources!A:D,4,FALSE)=0,"",VLOOKUP(D969,Resources!A:D,4,FALSE)),"")</f>
        <v>Y</v>
      </c>
    </row>
    <row r="970" spans="1:11" x14ac:dyDescent="0.2">
      <c r="A970" t="s">
        <v>715</v>
      </c>
      <c r="B970" t="str">
        <f t="shared" si="16"/>
        <v>Donors Capital Fund_Free To Choose Network201350000</v>
      </c>
      <c r="C970" t="s">
        <v>4</v>
      </c>
      <c r="D970" t="s">
        <v>39</v>
      </c>
      <c r="E970" s="10">
        <v>50000</v>
      </c>
      <c r="F970">
        <v>2013</v>
      </c>
      <c r="H970" t="str">
        <f>IFERROR(VLOOKUP(D970,Resources!A:C,3,FALSE),"")</f>
        <v>DeSmog</v>
      </c>
      <c r="K970" t="str">
        <f>IFERROR(IF(VLOOKUP(D970,Resources!A:D,4,FALSE)=0,"",VLOOKUP(D970,Resources!A:D,4,FALSE)),"")</f>
        <v>Y</v>
      </c>
    </row>
    <row r="971" spans="1:11" x14ac:dyDescent="0.2">
      <c r="A971" t="s">
        <v>715</v>
      </c>
      <c r="B971" t="str">
        <f t="shared" si="16"/>
        <v>Donors Capital Fund_Free To Choose Network201321331</v>
      </c>
      <c r="C971" t="s">
        <v>4</v>
      </c>
      <c r="D971" t="s">
        <v>39</v>
      </c>
      <c r="E971" s="10">
        <v>21331</v>
      </c>
      <c r="F971">
        <v>2013</v>
      </c>
      <c r="H971" t="str">
        <f>IFERROR(VLOOKUP(D971,Resources!A:C,3,FALSE),"")</f>
        <v>DeSmog</v>
      </c>
      <c r="K971" t="str">
        <f>IFERROR(IF(VLOOKUP(D971,Resources!A:D,4,FALSE)=0,"",VLOOKUP(D971,Resources!A:D,4,FALSE)),"")</f>
        <v>Y</v>
      </c>
    </row>
    <row r="972" spans="1:11" x14ac:dyDescent="0.2">
      <c r="A972" t="s">
        <v>715</v>
      </c>
      <c r="B972" t="str">
        <f t="shared" si="16"/>
        <v>Donors Capital Fund_Freedom Foundation201330000</v>
      </c>
      <c r="C972" t="s">
        <v>4</v>
      </c>
      <c r="D972" t="s">
        <v>62</v>
      </c>
      <c r="E972" s="10">
        <v>30000</v>
      </c>
      <c r="F972">
        <v>2013</v>
      </c>
      <c r="H972" t="str">
        <f>IFERROR(VLOOKUP(D972,Resources!A:C,3,FALSE),"")</f>
        <v>SourceWatch</v>
      </c>
      <c r="K972" t="str">
        <f>IFERROR(IF(VLOOKUP(D972,Resources!A:D,4,FALSE)=0,"",VLOOKUP(D972,Resources!A:D,4,FALSE)),"")</f>
        <v>Y</v>
      </c>
    </row>
    <row r="973" spans="1:11" x14ac:dyDescent="0.2">
      <c r="A973" t="s">
        <v>715</v>
      </c>
      <c r="B973" t="str">
        <f t="shared" si="16"/>
        <v>Donors Capital Fund_Freedom Foundation201320000</v>
      </c>
      <c r="C973" t="s">
        <v>4</v>
      </c>
      <c r="D973" t="s">
        <v>62</v>
      </c>
      <c r="E973" s="10">
        <v>20000</v>
      </c>
      <c r="F973">
        <v>2013</v>
      </c>
      <c r="H973" t="str">
        <f>IFERROR(VLOOKUP(D973,Resources!A:C,3,FALSE),"")</f>
        <v>SourceWatch</v>
      </c>
      <c r="K973" t="str">
        <f>IFERROR(IF(VLOOKUP(D973,Resources!A:D,4,FALSE)=0,"",VLOOKUP(D973,Resources!A:D,4,FALSE)),"")</f>
        <v>Y</v>
      </c>
    </row>
    <row r="974" spans="1:11" x14ac:dyDescent="0.2">
      <c r="A974" t="s">
        <v>715</v>
      </c>
      <c r="B974" t="str">
        <f t="shared" si="16"/>
        <v>Donors Capital Fund_Freedom Foundation201315000</v>
      </c>
      <c r="C974" t="s">
        <v>4</v>
      </c>
      <c r="D974" t="s">
        <v>62</v>
      </c>
      <c r="E974" s="10">
        <v>15000</v>
      </c>
      <c r="F974">
        <v>2013</v>
      </c>
      <c r="H974" t="str">
        <f>IFERROR(VLOOKUP(D974,Resources!A:C,3,FALSE),"")</f>
        <v>SourceWatch</v>
      </c>
      <c r="K974" t="str">
        <f>IFERROR(IF(VLOOKUP(D974,Resources!A:D,4,FALSE)=0,"",VLOOKUP(D974,Resources!A:D,4,FALSE)),"")</f>
        <v>Y</v>
      </c>
    </row>
    <row r="975" spans="1:11" x14ac:dyDescent="0.2">
      <c r="A975" t="s">
        <v>715</v>
      </c>
      <c r="B975" t="str">
        <f t="shared" si="16"/>
        <v>Donors Capital Fund_Freedom Foundation of Minnesota20132500</v>
      </c>
      <c r="C975" t="s">
        <v>4</v>
      </c>
      <c r="D975" t="s">
        <v>48</v>
      </c>
      <c r="E975" s="10">
        <v>2500</v>
      </c>
      <c r="F975">
        <v>2013</v>
      </c>
      <c r="H975" t="str">
        <f>IFERROR(VLOOKUP(D975,Resources!A:C,3,FALSE),"")</f>
        <v>DeSmog</v>
      </c>
      <c r="K975" t="str">
        <f>IFERROR(IF(VLOOKUP(D975,Resources!A:D,4,FALSE)=0,"",VLOOKUP(D975,Resources!A:D,4,FALSE)),"")</f>
        <v>Y</v>
      </c>
    </row>
    <row r="976" spans="1:11" x14ac:dyDescent="0.2">
      <c r="A976" t="s">
        <v>715</v>
      </c>
      <c r="B976" t="str">
        <f t="shared" si="16"/>
        <v>Donors Capital Fund_Freedom Foundation of Minnesota201340000</v>
      </c>
      <c r="C976" t="s">
        <v>4</v>
      </c>
      <c r="D976" t="s">
        <v>48</v>
      </c>
      <c r="E976" s="10">
        <v>40000</v>
      </c>
      <c r="F976">
        <v>2013</v>
      </c>
      <c r="H976" t="str">
        <f>IFERROR(VLOOKUP(D976,Resources!A:C,3,FALSE),"")</f>
        <v>DeSmog</v>
      </c>
      <c r="K976" t="str">
        <f>IFERROR(IF(VLOOKUP(D976,Resources!A:D,4,FALSE)=0,"",VLOOKUP(D976,Resources!A:D,4,FALSE)),"")</f>
        <v>Y</v>
      </c>
    </row>
    <row r="977" spans="1:11" x14ac:dyDescent="0.2">
      <c r="A977" t="s">
        <v>715</v>
      </c>
      <c r="B977" t="str">
        <f t="shared" si="16"/>
        <v>Donors Capital Fund_Freedom Foundation of Minnesota201319850</v>
      </c>
      <c r="C977" t="s">
        <v>4</v>
      </c>
      <c r="D977" t="s">
        <v>48</v>
      </c>
      <c r="E977" s="10">
        <v>19850</v>
      </c>
      <c r="F977">
        <v>2013</v>
      </c>
      <c r="H977" t="str">
        <f>IFERROR(VLOOKUP(D977,Resources!A:C,3,FALSE),"")</f>
        <v>DeSmog</v>
      </c>
      <c r="K977" t="str">
        <f>IFERROR(IF(VLOOKUP(D977,Resources!A:D,4,FALSE)=0,"",VLOOKUP(D977,Resources!A:D,4,FALSE)),"")</f>
        <v>Y</v>
      </c>
    </row>
    <row r="978" spans="1:11" x14ac:dyDescent="0.2">
      <c r="A978" t="s">
        <v>715</v>
      </c>
      <c r="B978" t="str">
        <f t="shared" si="16"/>
        <v>Donors Capital Fund_FreedomWorks Foundation201320000</v>
      </c>
      <c r="C978" t="s">
        <v>4</v>
      </c>
      <c r="D978" t="s">
        <v>210</v>
      </c>
      <c r="E978" s="10">
        <v>20000</v>
      </c>
      <c r="F978">
        <v>2013</v>
      </c>
      <c r="H978" t="str">
        <f>IFERROR(VLOOKUP(D978,Resources!A:C,3,FALSE),"")</f>
        <v>DeSmog</v>
      </c>
      <c r="K978" t="str">
        <f>IFERROR(IF(VLOOKUP(D978,Resources!A:D,4,FALSE)=0,"",VLOOKUP(D978,Resources!A:D,4,FALSE)),"")</f>
        <v>Y</v>
      </c>
    </row>
    <row r="979" spans="1:11" x14ac:dyDescent="0.2">
      <c r="A979" t="s">
        <v>715</v>
      </c>
      <c r="B979" t="str">
        <f t="shared" si="16"/>
        <v>Donors Capital Fund_Friends of Israel Center for Social and Economic Progress201350000</v>
      </c>
      <c r="C979" t="s">
        <v>4</v>
      </c>
      <c r="D979" t="s">
        <v>169</v>
      </c>
      <c r="E979" s="10">
        <v>50000</v>
      </c>
      <c r="F979">
        <v>2013</v>
      </c>
      <c r="H979" t="str">
        <f>IFERROR(VLOOKUP(D979,Resources!A:C,3,FALSE),"")</f>
        <v/>
      </c>
      <c r="K979" t="str">
        <f>IFERROR(IF(VLOOKUP(D979,Resources!A:D,4,FALSE)=0,"",VLOOKUP(D979,Resources!A:D,4,FALSE)),"")</f>
        <v/>
      </c>
    </row>
    <row r="980" spans="1:11" x14ac:dyDescent="0.2">
      <c r="A980" t="s">
        <v>715</v>
      </c>
      <c r="B980" t="str">
        <f t="shared" si="16"/>
        <v>Donors Capital Fund_Frontier Lab201350000</v>
      </c>
      <c r="C980" t="s">
        <v>4</v>
      </c>
      <c r="D980" t="s">
        <v>138</v>
      </c>
      <c r="E980" s="10">
        <v>50000</v>
      </c>
      <c r="F980">
        <v>2013</v>
      </c>
      <c r="H980" t="str">
        <f>IFERROR(VLOOKUP(D980,Resources!A:C,3,FALSE),"")</f>
        <v/>
      </c>
      <c r="K980" t="str">
        <f>IFERROR(IF(VLOOKUP(D980,Resources!A:D,4,FALSE)=0,"",VLOOKUP(D980,Resources!A:D,4,FALSE)),"")</f>
        <v/>
      </c>
    </row>
    <row r="981" spans="1:11" x14ac:dyDescent="0.2">
      <c r="A981" t="s">
        <v>715</v>
      </c>
      <c r="B981" t="str">
        <f t="shared" si="16"/>
        <v>Donors Capital Fund_George Mark Children's Fund201325000</v>
      </c>
      <c r="C981" t="s">
        <v>4</v>
      </c>
      <c r="D981" t="s">
        <v>122</v>
      </c>
      <c r="E981" s="10">
        <v>25000</v>
      </c>
      <c r="F981">
        <v>2013</v>
      </c>
      <c r="H981" t="str">
        <f>IFERROR(VLOOKUP(D981,Resources!A:C,3,FALSE),"")</f>
        <v/>
      </c>
      <c r="K981" t="str">
        <f>IFERROR(IF(VLOOKUP(D981,Resources!A:D,4,FALSE)=0,"",VLOOKUP(D981,Resources!A:D,4,FALSE)),"")</f>
        <v/>
      </c>
    </row>
    <row r="982" spans="1:11" x14ac:dyDescent="0.2">
      <c r="A982" t="s">
        <v>715</v>
      </c>
      <c r="B982" t="str">
        <f t="shared" si="16"/>
        <v>Donors Capital Fund_George Mason University Foundation201324708</v>
      </c>
      <c r="C982" t="s">
        <v>4</v>
      </c>
      <c r="D982" t="s">
        <v>40</v>
      </c>
      <c r="E982" s="10">
        <v>24708</v>
      </c>
      <c r="F982">
        <v>2013</v>
      </c>
      <c r="H982" t="str">
        <f>IFERROR(VLOOKUP(D982,Resources!A:C,3,FALSE),"")</f>
        <v>DeSmog</v>
      </c>
      <c r="K982" t="str">
        <f>IFERROR(IF(VLOOKUP(D982,Resources!A:D,4,FALSE)=0,"",VLOOKUP(D982,Resources!A:D,4,FALSE)),"")</f>
        <v>Y</v>
      </c>
    </row>
    <row r="983" spans="1:11" x14ac:dyDescent="0.2">
      <c r="A983" t="s">
        <v>715</v>
      </c>
      <c r="B983" t="str">
        <f t="shared" si="16"/>
        <v>Donors Capital Fund_George Mason University Foundation2013700000</v>
      </c>
      <c r="C983" t="s">
        <v>4</v>
      </c>
      <c r="D983" t="s">
        <v>40</v>
      </c>
      <c r="E983" s="10">
        <v>700000</v>
      </c>
      <c r="F983">
        <v>2013</v>
      </c>
      <c r="H983" t="str">
        <f>IFERROR(VLOOKUP(D983,Resources!A:C,3,FALSE),"")</f>
        <v>DeSmog</v>
      </c>
      <c r="K983" t="str">
        <f>IFERROR(IF(VLOOKUP(D983,Resources!A:D,4,FALSE)=0,"",VLOOKUP(D983,Resources!A:D,4,FALSE)),"")</f>
        <v>Y</v>
      </c>
    </row>
    <row r="984" spans="1:11" x14ac:dyDescent="0.2">
      <c r="A984" t="s">
        <v>715</v>
      </c>
      <c r="B984" t="str">
        <f t="shared" si="16"/>
        <v>Donors Capital Fund_George Mason University Foundation2013400000</v>
      </c>
      <c r="C984" t="s">
        <v>4</v>
      </c>
      <c r="D984" t="s">
        <v>40</v>
      </c>
      <c r="E984" s="10">
        <v>400000</v>
      </c>
      <c r="F984">
        <v>2013</v>
      </c>
      <c r="H984" t="str">
        <f>IFERROR(VLOOKUP(D984,Resources!A:C,3,FALSE),"")</f>
        <v>DeSmog</v>
      </c>
      <c r="K984" t="str">
        <f>IFERROR(IF(VLOOKUP(D984,Resources!A:D,4,FALSE)=0,"",VLOOKUP(D984,Resources!A:D,4,FALSE)),"")</f>
        <v>Y</v>
      </c>
    </row>
    <row r="985" spans="1:11" x14ac:dyDescent="0.2">
      <c r="A985" t="s">
        <v>715</v>
      </c>
      <c r="B985" t="str">
        <f t="shared" si="16"/>
        <v>Donors Capital Fund_George Mason University Foundation2013240000</v>
      </c>
      <c r="C985" t="s">
        <v>4</v>
      </c>
      <c r="D985" t="s">
        <v>40</v>
      </c>
      <c r="E985" s="10">
        <v>240000</v>
      </c>
      <c r="F985">
        <v>2013</v>
      </c>
      <c r="H985" t="str">
        <f>IFERROR(VLOOKUP(D985,Resources!A:C,3,FALSE),"")</f>
        <v>DeSmog</v>
      </c>
      <c r="K985" t="str">
        <f>IFERROR(IF(VLOOKUP(D985,Resources!A:D,4,FALSE)=0,"",VLOOKUP(D985,Resources!A:D,4,FALSE)),"")</f>
        <v>Y</v>
      </c>
    </row>
    <row r="986" spans="1:11" x14ac:dyDescent="0.2">
      <c r="A986" t="s">
        <v>715</v>
      </c>
      <c r="B986" t="str">
        <f t="shared" si="16"/>
        <v>Donors Capital Fund_George Mason University Foundation2013150000</v>
      </c>
      <c r="C986" t="s">
        <v>4</v>
      </c>
      <c r="D986" t="s">
        <v>40</v>
      </c>
      <c r="E986" s="10">
        <v>150000</v>
      </c>
      <c r="F986">
        <v>2013</v>
      </c>
      <c r="H986" t="str">
        <f>IFERROR(VLOOKUP(D986,Resources!A:C,3,FALSE),"")</f>
        <v>DeSmog</v>
      </c>
      <c r="K986" t="str">
        <f>IFERROR(IF(VLOOKUP(D986,Resources!A:D,4,FALSE)=0,"",VLOOKUP(D986,Resources!A:D,4,FALSE)),"")</f>
        <v>Y</v>
      </c>
    </row>
    <row r="987" spans="1:11" x14ac:dyDescent="0.2">
      <c r="A987" t="s">
        <v>715</v>
      </c>
      <c r="B987" t="str">
        <f t="shared" si="16"/>
        <v>Donors Capital Fund_George Mason University Foundation2013375000</v>
      </c>
      <c r="C987" t="s">
        <v>4</v>
      </c>
      <c r="D987" t="s">
        <v>40</v>
      </c>
      <c r="E987" s="10">
        <v>375000</v>
      </c>
      <c r="F987">
        <v>2013</v>
      </c>
      <c r="H987" t="str">
        <f>IFERROR(VLOOKUP(D987,Resources!A:C,3,FALSE),"")</f>
        <v>DeSmog</v>
      </c>
      <c r="K987" t="str">
        <f>IFERROR(IF(VLOOKUP(D987,Resources!A:D,4,FALSE)=0,"",VLOOKUP(D987,Resources!A:D,4,FALSE)),"")</f>
        <v>Y</v>
      </c>
    </row>
    <row r="988" spans="1:11" x14ac:dyDescent="0.2">
      <c r="A988" t="s">
        <v>715</v>
      </c>
      <c r="B988" t="str">
        <f t="shared" si="16"/>
        <v>Donors Capital Fund_George Mason University Foundation2013500000</v>
      </c>
      <c r="C988" t="s">
        <v>4</v>
      </c>
      <c r="D988" t="s">
        <v>40</v>
      </c>
      <c r="E988" s="10">
        <v>500000</v>
      </c>
      <c r="F988">
        <v>2013</v>
      </c>
      <c r="H988" t="str">
        <f>IFERROR(VLOOKUP(D988,Resources!A:C,3,FALSE),"")</f>
        <v>DeSmog</v>
      </c>
      <c r="K988" t="str">
        <f>IFERROR(IF(VLOOKUP(D988,Resources!A:D,4,FALSE)=0,"",VLOOKUP(D988,Resources!A:D,4,FALSE)),"")</f>
        <v>Y</v>
      </c>
    </row>
    <row r="989" spans="1:11" x14ac:dyDescent="0.2">
      <c r="A989" t="s">
        <v>715</v>
      </c>
      <c r="B989" t="str">
        <f t="shared" si="16"/>
        <v>Donors Capital Fund_Goldwater Institute201327000</v>
      </c>
      <c r="C989" t="s">
        <v>4</v>
      </c>
      <c r="D989" t="s">
        <v>72</v>
      </c>
      <c r="E989" s="10">
        <v>27000</v>
      </c>
      <c r="F989">
        <v>2013</v>
      </c>
      <c r="H989" t="str">
        <f>IFERROR(VLOOKUP(D989,Resources!A:C,3,FALSE),"")</f>
        <v>SourceWatch</v>
      </c>
      <c r="K989" t="str">
        <f>IFERROR(IF(VLOOKUP(D989,Resources!A:D,4,FALSE)=0,"",VLOOKUP(D989,Resources!A:D,4,FALSE)),"")</f>
        <v>Y</v>
      </c>
    </row>
    <row r="990" spans="1:11" x14ac:dyDescent="0.2">
      <c r="A990" t="s">
        <v>715</v>
      </c>
      <c r="B990" t="str">
        <f t="shared" si="16"/>
        <v>Donors Capital Fund_Harvard Business School201333334</v>
      </c>
      <c r="C990" t="s">
        <v>4</v>
      </c>
      <c r="D990" t="s">
        <v>178</v>
      </c>
      <c r="E990" s="10">
        <v>33334</v>
      </c>
      <c r="F990">
        <v>2013</v>
      </c>
      <c r="H990" t="str">
        <f>IFERROR(VLOOKUP(D990,Resources!A:C,3,FALSE),"")</f>
        <v/>
      </c>
      <c r="K990" t="str">
        <f>IFERROR(IF(VLOOKUP(D990,Resources!A:D,4,FALSE)=0,"",VLOOKUP(D990,Resources!A:D,4,FALSE)),"")</f>
        <v/>
      </c>
    </row>
    <row r="991" spans="1:11" x14ac:dyDescent="0.2">
      <c r="A991" t="s">
        <v>715</v>
      </c>
      <c r="B991" t="str">
        <f t="shared" si="16"/>
        <v>Donors Capital Fund_Heartland Institute20131500000</v>
      </c>
      <c r="C991" t="s">
        <v>4</v>
      </c>
      <c r="D991" t="s">
        <v>13</v>
      </c>
      <c r="E991" s="10">
        <v>1500000</v>
      </c>
      <c r="F991">
        <v>2013</v>
      </c>
      <c r="H991" t="str">
        <f>IFERROR(VLOOKUP(D991,Resources!A:C,3,FALSE),"")</f>
        <v>DeSmog</v>
      </c>
      <c r="K991" t="str">
        <f>IFERROR(IF(VLOOKUP(D991,Resources!A:D,4,FALSE)=0,"",VLOOKUP(D991,Resources!A:D,4,FALSE)),"")</f>
        <v>Y</v>
      </c>
    </row>
    <row r="992" spans="1:11" x14ac:dyDescent="0.2">
      <c r="A992" t="s">
        <v>715</v>
      </c>
      <c r="B992" t="str">
        <f t="shared" si="16"/>
        <v>Donors Capital Fund_Heartland Institute2013100000</v>
      </c>
      <c r="C992" t="s">
        <v>4</v>
      </c>
      <c r="D992" t="s">
        <v>13</v>
      </c>
      <c r="E992" s="10">
        <v>100000</v>
      </c>
      <c r="F992">
        <v>2013</v>
      </c>
      <c r="H992" t="str">
        <f>IFERROR(VLOOKUP(D992,Resources!A:C,3,FALSE),"")</f>
        <v>DeSmog</v>
      </c>
      <c r="K992" t="str">
        <f>IFERROR(IF(VLOOKUP(D992,Resources!A:D,4,FALSE)=0,"",VLOOKUP(D992,Resources!A:D,4,FALSE)),"")</f>
        <v>Y</v>
      </c>
    </row>
    <row r="993" spans="1:11" x14ac:dyDescent="0.2">
      <c r="A993" t="s">
        <v>715</v>
      </c>
      <c r="B993" t="str">
        <f t="shared" si="16"/>
        <v>Donors Capital Fund_Heartland Institute201380000</v>
      </c>
      <c r="C993" t="s">
        <v>4</v>
      </c>
      <c r="D993" t="s">
        <v>13</v>
      </c>
      <c r="E993" s="10">
        <v>80000</v>
      </c>
      <c r="F993">
        <v>2013</v>
      </c>
      <c r="H993" t="str">
        <f>IFERROR(VLOOKUP(D993,Resources!A:C,3,FALSE),"")</f>
        <v>DeSmog</v>
      </c>
      <c r="K993" t="str">
        <f>IFERROR(IF(VLOOKUP(D993,Resources!A:D,4,FALSE)=0,"",VLOOKUP(D993,Resources!A:D,4,FALSE)),"")</f>
        <v>Y</v>
      </c>
    </row>
    <row r="994" spans="1:11" x14ac:dyDescent="0.2">
      <c r="A994" t="s">
        <v>715</v>
      </c>
      <c r="B994" t="str">
        <f t="shared" si="16"/>
        <v>Donors Capital Fund_Heritage Foundation201340000</v>
      </c>
      <c r="C994" t="s">
        <v>4</v>
      </c>
      <c r="D994" t="s">
        <v>104</v>
      </c>
      <c r="E994" s="10">
        <v>40000</v>
      </c>
      <c r="F994">
        <v>2013</v>
      </c>
      <c r="H994" t="str">
        <f>IFERROR(VLOOKUP(D994,Resources!A:C,3,FALSE),"")</f>
        <v>DeSmog</v>
      </c>
      <c r="K994" t="str">
        <f>IFERROR(IF(VLOOKUP(D994,Resources!A:D,4,FALSE)=0,"",VLOOKUP(D994,Resources!A:D,4,FALSE)),"")</f>
        <v>Y</v>
      </c>
    </row>
    <row r="995" spans="1:11" x14ac:dyDescent="0.2">
      <c r="A995" t="s">
        <v>715</v>
      </c>
      <c r="B995" t="str">
        <f t="shared" si="16"/>
        <v>Donors Capital Fund_Holy Family Roman Catholic Church201315558</v>
      </c>
      <c r="C995" t="s">
        <v>4</v>
      </c>
      <c r="D995" t="s">
        <v>175</v>
      </c>
      <c r="E995" s="10">
        <v>15558</v>
      </c>
      <c r="F995">
        <v>2013</v>
      </c>
      <c r="H995" t="str">
        <f>IFERROR(VLOOKUP(D995,Resources!A:C,3,FALSE),"")</f>
        <v/>
      </c>
      <c r="K995" t="str">
        <f>IFERROR(IF(VLOOKUP(D995,Resources!A:D,4,FALSE)=0,"",VLOOKUP(D995,Resources!A:D,4,FALSE)),"")</f>
        <v/>
      </c>
    </row>
    <row r="996" spans="1:11" x14ac:dyDescent="0.2">
      <c r="A996" t="s">
        <v>715</v>
      </c>
      <c r="B996" t="str">
        <f t="shared" si="16"/>
        <v>Donors Capital Fund_Hord Foundation20134200</v>
      </c>
      <c r="C996" t="s">
        <v>4</v>
      </c>
      <c r="D996" t="s">
        <v>189</v>
      </c>
      <c r="E996" s="10">
        <v>4200</v>
      </c>
      <c r="F996">
        <v>2013</v>
      </c>
      <c r="H996" t="str">
        <f>IFERROR(VLOOKUP(D996,Resources!A:C,3,FALSE),"")</f>
        <v/>
      </c>
      <c r="K996" t="str">
        <f>IFERROR(IF(VLOOKUP(D996,Resources!A:D,4,FALSE)=0,"",VLOOKUP(D996,Resources!A:D,4,FALSE)),"")</f>
        <v/>
      </c>
    </row>
    <row r="997" spans="1:11" x14ac:dyDescent="0.2">
      <c r="A997" t="s">
        <v>715</v>
      </c>
      <c r="B997" t="str">
        <f t="shared" si="16"/>
        <v>Donors Capital Fund_Hudson Institute201350000</v>
      </c>
      <c r="C997" t="s">
        <v>4</v>
      </c>
      <c r="D997" t="s">
        <v>150</v>
      </c>
      <c r="E997" s="10">
        <v>50000</v>
      </c>
      <c r="F997">
        <v>2013</v>
      </c>
      <c r="H997" t="str">
        <f>IFERROR(VLOOKUP(D997,Resources!A:C,3,FALSE),"")</f>
        <v>DeSmog</v>
      </c>
      <c r="K997" t="str">
        <f>IFERROR(IF(VLOOKUP(D997,Resources!A:D,4,FALSE)=0,"",VLOOKUP(D997,Resources!A:D,4,FALSE)),"")</f>
        <v>Y</v>
      </c>
    </row>
    <row r="998" spans="1:11" x14ac:dyDescent="0.2">
      <c r="A998" t="s">
        <v>715</v>
      </c>
      <c r="B998" t="str">
        <f t="shared" si="16"/>
        <v>Donors Capital Fund_Hudson Institute20132000000</v>
      </c>
      <c r="C998" t="s">
        <v>4</v>
      </c>
      <c r="D998" t="s">
        <v>150</v>
      </c>
      <c r="E998" s="10">
        <v>2000000</v>
      </c>
      <c r="F998">
        <v>2013</v>
      </c>
      <c r="H998" t="str">
        <f>IFERROR(VLOOKUP(D998,Resources!A:C,3,FALSE),"")</f>
        <v>DeSmog</v>
      </c>
      <c r="K998" t="str">
        <f>IFERROR(IF(VLOOKUP(D998,Resources!A:D,4,FALSE)=0,"",VLOOKUP(D998,Resources!A:D,4,FALSE)),"")</f>
        <v>Y</v>
      </c>
    </row>
    <row r="999" spans="1:11" x14ac:dyDescent="0.2">
      <c r="A999" t="s">
        <v>715</v>
      </c>
      <c r="B999" t="str">
        <f t="shared" si="16"/>
        <v>Donors Capital Fund_Human Rights Foundation2013250000</v>
      </c>
      <c r="C999" t="s">
        <v>4</v>
      </c>
      <c r="D999" t="s">
        <v>50</v>
      </c>
      <c r="E999" s="10">
        <v>250000</v>
      </c>
      <c r="F999">
        <v>2013</v>
      </c>
      <c r="H999" t="str">
        <f>IFERROR(VLOOKUP(D999,Resources!A:C,3,FALSE),"")</f>
        <v>SourceWatch</v>
      </c>
      <c r="K999" t="str">
        <f>IFERROR(IF(VLOOKUP(D999,Resources!A:D,4,FALSE)=0,"",VLOOKUP(D999,Resources!A:D,4,FALSE)),"")</f>
        <v>Y</v>
      </c>
    </row>
    <row r="1000" spans="1:11" x14ac:dyDescent="0.2">
      <c r="A1000" t="s">
        <v>715</v>
      </c>
      <c r="B1000" t="str">
        <f t="shared" si="16"/>
        <v>Donors Capital Fund_Idaho Freedom Foundation201316000</v>
      </c>
      <c r="C1000" t="s">
        <v>4</v>
      </c>
      <c r="D1000" t="s">
        <v>51</v>
      </c>
      <c r="E1000" s="10">
        <v>16000</v>
      </c>
      <c r="F1000">
        <v>2013</v>
      </c>
      <c r="H1000" t="str">
        <f>IFERROR(VLOOKUP(D1000,Resources!A:C,3,FALSE),"")</f>
        <v>SourceWatch</v>
      </c>
      <c r="K1000" t="str">
        <f>IFERROR(IF(VLOOKUP(D1000,Resources!A:D,4,FALSE)=0,"",VLOOKUP(D1000,Resources!A:D,4,FALSE)),"")</f>
        <v>Y</v>
      </c>
    </row>
    <row r="1001" spans="1:11" x14ac:dyDescent="0.2">
      <c r="A1001" t="s">
        <v>715</v>
      </c>
      <c r="B1001" t="str">
        <f t="shared" si="16"/>
        <v>Donors Capital Fund_Idaho Freedom Foundation201325000</v>
      </c>
      <c r="C1001" t="s">
        <v>4</v>
      </c>
      <c r="D1001" t="s">
        <v>51</v>
      </c>
      <c r="E1001" s="10">
        <v>25000</v>
      </c>
      <c r="F1001">
        <v>2013</v>
      </c>
      <c r="H1001" t="str">
        <f>IFERROR(VLOOKUP(D1001,Resources!A:C,3,FALSE),"")</f>
        <v>SourceWatch</v>
      </c>
      <c r="K1001" t="str">
        <f>IFERROR(IF(VLOOKUP(D1001,Resources!A:D,4,FALSE)=0,"",VLOOKUP(D1001,Resources!A:D,4,FALSE)),"")</f>
        <v>Y</v>
      </c>
    </row>
    <row r="1002" spans="1:11" x14ac:dyDescent="0.2">
      <c r="A1002" t="s">
        <v>715</v>
      </c>
      <c r="B1002" t="str">
        <f t="shared" si="16"/>
        <v>Donors Capital Fund_Illinois Policy Institute201323500</v>
      </c>
      <c r="C1002" t="s">
        <v>4</v>
      </c>
      <c r="D1002" t="s">
        <v>52</v>
      </c>
      <c r="E1002" s="10">
        <v>23500</v>
      </c>
      <c r="F1002">
        <v>2013</v>
      </c>
      <c r="H1002" t="str">
        <f>IFERROR(VLOOKUP(D1002,Resources!A:C,3,FALSE),"")</f>
        <v>DeSmog</v>
      </c>
      <c r="K1002" t="str">
        <f>IFERROR(IF(VLOOKUP(D1002,Resources!A:D,4,FALSE)=0,"",VLOOKUP(D1002,Resources!A:D,4,FALSE)),"")</f>
        <v>Y</v>
      </c>
    </row>
    <row r="1003" spans="1:11" x14ac:dyDescent="0.2">
      <c r="A1003" t="s">
        <v>715</v>
      </c>
      <c r="B1003" t="str">
        <f t="shared" si="16"/>
        <v>Donors Capital Fund_Illinois Policy Institute20133000</v>
      </c>
      <c r="C1003" t="s">
        <v>4</v>
      </c>
      <c r="D1003" t="s">
        <v>52</v>
      </c>
      <c r="E1003" s="10">
        <v>3000</v>
      </c>
      <c r="F1003">
        <v>2013</v>
      </c>
      <c r="H1003" t="str">
        <f>IFERROR(VLOOKUP(D1003,Resources!A:C,3,FALSE),"")</f>
        <v>DeSmog</v>
      </c>
      <c r="K1003" t="str">
        <f>IFERROR(IF(VLOOKUP(D1003,Resources!A:D,4,FALSE)=0,"",VLOOKUP(D1003,Resources!A:D,4,FALSE)),"")</f>
        <v>Y</v>
      </c>
    </row>
    <row r="1004" spans="1:11" x14ac:dyDescent="0.2">
      <c r="A1004" t="s">
        <v>715</v>
      </c>
      <c r="B1004" t="str">
        <f t="shared" si="16"/>
        <v>Donors Capital Fund_Illinois Policy Institute201315000</v>
      </c>
      <c r="C1004" t="s">
        <v>4</v>
      </c>
      <c r="D1004" t="s">
        <v>52</v>
      </c>
      <c r="E1004" s="10">
        <v>15000</v>
      </c>
      <c r="F1004">
        <v>2013</v>
      </c>
      <c r="H1004" t="str">
        <f>IFERROR(VLOOKUP(D1004,Resources!A:C,3,FALSE),"")</f>
        <v>DeSmog</v>
      </c>
      <c r="K1004" t="str">
        <f>IFERROR(IF(VLOOKUP(D1004,Resources!A:D,4,FALSE)=0,"",VLOOKUP(D1004,Resources!A:D,4,FALSE)),"")</f>
        <v>Y</v>
      </c>
    </row>
    <row r="1005" spans="1:11" x14ac:dyDescent="0.2">
      <c r="A1005" t="s">
        <v>715</v>
      </c>
      <c r="B1005" t="str">
        <f t="shared" si="16"/>
        <v>Donors Capital Fund_Independence Institute201320000</v>
      </c>
      <c r="C1005" t="s">
        <v>4</v>
      </c>
      <c r="D1005" t="s">
        <v>53</v>
      </c>
      <c r="E1005" s="10">
        <v>20000</v>
      </c>
      <c r="F1005">
        <v>2013</v>
      </c>
      <c r="H1005" t="str">
        <f>IFERROR(VLOOKUP(D1005,Resources!A:C,3,FALSE),"")</f>
        <v>SourceWatch</v>
      </c>
      <c r="K1005" t="str">
        <f>IFERROR(IF(VLOOKUP(D1005,Resources!A:D,4,FALSE)=0,"",VLOOKUP(D1005,Resources!A:D,4,FALSE)),"")</f>
        <v>Y</v>
      </c>
    </row>
    <row r="1006" spans="1:11" x14ac:dyDescent="0.2">
      <c r="A1006" t="s">
        <v>715</v>
      </c>
      <c r="B1006" t="str">
        <f t="shared" si="16"/>
        <v>Donors Capital Fund_Institute for Humane Studies201356000</v>
      </c>
      <c r="C1006" t="s">
        <v>4</v>
      </c>
      <c r="D1006" t="s">
        <v>117</v>
      </c>
      <c r="E1006" s="10">
        <v>56000</v>
      </c>
      <c r="F1006">
        <v>2013</v>
      </c>
      <c r="H1006" t="str">
        <f>IFERROR(VLOOKUP(D1006,Resources!A:C,3,FALSE),"")</f>
        <v>DeSmog</v>
      </c>
      <c r="K1006" t="str">
        <f>IFERROR(IF(VLOOKUP(D1006,Resources!A:D,4,FALSE)=0,"",VLOOKUP(D1006,Resources!A:D,4,FALSE)),"")</f>
        <v>Y</v>
      </c>
    </row>
    <row r="1007" spans="1:11" x14ac:dyDescent="0.2">
      <c r="A1007" t="s">
        <v>715</v>
      </c>
      <c r="B1007" t="str">
        <f t="shared" si="16"/>
        <v>Donors Capital Fund_Institute for Humane Studies2013200000</v>
      </c>
      <c r="C1007" t="s">
        <v>4</v>
      </c>
      <c r="D1007" t="s">
        <v>117</v>
      </c>
      <c r="E1007" s="10">
        <v>200000</v>
      </c>
      <c r="F1007">
        <v>2013</v>
      </c>
      <c r="H1007" t="str">
        <f>IFERROR(VLOOKUP(D1007,Resources!A:C,3,FALSE),"")</f>
        <v>DeSmog</v>
      </c>
      <c r="K1007" t="str">
        <f>IFERROR(IF(VLOOKUP(D1007,Resources!A:D,4,FALSE)=0,"",VLOOKUP(D1007,Resources!A:D,4,FALSE)),"")</f>
        <v>Y</v>
      </c>
    </row>
    <row r="1008" spans="1:11" x14ac:dyDescent="0.2">
      <c r="A1008" t="s">
        <v>715</v>
      </c>
      <c r="B1008" t="str">
        <f t="shared" si="16"/>
        <v>Donors Capital Fund_Institute for Justice2013150000</v>
      </c>
      <c r="C1008" t="s">
        <v>4</v>
      </c>
      <c r="D1008" t="s">
        <v>63</v>
      </c>
      <c r="E1008" s="10">
        <v>150000</v>
      </c>
      <c r="F1008">
        <v>2013</v>
      </c>
      <c r="H1008" t="str">
        <f>IFERROR(VLOOKUP(D1008,Resources!A:C,3,FALSE),"")</f>
        <v>SourceWatch</v>
      </c>
      <c r="K1008" t="str">
        <f>IFERROR(IF(VLOOKUP(D1008,Resources!A:D,4,FALSE)=0,"",VLOOKUP(D1008,Resources!A:D,4,FALSE)),"")</f>
        <v>Y</v>
      </c>
    </row>
    <row r="1009" spans="1:11" x14ac:dyDescent="0.2">
      <c r="A1009" t="s">
        <v>715</v>
      </c>
      <c r="B1009" t="str">
        <f t="shared" si="16"/>
        <v>Donors Capital Fund_Institute for Justice201340000</v>
      </c>
      <c r="C1009" t="s">
        <v>4</v>
      </c>
      <c r="D1009" t="s">
        <v>63</v>
      </c>
      <c r="E1009" s="10">
        <v>40000</v>
      </c>
      <c r="F1009">
        <v>2013</v>
      </c>
      <c r="H1009" t="str">
        <f>IFERROR(VLOOKUP(D1009,Resources!A:C,3,FALSE),"")</f>
        <v>SourceWatch</v>
      </c>
      <c r="K1009" t="str">
        <f>IFERROR(IF(VLOOKUP(D1009,Resources!A:D,4,FALSE)=0,"",VLOOKUP(D1009,Resources!A:D,4,FALSE)),"")</f>
        <v>Y</v>
      </c>
    </row>
    <row r="1010" spans="1:11" x14ac:dyDescent="0.2">
      <c r="A1010" t="s">
        <v>715</v>
      </c>
      <c r="B1010" t="str">
        <f t="shared" si="16"/>
        <v>Donors Capital Fund_Institute on Religion and Democracy2013250000</v>
      </c>
      <c r="C1010" t="s">
        <v>4</v>
      </c>
      <c r="D1010" t="s">
        <v>82</v>
      </c>
      <c r="E1010" s="10">
        <v>250000</v>
      </c>
      <c r="F1010">
        <v>2013</v>
      </c>
      <c r="H1010" t="str">
        <f>IFERROR(VLOOKUP(D1010,Resources!A:C,3,FALSE),"")</f>
        <v>SourceWatch</v>
      </c>
      <c r="K1010" t="str">
        <f>IFERROR(IF(VLOOKUP(D1010,Resources!A:D,4,FALSE)=0,"",VLOOKUP(D1010,Resources!A:D,4,FALSE)),"")</f>
        <v>Y</v>
      </c>
    </row>
    <row r="1011" spans="1:11" x14ac:dyDescent="0.2">
      <c r="A1011" t="s">
        <v>715</v>
      </c>
      <c r="B1011" t="str">
        <f t="shared" si="16"/>
        <v>Donors Capital Fund_Institute on Religion and Democracy20138000</v>
      </c>
      <c r="C1011" t="s">
        <v>4</v>
      </c>
      <c r="D1011" t="s">
        <v>82</v>
      </c>
      <c r="E1011" s="10">
        <v>8000</v>
      </c>
      <c r="F1011">
        <v>2013</v>
      </c>
      <c r="H1011" t="str">
        <f>IFERROR(VLOOKUP(D1011,Resources!A:C,3,FALSE),"")</f>
        <v>SourceWatch</v>
      </c>
      <c r="K1011" t="str">
        <f>IFERROR(IF(VLOOKUP(D1011,Resources!A:D,4,FALSE)=0,"",VLOOKUP(D1011,Resources!A:D,4,FALSE)),"")</f>
        <v>Y</v>
      </c>
    </row>
    <row r="1012" spans="1:11" x14ac:dyDescent="0.2">
      <c r="A1012" t="s">
        <v>715</v>
      </c>
      <c r="B1012" t="str">
        <f t="shared" si="16"/>
        <v>Donors Capital Fund_International Policy Network2013275000</v>
      </c>
      <c r="C1012" t="s">
        <v>4</v>
      </c>
      <c r="D1012" t="s">
        <v>83</v>
      </c>
      <c r="E1012" s="10">
        <v>275000</v>
      </c>
      <c r="F1012">
        <v>2013</v>
      </c>
      <c r="H1012" t="str">
        <f>IFERROR(VLOOKUP(D1012,Resources!A:C,3,FALSE),"")</f>
        <v>DeSmog</v>
      </c>
      <c r="K1012" t="str">
        <f>IFERROR(IF(VLOOKUP(D1012,Resources!A:D,4,FALSE)=0,"",VLOOKUP(D1012,Resources!A:D,4,FALSE)),"")</f>
        <v>Y</v>
      </c>
    </row>
    <row r="1013" spans="1:11" x14ac:dyDescent="0.2">
      <c r="A1013" t="s">
        <v>715</v>
      </c>
      <c r="B1013" t="str">
        <f t="shared" si="16"/>
        <v>Donors Capital Fund_Intrepid Fallen Heroes Fund201320000</v>
      </c>
      <c r="C1013" t="s">
        <v>4</v>
      </c>
      <c r="D1013" t="s">
        <v>176</v>
      </c>
      <c r="E1013" s="10">
        <v>20000</v>
      </c>
      <c r="F1013">
        <v>2013</v>
      </c>
      <c r="H1013" t="str">
        <f>IFERROR(VLOOKUP(D1013,Resources!A:C,3,FALSE),"")</f>
        <v/>
      </c>
      <c r="K1013" t="str">
        <f>IFERROR(IF(VLOOKUP(D1013,Resources!A:D,4,FALSE)=0,"",VLOOKUP(D1013,Resources!A:D,4,FALSE)),"")</f>
        <v/>
      </c>
    </row>
    <row r="1014" spans="1:11" x14ac:dyDescent="0.2">
      <c r="A1014" t="s">
        <v>715</v>
      </c>
      <c r="B1014" t="str">
        <f t="shared" si="16"/>
        <v>Donors Capital Fund_James Madison Institute20132500</v>
      </c>
      <c r="C1014" t="s">
        <v>4</v>
      </c>
      <c r="D1014" t="s">
        <v>73</v>
      </c>
      <c r="E1014" s="10">
        <v>2500</v>
      </c>
      <c r="F1014">
        <v>2013</v>
      </c>
      <c r="H1014" t="str">
        <f>IFERROR(VLOOKUP(D1014,Resources!A:C,3,FALSE),"")</f>
        <v>DeSmog</v>
      </c>
      <c r="K1014" t="str">
        <f>IFERROR(IF(VLOOKUP(D1014,Resources!A:D,4,FALSE)=0,"",VLOOKUP(D1014,Resources!A:D,4,FALSE)),"")</f>
        <v>Y</v>
      </c>
    </row>
    <row r="1015" spans="1:11" x14ac:dyDescent="0.2">
      <c r="A1015" t="s">
        <v>715</v>
      </c>
      <c r="B1015" t="str">
        <f t="shared" si="16"/>
        <v>Donors Capital Fund_James Madison Institute201325000</v>
      </c>
      <c r="C1015" t="s">
        <v>4</v>
      </c>
      <c r="D1015" t="s">
        <v>73</v>
      </c>
      <c r="E1015" s="10">
        <v>25000</v>
      </c>
      <c r="F1015">
        <v>2013</v>
      </c>
      <c r="H1015" t="str">
        <f>IFERROR(VLOOKUP(D1015,Resources!A:C,3,FALSE),"")</f>
        <v>DeSmog</v>
      </c>
      <c r="K1015" t="str">
        <f>IFERROR(IF(VLOOKUP(D1015,Resources!A:D,4,FALSE)=0,"",VLOOKUP(D1015,Resources!A:D,4,FALSE)),"")</f>
        <v>Y</v>
      </c>
    </row>
    <row r="1016" spans="1:11" x14ac:dyDescent="0.2">
      <c r="A1016" t="s">
        <v>715</v>
      </c>
      <c r="B1016" t="str">
        <f t="shared" si="16"/>
        <v>Donors Capital Fund_Jerusalem Institute for Market Studies201350000</v>
      </c>
      <c r="C1016" t="s">
        <v>4</v>
      </c>
      <c r="D1016" t="s">
        <v>64</v>
      </c>
      <c r="E1016" s="10">
        <v>50000</v>
      </c>
      <c r="F1016">
        <v>2013</v>
      </c>
      <c r="H1016" t="str">
        <f>IFERROR(VLOOKUP(D1016,Resources!A:C,3,FALSE),"")</f>
        <v/>
      </c>
      <c r="K1016" t="str">
        <f>IFERROR(IF(VLOOKUP(D1016,Resources!A:D,4,FALSE)=0,"",VLOOKUP(D1016,Resources!A:D,4,FALSE)),"")</f>
        <v/>
      </c>
    </row>
    <row r="1017" spans="1:11" x14ac:dyDescent="0.2">
      <c r="A1017" t="s">
        <v>715</v>
      </c>
      <c r="B1017" t="str">
        <f t="shared" si="16"/>
        <v>Donors Capital Fund_Jewish United Fund of Metropolitan Chicago20135100000</v>
      </c>
      <c r="C1017" t="s">
        <v>4</v>
      </c>
      <c r="D1017" t="s">
        <v>164</v>
      </c>
      <c r="E1017" s="10">
        <v>5100000</v>
      </c>
      <c r="F1017">
        <v>2013</v>
      </c>
      <c r="H1017" t="str">
        <f>IFERROR(VLOOKUP(D1017,Resources!A:C,3,FALSE),"")</f>
        <v/>
      </c>
      <c r="K1017" t="str">
        <f>IFERROR(IF(VLOOKUP(D1017,Resources!A:D,4,FALSE)=0,"",VLOOKUP(D1017,Resources!A:D,4,FALSE)),"")</f>
        <v/>
      </c>
    </row>
    <row r="1018" spans="1:11" x14ac:dyDescent="0.2">
      <c r="A1018" t="s">
        <v>715</v>
      </c>
      <c r="B1018" t="str">
        <f t="shared" si="16"/>
        <v>Donors Capital Fund_Judicial Education Project2013340000</v>
      </c>
      <c r="C1018" t="s">
        <v>4</v>
      </c>
      <c r="D1018" t="s">
        <v>28</v>
      </c>
      <c r="E1018" s="10">
        <v>340000</v>
      </c>
      <c r="F1018">
        <v>2013</v>
      </c>
      <c r="H1018" t="str">
        <f>IFERROR(VLOOKUP(D1018,Resources!A:C,3,FALSE),"")</f>
        <v>SourceWatch</v>
      </c>
      <c r="K1018" t="str">
        <f>IFERROR(IF(VLOOKUP(D1018,Resources!A:D,4,FALSE)=0,"",VLOOKUP(D1018,Resources!A:D,4,FALSE)),"")</f>
        <v>Y</v>
      </c>
    </row>
    <row r="1019" spans="1:11" x14ac:dyDescent="0.2">
      <c r="A1019" t="s">
        <v>715</v>
      </c>
      <c r="B1019" t="str">
        <f t="shared" si="16"/>
        <v>Donors Capital Fund_Judicial Education Project2013300000</v>
      </c>
      <c r="C1019" t="s">
        <v>4</v>
      </c>
      <c r="D1019" t="s">
        <v>28</v>
      </c>
      <c r="E1019" s="10">
        <v>300000</v>
      </c>
      <c r="F1019">
        <v>2013</v>
      </c>
      <c r="H1019" t="str">
        <f>IFERROR(VLOOKUP(D1019,Resources!A:C,3,FALSE),"")</f>
        <v>SourceWatch</v>
      </c>
      <c r="K1019" t="str">
        <f>IFERROR(IF(VLOOKUP(D1019,Resources!A:D,4,FALSE)=0,"",VLOOKUP(D1019,Resources!A:D,4,FALSE)),"")</f>
        <v>Y</v>
      </c>
    </row>
    <row r="1020" spans="1:11" x14ac:dyDescent="0.2">
      <c r="A1020" t="s">
        <v>715</v>
      </c>
      <c r="B1020" t="str">
        <f t="shared" si="16"/>
        <v>Donors Capital Fund_Judicial Education Project2013100000</v>
      </c>
      <c r="C1020" t="s">
        <v>4</v>
      </c>
      <c r="D1020" t="s">
        <v>28</v>
      </c>
      <c r="E1020" s="10">
        <v>100000</v>
      </c>
      <c r="F1020">
        <v>2013</v>
      </c>
      <c r="H1020" t="str">
        <f>IFERROR(VLOOKUP(D1020,Resources!A:C,3,FALSE),"")</f>
        <v>SourceWatch</v>
      </c>
      <c r="K1020" t="str">
        <f>IFERROR(IF(VLOOKUP(D1020,Resources!A:D,4,FALSE)=0,"",VLOOKUP(D1020,Resources!A:D,4,FALSE)),"")</f>
        <v>Y</v>
      </c>
    </row>
    <row r="1021" spans="1:11" x14ac:dyDescent="0.2">
      <c r="A1021" t="s">
        <v>715</v>
      </c>
      <c r="B1021" t="str">
        <f t="shared" si="16"/>
        <v>Donors Capital Fund_Judicial Education Project2013210000</v>
      </c>
      <c r="C1021" t="s">
        <v>4</v>
      </c>
      <c r="D1021" t="s">
        <v>28</v>
      </c>
      <c r="E1021" s="10">
        <v>210000</v>
      </c>
      <c r="F1021">
        <v>2013</v>
      </c>
      <c r="H1021" t="str">
        <f>IFERROR(VLOOKUP(D1021,Resources!A:C,3,FALSE),"")</f>
        <v>SourceWatch</v>
      </c>
      <c r="K1021" t="str">
        <f>IFERROR(IF(VLOOKUP(D1021,Resources!A:D,4,FALSE)=0,"",VLOOKUP(D1021,Resources!A:D,4,FALSE)),"")</f>
        <v>Y</v>
      </c>
    </row>
    <row r="1022" spans="1:11" x14ac:dyDescent="0.2">
      <c r="A1022" t="s">
        <v>715</v>
      </c>
      <c r="B1022" t="str">
        <f t="shared" si="16"/>
        <v>Donors Capital Fund_Kansas Policy Institute20132500</v>
      </c>
      <c r="C1022" t="s">
        <v>4</v>
      </c>
      <c r="D1022" t="s">
        <v>123</v>
      </c>
      <c r="E1022" s="10">
        <v>2500</v>
      </c>
      <c r="F1022">
        <v>2013</v>
      </c>
      <c r="H1022" t="str">
        <f>IFERROR(VLOOKUP(D1022,Resources!A:C,3,FALSE),"")</f>
        <v>SourceWatch</v>
      </c>
      <c r="K1022" t="str">
        <f>IFERROR(IF(VLOOKUP(D1022,Resources!A:D,4,FALSE)=0,"",VLOOKUP(D1022,Resources!A:D,4,FALSE)),"")</f>
        <v>Y</v>
      </c>
    </row>
    <row r="1023" spans="1:11" x14ac:dyDescent="0.2">
      <c r="A1023" t="s">
        <v>715</v>
      </c>
      <c r="B1023" t="str">
        <f t="shared" si="16"/>
        <v>Donors Capital Fund_Leadership Institute201350000</v>
      </c>
      <c r="C1023" t="s">
        <v>4</v>
      </c>
      <c r="D1023" t="s">
        <v>105</v>
      </c>
      <c r="E1023" s="10">
        <v>50000</v>
      </c>
      <c r="F1023">
        <v>2013</v>
      </c>
      <c r="H1023" t="str">
        <f>IFERROR(VLOOKUP(D1023,Resources!A:C,3,FALSE),"")</f>
        <v>DeSmog</v>
      </c>
      <c r="K1023" t="str">
        <f>IFERROR(IF(VLOOKUP(D1023,Resources!A:D,4,FALSE)=0,"",VLOOKUP(D1023,Resources!A:D,4,FALSE)),"")</f>
        <v>Y</v>
      </c>
    </row>
    <row r="1024" spans="1:11" x14ac:dyDescent="0.2">
      <c r="A1024" t="s">
        <v>715</v>
      </c>
      <c r="B1024" t="str">
        <f t="shared" si="16"/>
        <v>Donors Capital Fund_Legacy Foundation201350000</v>
      </c>
      <c r="C1024" t="s">
        <v>4</v>
      </c>
      <c r="D1024" t="s">
        <v>14</v>
      </c>
      <c r="E1024" s="10">
        <v>50000</v>
      </c>
      <c r="F1024">
        <v>2013</v>
      </c>
      <c r="H1024" t="str">
        <f>IFERROR(VLOOKUP(D1024,Resources!A:C,3,FALSE),"")</f>
        <v/>
      </c>
      <c r="K1024" t="str">
        <f>IFERROR(IF(VLOOKUP(D1024,Resources!A:D,4,FALSE)=0,"",VLOOKUP(D1024,Resources!A:D,4,FALSE)),"")</f>
        <v/>
      </c>
    </row>
    <row r="1025" spans="1:11" x14ac:dyDescent="0.2">
      <c r="A1025" t="s">
        <v>715</v>
      </c>
      <c r="B1025" t="str">
        <f t="shared" si="16"/>
        <v>Donors Capital Fund_Lincoln Institute of Public Opinion Research201320000</v>
      </c>
      <c r="C1025" t="s">
        <v>4</v>
      </c>
      <c r="D1025" t="s">
        <v>34</v>
      </c>
      <c r="E1025" s="10">
        <v>20000</v>
      </c>
      <c r="F1025">
        <v>2013</v>
      </c>
      <c r="H1025" t="str">
        <f>IFERROR(VLOOKUP(D1025,Resources!A:C,3,FALSE),"")</f>
        <v/>
      </c>
      <c r="K1025" t="str">
        <f>IFERROR(IF(VLOOKUP(D1025,Resources!A:D,4,FALSE)=0,"",VLOOKUP(D1025,Resources!A:D,4,FALSE)),"")</f>
        <v/>
      </c>
    </row>
    <row r="1026" spans="1:11" x14ac:dyDescent="0.2">
      <c r="A1026" t="s">
        <v>715</v>
      </c>
      <c r="B1026" t="str">
        <f t="shared" ref="B1026:B1089" si="17">C1026&amp;"_"&amp;D1026&amp;F1026&amp;E1026</f>
        <v>Donors Capital Fund_Lucy Burns Institute20131000000</v>
      </c>
      <c r="C1026" t="s">
        <v>4</v>
      </c>
      <c r="D1026" t="s">
        <v>9</v>
      </c>
      <c r="E1026" s="10">
        <v>1000000</v>
      </c>
      <c r="F1026">
        <v>2013</v>
      </c>
      <c r="H1026" t="str">
        <f>IFERROR(VLOOKUP(D1026,Resources!A:C,3,FALSE),"")</f>
        <v>SourceWatch</v>
      </c>
      <c r="K1026" t="str">
        <f>IFERROR(IF(VLOOKUP(D1026,Resources!A:D,4,FALSE)=0,"",VLOOKUP(D1026,Resources!A:D,4,FALSE)),"")</f>
        <v>Y</v>
      </c>
    </row>
    <row r="1027" spans="1:11" x14ac:dyDescent="0.2">
      <c r="A1027" t="s">
        <v>715</v>
      </c>
      <c r="B1027" t="str">
        <f t="shared" si="17"/>
        <v>Donors Capital Fund_Lucy Burns Institute2013800000</v>
      </c>
      <c r="C1027" t="s">
        <v>4</v>
      </c>
      <c r="D1027" t="s">
        <v>9</v>
      </c>
      <c r="E1027" s="10">
        <v>800000</v>
      </c>
      <c r="F1027">
        <v>2013</v>
      </c>
      <c r="H1027" t="str">
        <f>IFERROR(VLOOKUP(D1027,Resources!A:C,3,FALSE),"")</f>
        <v>SourceWatch</v>
      </c>
      <c r="K1027" t="str">
        <f>IFERROR(IF(VLOOKUP(D1027,Resources!A:D,4,FALSE)=0,"",VLOOKUP(D1027,Resources!A:D,4,FALSE)),"")</f>
        <v>Y</v>
      </c>
    </row>
    <row r="1028" spans="1:11" x14ac:dyDescent="0.2">
      <c r="A1028" t="s">
        <v>715</v>
      </c>
      <c r="B1028" t="str">
        <f t="shared" si="17"/>
        <v>Donors Capital Fund_Lucy Burns Institute2013650000</v>
      </c>
      <c r="C1028" t="s">
        <v>4</v>
      </c>
      <c r="D1028" t="s">
        <v>9</v>
      </c>
      <c r="E1028" s="10">
        <v>650000</v>
      </c>
      <c r="F1028">
        <v>2013</v>
      </c>
      <c r="H1028" t="str">
        <f>IFERROR(VLOOKUP(D1028,Resources!A:C,3,FALSE),"")</f>
        <v>SourceWatch</v>
      </c>
      <c r="K1028" t="str">
        <f>IFERROR(IF(VLOOKUP(D1028,Resources!A:D,4,FALSE)=0,"",VLOOKUP(D1028,Resources!A:D,4,FALSE)),"")</f>
        <v>Y</v>
      </c>
    </row>
    <row r="1029" spans="1:11" x14ac:dyDescent="0.2">
      <c r="A1029" t="s">
        <v>715</v>
      </c>
      <c r="B1029" t="str">
        <f t="shared" si="17"/>
        <v>Donors Capital Fund_Lucy Burns Institute2013150000</v>
      </c>
      <c r="C1029" t="s">
        <v>4</v>
      </c>
      <c r="D1029" t="s">
        <v>9</v>
      </c>
      <c r="E1029" s="10">
        <v>150000</v>
      </c>
      <c r="F1029">
        <v>2013</v>
      </c>
      <c r="H1029" t="str">
        <f>IFERROR(VLOOKUP(D1029,Resources!A:C,3,FALSE),"")</f>
        <v>SourceWatch</v>
      </c>
      <c r="K1029" t="str">
        <f>IFERROR(IF(VLOOKUP(D1029,Resources!A:D,4,FALSE)=0,"",VLOOKUP(D1029,Resources!A:D,4,FALSE)),"")</f>
        <v>Y</v>
      </c>
    </row>
    <row r="1030" spans="1:11" x14ac:dyDescent="0.2">
      <c r="A1030" t="s">
        <v>715</v>
      </c>
      <c r="B1030" t="str">
        <f t="shared" si="17"/>
        <v>Donors Capital Fund_Mackinac Center for Public Policy201319500</v>
      </c>
      <c r="C1030" t="s">
        <v>4</v>
      </c>
      <c r="D1030" t="s">
        <v>54</v>
      </c>
      <c r="E1030" s="10">
        <v>19500</v>
      </c>
      <c r="F1030">
        <v>2013</v>
      </c>
      <c r="H1030" t="str">
        <f>IFERROR(VLOOKUP(D1030,Resources!A:C,3,FALSE),"")</f>
        <v>DeSmog</v>
      </c>
      <c r="K1030" t="str">
        <f>IFERROR(IF(VLOOKUP(D1030,Resources!A:D,4,FALSE)=0,"",VLOOKUP(D1030,Resources!A:D,4,FALSE)),"")</f>
        <v>Y</v>
      </c>
    </row>
    <row r="1031" spans="1:11" x14ac:dyDescent="0.2">
      <c r="A1031" t="s">
        <v>715</v>
      </c>
      <c r="B1031" t="str">
        <f t="shared" si="17"/>
        <v>Donors Capital Fund_Mackinac Center for Public Policy201316000</v>
      </c>
      <c r="C1031" t="s">
        <v>4</v>
      </c>
      <c r="D1031" t="s">
        <v>54</v>
      </c>
      <c r="E1031" s="10">
        <v>16000</v>
      </c>
      <c r="F1031">
        <v>2013</v>
      </c>
      <c r="H1031" t="str">
        <f>IFERROR(VLOOKUP(D1031,Resources!A:C,3,FALSE),"")</f>
        <v>DeSmog</v>
      </c>
      <c r="K1031" t="str">
        <f>IFERROR(IF(VLOOKUP(D1031,Resources!A:D,4,FALSE)=0,"",VLOOKUP(D1031,Resources!A:D,4,FALSE)),"")</f>
        <v>Y</v>
      </c>
    </row>
    <row r="1032" spans="1:11" x14ac:dyDescent="0.2">
      <c r="A1032" t="s">
        <v>715</v>
      </c>
      <c r="B1032" t="str">
        <f t="shared" si="17"/>
        <v>Donors Capital Fund_Mackinac Center for Public Policy201315000</v>
      </c>
      <c r="C1032" t="s">
        <v>4</v>
      </c>
      <c r="D1032" t="s">
        <v>54</v>
      </c>
      <c r="E1032" s="10">
        <v>15000</v>
      </c>
      <c r="F1032">
        <v>2013</v>
      </c>
      <c r="H1032" t="str">
        <f>IFERROR(VLOOKUP(D1032,Resources!A:C,3,FALSE),"")</f>
        <v>DeSmog</v>
      </c>
      <c r="K1032" t="str">
        <f>IFERROR(IF(VLOOKUP(D1032,Resources!A:D,4,FALSE)=0,"",VLOOKUP(D1032,Resources!A:D,4,FALSE)),"")</f>
        <v>Y</v>
      </c>
    </row>
    <row r="1033" spans="1:11" x14ac:dyDescent="0.2">
      <c r="A1033" t="s">
        <v>715</v>
      </c>
      <c r="B1033" t="str">
        <f t="shared" si="17"/>
        <v>Donors Capital Fund_Mackinac Center for Public Policy201315000</v>
      </c>
      <c r="C1033" t="s">
        <v>4</v>
      </c>
      <c r="D1033" t="s">
        <v>54</v>
      </c>
      <c r="E1033" s="10">
        <v>15000</v>
      </c>
      <c r="F1033">
        <v>2013</v>
      </c>
      <c r="H1033" t="str">
        <f>IFERROR(VLOOKUP(D1033,Resources!A:C,3,FALSE),"")</f>
        <v>DeSmog</v>
      </c>
      <c r="K1033" t="str">
        <f>IFERROR(IF(VLOOKUP(D1033,Resources!A:D,4,FALSE)=0,"",VLOOKUP(D1033,Resources!A:D,4,FALSE)),"")</f>
        <v>Y</v>
      </c>
    </row>
    <row r="1034" spans="1:11" x14ac:dyDescent="0.2">
      <c r="A1034" t="s">
        <v>715</v>
      </c>
      <c r="B1034" t="str">
        <f t="shared" si="17"/>
        <v>Donors Capital Fund_Mackinac Center for Public Policy201310000</v>
      </c>
      <c r="C1034" t="s">
        <v>4</v>
      </c>
      <c r="D1034" t="s">
        <v>54</v>
      </c>
      <c r="E1034" s="10">
        <v>10000</v>
      </c>
      <c r="F1034">
        <v>2013</v>
      </c>
      <c r="H1034" t="str">
        <f>IFERROR(VLOOKUP(D1034,Resources!A:C,3,FALSE),"")</f>
        <v>DeSmog</v>
      </c>
      <c r="K1034" t="str">
        <f>IFERROR(IF(VLOOKUP(D1034,Resources!A:D,4,FALSE)=0,"",VLOOKUP(D1034,Resources!A:D,4,FALSE)),"")</f>
        <v>Y</v>
      </c>
    </row>
    <row r="1035" spans="1:11" x14ac:dyDescent="0.2">
      <c r="A1035" t="s">
        <v>715</v>
      </c>
      <c r="B1035" t="str">
        <f t="shared" si="17"/>
        <v>Donors Capital Fund_Maine Heritage Policy Center201320000</v>
      </c>
      <c r="C1035" t="s">
        <v>4</v>
      </c>
      <c r="D1035" t="s">
        <v>75</v>
      </c>
      <c r="E1035" s="10">
        <v>20000</v>
      </c>
      <c r="F1035">
        <v>2013</v>
      </c>
      <c r="H1035" t="str">
        <f>IFERROR(VLOOKUP(D1035,Resources!A:C,3,FALSE),"")</f>
        <v>SourceWatch</v>
      </c>
      <c r="K1035" t="str">
        <f>IFERROR(IF(VLOOKUP(D1035,Resources!A:D,4,FALSE)=0,"",VLOOKUP(D1035,Resources!A:D,4,FALSE)),"")</f>
        <v>Y</v>
      </c>
    </row>
    <row r="1036" spans="1:11" x14ac:dyDescent="0.2">
      <c r="A1036" t="s">
        <v>715</v>
      </c>
      <c r="B1036" t="str">
        <f t="shared" si="17"/>
        <v>Donors Capital Fund_Manhattan Institute for Policy Research201325000</v>
      </c>
      <c r="C1036" t="s">
        <v>4</v>
      </c>
      <c r="D1036" t="s">
        <v>171</v>
      </c>
      <c r="E1036" s="10">
        <v>25000</v>
      </c>
      <c r="F1036">
        <v>2013</v>
      </c>
      <c r="H1036" t="str">
        <f>IFERROR(VLOOKUP(D1036,Resources!A:C,3,FALSE),"")</f>
        <v>DeSmog</v>
      </c>
      <c r="K1036" t="str">
        <f>IFERROR(IF(VLOOKUP(D1036,Resources!A:D,4,FALSE)=0,"",VLOOKUP(D1036,Resources!A:D,4,FALSE)),"")</f>
        <v>Y</v>
      </c>
    </row>
    <row r="1037" spans="1:11" x14ac:dyDescent="0.2">
      <c r="A1037" t="s">
        <v>715</v>
      </c>
      <c r="B1037" t="str">
        <f t="shared" si="17"/>
        <v>Donors Capital Fund_Market Research Foundation20131000000</v>
      </c>
      <c r="C1037" t="s">
        <v>4</v>
      </c>
      <c r="D1037" t="s">
        <v>18</v>
      </c>
      <c r="E1037" s="10">
        <v>1000000</v>
      </c>
      <c r="F1037">
        <v>2013</v>
      </c>
      <c r="H1037" t="str">
        <f>IFERROR(VLOOKUP(D1037,Resources!A:C,3,FALSE),"")</f>
        <v/>
      </c>
      <c r="K1037" t="str">
        <f>IFERROR(IF(VLOOKUP(D1037,Resources!A:D,4,FALSE)=0,"",VLOOKUP(D1037,Resources!A:D,4,FALSE)),"")</f>
        <v>Y</v>
      </c>
    </row>
    <row r="1038" spans="1:11" x14ac:dyDescent="0.2">
      <c r="A1038" t="s">
        <v>715</v>
      </c>
      <c r="B1038" t="str">
        <f t="shared" si="17"/>
        <v>Donors Capital Fund_Market Research Foundation20131500000</v>
      </c>
      <c r="C1038" t="s">
        <v>4</v>
      </c>
      <c r="D1038" t="s">
        <v>18</v>
      </c>
      <c r="E1038" s="10">
        <v>1500000</v>
      </c>
      <c r="F1038">
        <v>2013</v>
      </c>
      <c r="H1038" t="str">
        <f>IFERROR(VLOOKUP(D1038,Resources!A:C,3,FALSE),"")</f>
        <v/>
      </c>
      <c r="K1038" t="str">
        <f>IFERROR(IF(VLOOKUP(D1038,Resources!A:D,4,FALSE)=0,"",VLOOKUP(D1038,Resources!A:D,4,FALSE)),"")</f>
        <v>Y</v>
      </c>
    </row>
    <row r="1039" spans="1:11" x14ac:dyDescent="0.2">
      <c r="A1039" t="s">
        <v>715</v>
      </c>
      <c r="B1039" t="str">
        <f t="shared" si="17"/>
        <v>Donors Capital Fund_Market Research Foundation2013750000</v>
      </c>
      <c r="C1039" t="s">
        <v>4</v>
      </c>
      <c r="D1039" t="s">
        <v>18</v>
      </c>
      <c r="E1039" s="10">
        <v>750000</v>
      </c>
      <c r="F1039">
        <v>2013</v>
      </c>
      <c r="H1039" t="str">
        <f>IFERROR(VLOOKUP(D1039,Resources!A:C,3,FALSE),"")</f>
        <v/>
      </c>
      <c r="K1039" t="str">
        <f>IFERROR(IF(VLOOKUP(D1039,Resources!A:D,4,FALSE)=0,"",VLOOKUP(D1039,Resources!A:D,4,FALSE)),"")</f>
        <v>Y</v>
      </c>
    </row>
    <row r="1040" spans="1:11" x14ac:dyDescent="0.2">
      <c r="A1040" t="s">
        <v>715</v>
      </c>
      <c r="B1040" t="str">
        <f t="shared" si="17"/>
        <v>Donors Capital Fund_Maryland Public Policy Institute201320000</v>
      </c>
      <c r="C1040" t="s">
        <v>4</v>
      </c>
      <c r="D1040" t="s">
        <v>154</v>
      </c>
      <c r="E1040" s="10">
        <v>20000</v>
      </c>
      <c r="F1040">
        <v>2013</v>
      </c>
      <c r="H1040" t="str">
        <f>IFERROR(VLOOKUP(D1040,Resources!A:C,3,FALSE),"")</f>
        <v>SourceWatch</v>
      </c>
      <c r="K1040" t="str">
        <f>IFERROR(IF(VLOOKUP(D1040,Resources!A:D,4,FALSE)=0,"",VLOOKUP(D1040,Resources!A:D,4,FALSE)),"")</f>
        <v>Y</v>
      </c>
    </row>
    <row r="1041" spans="1:11" x14ac:dyDescent="0.2">
      <c r="A1041" t="s">
        <v>715</v>
      </c>
      <c r="B1041" t="str">
        <f t="shared" si="17"/>
        <v>Donors Capital Fund_Mastermedia20131200</v>
      </c>
      <c r="C1041" t="s">
        <v>4</v>
      </c>
      <c r="D1041" t="s">
        <v>29</v>
      </c>
      <c r="E1041" s="10">
        <v>1200</v>
      </c>
      <c r="F1041">
        <v>2013</v>
      </c>
      <c r="H1041" t="str">
        <f>IFERROR(VLOOKUP(D1041,Resources!A:C,3,FALSE),"")</f>
        <v/>
      </c>
      <c r="K1041" t="str">
        <f>IFERROR(IF(VLOOKUP(D1041,Resources!A:D,4,FALSE)=0,"",VLOOKUP(D1041,Resources!A:D,4,FALSE)),"")</f>
        <v/>
      </c>
    </row>
    <row r="1042" spans="1:11" x14ac:dyDescent="0.2">
      <c r="A1042" t="s">
        <v>715</v>
      </c>
      <c r="B1042" t="str">
        <f t="shared" si="17"/>
        <v>Donors Capital Fund_Media Research Center20135000</v>
      </c>
      <c r="C1042" t="s">
        <v>4</v>
      </c>
      <c r="D1042" t="s">
        <v>192</v>
      </c>
      <c r="E1042" s="10">
        <v>5000</v>
      </c>
      <c r="F1042">
        <v>2013</v>
      </c>
      <c r="H1042" t="str">
        <f>IFERROR(VLOOKUP(D1042,Resources!A:C,3,FALSE),"")</f>
        <v>DeSmog</v>
      </c>
      <c r="K1042" t="str">
        <f>IFERROR(IF(VLOOKUP(D1042,Resources!A:D,4,FALSE)=0,"",VLOOKUP(D1042,Resources!A:D,4,FALSE)),"")</f>
        <v>Y</v>
      </c>
    </row>
    <row r="1043" spans="1:11" x14ac:dyDescent="0.2">
      <c r="A1043" t="s">
        <v>715</v>
      </c>
      <c r="B1043" t="str">
        <f t="shared" si="17"/>
        <v>Donors Capital Fund_Mercatus Center201375000</v>
      </c>
      <c r="C1043" t="s">
        <v>4</v>
      </c>
      <c r="D1043" t="s">
        <v>90</v>
      </c>
      <c r="E1043" s="10">
        <v>75000</v>
      </c>
      <c r="F1043">
        <v>2013</v>
      </c>
      <c r="H1043" t="str">
        <f>IFERROR(VLOOKUP(D1043,Resources!A:C,3,FALSE),"")</f>
        <v>DeSmog</v>
      </c>
      <c r="K1043" t="str">
        <f>IFERROR(IF(VLOOKUP(D1043,Resources!A:D,4,FALSE)=0,"",VLOOKUP(D1043,Resources!A:D,4,FALSE)),"")</f>
        <v>Y</v>
      </c>
    </row>
    <row r="1044" spans="1:11" x14ac:dyDescent="0.2">
      <c r="A1044" t="s">
        <v>715</v>
      </c>
      <c r="B1044" t="str">
        <f t="shared" si="17"/>
        <v>Donors Capital Fund_Mercatus Center201310000</v>
      </c>
      <c r="C1044" t="s">
        <v>4</v>
      </c>
      <c r="D1044" t="s">
        <v>90</v>
      </c>
      <c r="E1044" s="10">
        <v>10000</v>
      </c>
      <c r="F1044">
        <v>2013</v>
      </c>
      <c r="H1044" t="str">
        <f>IFERROR(VLOOKUP(D1044,Resources!A:C,3,FALSE),"")</f>
        <v>DeSmog</v>
      </c>
      <c r="K1044" t="str">
        <f>IFERROR(IF(VLOOKUP(D1044,Resources!A:D,4,FALSE)=0,"",VLOOKUP(D1044,Resources!A:D,4,FALSE)),"")</f>
        <v>Y</v>
      </c>
    </row>
    <row r="1045" spans="1:11" x14ac:dyDescent="0.2">
      <c r="A1045" t="s">
        <v>715</v>
      </c>
      <c r="B1045" t="str">
        <f t="shared" si="17"/>
        <v>Donors Capital Fund_Mercatus Center201320000</v>
      </c>
      <c r="C1045" t="s">
        <v>4</v>
      </c>
      <c r="D1045" t="s">
        <v>90</v>
      </c>
      <c r="E1045" s="10">
        <v>20000</v>
      </c>
      <c r="F1045">
        <v>2013</v>
      </c>
      <c r="H1045" t="str">
        <f>IFERROR(VLOOKUP(D1045,Resources!A:C,3,FALSE),"")</f>
        <v>DeSmog</v>
      </c>
      <c r="K1045" t="str">
        <f>IFERROR(IF(VLOOKUP(D1045,Resources!A:D,4,FALSE)=0,"",VLOOKUP(D1045,Resources!A:D,4,FALSE)),"")</f>
        <v>Y</v>
      </c>
    </row>
    <row r="1046" spans="1:11" x14ac:dyDescent="0.2">
      <c r="A1046" t="s">
        <v>715</v>
      </c>
      <c r="B1046" t="str">
        <f t="shared" si="17"/>
        <v>Donors Capital Fund_Middle East Forum2013431250</v>
      </c>
      <c r="C1046" t="s">
        <v>4</v>
      </c>
      <c r="D1046" t="s">
        <v>15</v>
      </c>
      <c r="E1046" s="10">
        <v>431250</v>
      </c>
      <c r="F1046">
        <v>2013</v>
      </c>
      <c r="H1046" t="str">
        <f>IFERROR(VLOOKUP(D1046,Resources!A:C,3,FALSE),"")</f>
        <v>SourceWatch</v>
      </c>
      <c r="K1046" t="str">
        <f>IFERROR(IF(VLOOKUP(D1046,Resources!A:D,4,FALSE)=0,"",VLOOKUP(D1046,Resources!A:D,4,FALSE)),"")</f>
        <v>Y</v>
      </c>
    </row>
    <row r="1047" spans="1:11" x14ac:dyDescent="0.2">
      <c r="A1047" t="s">
        <v>715</v>
      </c>
      <c r="B1047" t="str">
        <f t="shared" si="17"/>
        <v>Donors Capital Fund_Middle East Forum2013431250</v>
      </c>
      <c r="C1047" t="s">
        <v>4</v>
      </c>
      <c r="D1047" t="s">
        <v>15</v>
      </c>
      <c r="E1047" s="10">
        <v>431250</v>
      </c>
      <c r="F1047">
        <v>2013</v>
      </c>
      <c r="H1047" t="str">
        <f>IFERROR(VLOOKUP(D1047,Resources!A:C,3,FALSE),"")</f>
        <v>SourceWatch</v>
      </c>
      <c r="K1047" t="str">
        <f>IFERROR(IF(VLOOKUP(D1047,Resources!A:D,4,FALSE)=0,"",VLOOKUP(D1047,Resources!A:D,4,FALSE)),"")</f>
        <v>Y</v>
      </c>
    </row>
    <row r="1048" spans="1:11" x14ac:dyDescent="0.2">
      <c r="A1048" t="s">
        <v>715</v>
      </c>
      <c r="B1048" t="str">
        <f t="shared" si="17"/>
        <v>Donors Capital Fund_Middle East Forum2013431250</v>
      </c>
      <c r="C1048" t="s">
        <v>4</v>
      </c>
      <c r="D1048" t="s">
        <v>15</v>
      </c>
      <c r="E1048" s="10">
        <v>431250</v>
      </c>
      <c r="F1048">
        <v>2013</v>
      </c>
      <c r="H1048" t="str">
        <f>IFERROR(VLOOKUP(D1048,Resources!A:C,3,FALSE),"")</f>
        <v>SourceWatch</v>
      </c>
      <c r="K1048" t="str">
        <f>IFERROR(IF(VLOOKUP(D1048,Resources!A:D,4,FALSE)=0,"",VLOOKUP(D1048,Resources!A:D,4,FALSE)),"")</f>
        <v>Y</v>
      </c>
    </row>
    <row r="1049" spans="1:11" x14ac:dyDescent="0.2">
      <c r="A1049" t="s">
        <v>715</v>
      </c>
      <c r="B1049" t="str">
        <f t="shared" si="17"/>
        <v>Donors Capital Fund_Middle East Forum2013431250</v>
      </c>
      <c r="C1049" t="s">
        <v>4</v>
      </c>
      <c r="D1049" t="s">
        <v>15</v>
      </c>
      <c r="E1049" s="10">
        <v>431250</v>
      </c>
      <c r="F1049">
        <v>2013</v>
      </c>
      <c r="H1049" t="str">
        <f>IFERROR(VLOOKUP(D1049,Resources!A:C,3,FALSE),"")</f>
        <v>SourceWatch</v>
      </c>
      <c r="K1049" t="str">
        <f>IFERROR(IF(VLOOKUP(D1049,Resources!A:D,4,FALSE)=0,"",VLOOKUP(D1049,Resources!A:D,4,FALSE)),"")</f>
        <v>Y</v>
      </c>
    </row>
    <row r="1050" spans="1:11" x14ac:dyDescent="0.2">
      <c r="A1050" t="s">
        <v>715</v>
      </c>
      <c r="B1050" t="str">
        <f t="shared" si="17"/>
        <v>Donors Capital Fund_Midland-Odessa Symphony &amp; Chorale20135125</v>
      </c>
      <c r="C1050" t="s">
        <v>4</v>
      </c>
      <c r="D1050" t="s">
        <v>732</v>
      </c>
      <c r="E1050" s="10">
        <v>5125</v>
      </c>
      <c r="F1050">
        <v>2013</v>
      </c>
      <c r="H1050" t="str">
        <f>IFERROR(VLOOKUP(D1050,Resources!A:C,3,FALSE),"")</f>
        <v/>
      </c>
      <c r="K1050" t="str">
        <f>IFERROR(IF(VLOOKUP(D1050,Resources!A:D,4,FALSE)=0,"",VLOOKUP(D1050,Resources!A:D,4,FALSE)),"")</f>
        <v/>
      </c>
    </row>
    <row r="1051" spans="1:11" x14ac:dyDescent="0.2">
      <c r="A1051" t="s">
        <v>715</v>
      </c>
      <c r="B1051" t="str">
        <f t="shared" si="17"/>
        <v>Donors Capital Fund_Miracle Foundation2013100</v>
      </c>
      <c r="C1051" t="s">
        <v>4</v>
      </c>
      <c r="D1051" t="s">
        <v>195</v>
      </c>
      <c r="E1051" s="10">
        <v>100</v>
      </c>
      <c r="F1051">
        <v>2013</v>
      </c>
      <c r="H1051" t="str">
        <f>IFERROR(VLOOKUP(D1051,Resources!A:C,3,FALSE),"")</f>
        <v/>
      </c>
      <c r="K1051" t="str">
        <f>IFERROR(IF(VLOOKUP(D1051,Resources!A:D,4,FALSE)=0,"",VLOOKUP(D1051,Resources!A:D,4,FALSE)),"")</f>
        <v/>
      </c>
    </row>
    <row r="1052" spans="1:11" x14ac:dyDescent="0.2">
      <c r="A1052" t="s">
        <v>715</v>
      </c>
      <c r="B1052" t="str">
        <f t="shared" si="17"/>
        <v>Donors Capital Fund_Mississippi Center for Public Policy201330000</v>
      </c>
      <c r="C1052" t="s">
        <v>4</v>
      </c>
      <c r="D1052" t="s">
        <v>76</v>
      </c>
      <c r="E1052" s="10">
        <v>30000</v>
      </c>
      <c r="F1052">
        <v>2013</v>
      </c>
      <c r="H1052" t="str">
        <f>IFERROR(VLOOKUP(D1052,Resources!A:C,3,FALSE),"")</f>
        <v>SourceWatch</v>
      </c>
      <c r="K1052" t="str">
        <f>IFERROR(IF(VLOOKUP(D1052,Resources!A:D,4,FALSE)=0,"",VLOOKUP(D1052,Resources!A:D,4,FALSE)),"")</f>
        <v>Y</v>
      </c>
    </row>
    <row r="1053" spans="1:11" x14ac:dyDescent="0.2">
      <c r="A1053" t="s">
        <v>715</v>
      </c>
      <c r="B1053" t="str">
        <f t="shared" si="17"/>
        <v>Donors Capital Fund_Mountain States Legal Foundation201350000</v>
      </c>
      <c r="C1053" t="s">
        <v>4</v>
      </c>
      <c r="D1053" t="s">
        <v>106</v>
      </c>
      <c r="E1053" s="10">
        <v>50000</v>
      </c>
      <c r="F1053">
        <v>2013</v>
      </c>
      <c r="H1053" t="str">
        <f>IFERROR(VLOOKUP(D1053,Resources!A:C,3,FALSE),"")</f>
        <v>SourceWatch</v>
      </c>
      <c r="K1053" t="str">
        <f>IFERROR(IF(VLOOKUP(D1053,Resources!A:D,4,FALSE)=0,"",VLOOKUP(D1053,Resources!A:D,4,FALSE)),"")</f>
        <v>Y</v>
      </c>
    </row>
    <row r="1054" spans="1:11" x14ac:dyDescent="0.2">
      <c r="A1054" t="s">
        <v>715</v>
      </c>
      <c r="B1054" t="str">
        <f t="shared" si="17"/>
        <v>Donors Capital Fund_Moving Picture Institute201352000</v>
      </c>
      <c r="C1054" t="s">
        <v>4</v>
      </c>
      <c r="D1054" t="s">
        <v>35</v>
      </c>
      <c r="E1054" s="10">
        <v>52000</v>
      </c>
      <c r="F1054">
        <v>2013</v>
      </c>
      <c r="H1054" t="str">
        <f>IFERROR(VLOOKUP(D1054,Resources!A:C,3,FALSE),"")</f>
        <v>SourceWatch</v>
      </c>
      <c r="K1054" t="str">
        <f>IFERROR(IF(VLOOKUP(D1054,Resources!A:D,4,FALSE)=0,"",VLOOKUP(D1054,Resources!A:D,4,FALSE)),"")</f>
        <v>Y</v>
      </c>
    </row>
    <row r="1055" spans="1:11" x14ac:dyDescent="0.2">
      <c r="A1055" t="s">
        <v>715</v>
      </c>
      <c r="B1055" t="str">
        <f t="shared" si="17"/>
        <v>Donors Capital Fund_Moving Picture Institute201325000</v>
      </c>
      <c r="C1055" t="s">
        <v>4</v>
      </c>
      <c r="D1055" t="s">
        <v>35</v>
      </c>
      <c r="E1055" s="10">
        <v>25000</v>
      </c>
      <c r="F1055">
        <v>2013</v>
      </c>
      <c r="H1055" t="str">
        <f>IFERROR(VLOOKUP(D1055,Resources!A:C,3,FALSE),"")</f>
        <v>SourceWatch</v>
      </c>
      <c r="K1055" t="str">
        <f>IFERROR(IF(VLOOKUP(D1055,Resources!A:D,4,FALSE)=0,"",VLOOKUP(D1055,Resources!A:D,4,FALSE)),"")</f>
        <v>Y</v>
      </c>
    </row>
    <row r="1056" spans="1:11" x14ac:dyDescent="0.2">
      <c r="A1056" t="s">
        <v>715</v>
      </c>
      <c r="B1056" t="str">
        <f t="shared" si="17"/>
        <v>Donors Capital Fund_Moving Picture Institute20135000</v>
      </c>
      <c r="C1056" t="s">
        <v>4</v>
      </c>
      <c r="D1056" t="s">
        <v>35</v>
      </c>
      <c r="E1056" s="10">
        <v>5000</v>
      </c>
      <c r="F1056">
        <v>2013</v>
      </c>
      <c r="H1056" t="str">
        <f>IFERROR(VLOOKUP(D1056,Resources!A:C,3,FALSE),"")</f>
        <v>SourceWatch</v>
      </c>
      <c r="K1056" t="str">
        <f>IFERROR(IF(VLOOKUP(D1056,Resources!A:D,4,FALSE)=0,"",VLOOKUP(D1056,Resources!A:D,4,FALSE)),"")</f>
        <v>Y</v>
      </c>
    </row>
    <row r="1057" spans="1:11" x14ac:dyDescent="0.2">
      <c r="A1057" t="s">
        <v>715</v>
      </c>
      <c r="B1057" t="str">
        <f t="shared" si="17"/>
        <v>Donors Capital Fund_Museum of the Confederacy201350000</v>
      </c>
      <c r="C1057" t="s">
        <v>4</v>
      </c>
      <c r="D1057" t="s">
        <v>183</v>
      </c>
      <c r="E1057" s="10">
        <v>50000</v>
      </c>
      <c r="F1057">
        <v>2013</v>
      </c>
      <c r="H1057" t="str">
        <f>IFERROR(VLOOKUP(D1057,Resources!A:C,3,FALSE),"")</f>
        <v/>
      </c>
      <c r="K1057" t="str">
        <f>IFERROR(IF(VLOOKUP(D1057,Resources!A:D,4,FALSE)=0,"",VLOOKUP(D1057,Resources!A:D,4,FALSE)),"")</f>
        <v/>
      </c>
    </row>
    <row r="1058" spans="1:11" x14ac:dyDescent="0.2">
      <c r="A1058" t="s">
        <v>715</v>
      </c>
      <c r="B1058" t="str">
        <f t="shared" si="17"/>
        <v>Donors Capital Fund_National Center for Public Policy Research201340000</v>
      </c>
      <c r="C1058" t="s">
        <v>4</v>
      </c>
      <c r="D1058" t="s">
        <v>107</v>
      </c>
      <c r="E1058" s="10">
        <v>40000</v>
      </c>
      <c r="F1058">
        <v>2013</v>
      </c>
      <c r="H1058" t="str">
        <f>IFERROR(VLOOKUP(D1058,Resources!A:C,3,FALSE),"")</f>
        <v>DeSmog</v>
      </c>
      <c r="K1058" t="str">
        <f>IFERROR(IF(VLOOKUP(D1058,Resources!A:D,4,FALSE)=0,"",VLOOKUP(D1058,Resources!A:D,4,FALSE)),"")</f>
        <v>Y</v>
      </c>
    </row>
    <row r="1059" spans="1:11" x14ac:dyDescent="0.2">
      <c r="A1059" t="s">
        <v>715</v>
      </c>
      <c r="B1059" t="str">
        <f t="shared" si="17"/>
        <v>Donors Capital Fund_National Legal and Policy Center201330000</v>
      </c>
      <c r="C1059" t="s">
        <v>4</v>
      </c>
      <c r="D1059" t="s">
        <v>108</v>
      </c>
      <c r="E1059" s="10">
        <v>30000</v>
      </c>
      <c r="F1059">
        <v>2013</v>
      </c>
      <c r="H1059" t="str">
        <f>IFERROR(VLOOKUP(D1059,Resources!A:C,3,FALSE),"")</f>
        <v>SourceWatch</v>
      </c>
      <c r="K1059" t="str">
        <f>IFERROR(IF(VLOOKUP(D1059,Resources!A:D,4,FALSE)=0,"",VLOOKUP(D1059,Resources!A:D,4,FALSE)),"")</f>
        <v>Y</v>
      </c>
    </row>
    <row r="1060" spans="1:11" x14ac:dyDescent="0.2">
      <c r="A1060" t="s">
        <v>715</v>
      </c>
      <c r="B1060" t="str">
        <f t="shared" si="17"/>
        <v>Donors Capital Fund_National Legal and Policy Center201320000</v>
      </c>
      <c r="C1060" t="s">
        <v>4</v>
      </c>
      <c r="D1060" t="s">
        <v>108</v>
      </c>
      <c r="E1060" s="10">
        <v>20000</v>
      </c>
      <c r="F1060">
        <v>2013</v>
      </c>
      <c r="H1060" t="str">
        <f>IFERROR(VLOOKUP(D1060,Resources!A:C,3,FALSE),"")</f>
        <v>SourceWatch</v>
      </c>
      <c r="K1060" t="str">
        <f>IFERROR(IF(VLOOKUP(D1060,Resources!A:D,4,FALSE)=0,"",VLOOKUP(D1060,Resources!A:D,4,FALSE)),"")</f>
        <v>Y</v>
      </c>
    </row>
    <row r="1061" spans="1:11" x14ac:dyDescent="0.2">
      <c r="A1061" t="s">
        <v>715</v>
      </c>
      <c r="B1061" t="str">
        <f t="shared" si="17"/>
        <v>Donors Capital Fund_National Right to Work Legal Defense Foundation201315000</v>
      </c>
      <c r="C1061" t="s">
        <v>4</v>
      </c>
      <c r="D1061" t="s">
        <v>170</v>
      </c>
      <c r="E1061" s="10">
        <v>15000</v>
      </c>
      <c r="F1061">
        <v>2013</v>
      </c>
      <c r="H1061" t="str">
        <f>IFERROR(VLOOKUP(D1061,Resources!A:C,3,FALSE),"")</f>
        <v>SourceWatch</v>
      </c>
      <c r="K1061" t="str">
        <f>IFERROR(IF(VLOOKUP(D1061,Resources!A:D,4,FALSE)=0,"",VLOOKUP(D1061,Resources!A:D,4,FALSE)),"")</f>
        <v>Y</v>
      </c>
    </row>
    <row r="1062" spans="1:11" x14ac:dyDescent="0.2">
      <c r="A1062" t="s">
        <v>715</v>
      </c>
      <c r="B1062" t="str">
        <f t="shared" si="17"/>
        <v>Donors Capital Fund_National Right to Work Legal Defense Foundation201380000</v>
      </c>
      <c r="C1062" t="s">
        <v>4</v>
      </c>
      <c r="D1062" t="s">
        <v>170</v>
      </c>
      <c r="E1062" s="10">
        <v>80000</v>
      </c>
      <c r="F1062">
        <v>2013</v>
      </c>
      <c r="H1062" t="str">
        <f>IFERROR(VLOOKUP(D1062,Resources!A:C,3,FALSE),"")</f>
        <v>SourceWatch</v>
      </c>
      <c r="K1062" t="str">
        <f>IFERROR(IF(VLOOKUP(D1062,Resources!A:D,4,FALSE)=0,"",VLOOKUP(D1062,Resources!A:D,4,FALSE)),"")</f>
        <v>Y</v>
      </c>
    </row>
    <row r="1063" spans="1:11" x14ac:dyDescent="0.2">
      <c r="A1063" t="s">
        <v>715</v>
      </c>
      <c r="B1063" t="str">
        <f t="shared" si="17"/>
        <v>Donors Capital Fund_National Strategy Information Center201375000</v>
      </c>
      <c r="C1063" t="s">
        <v>4</v>
      </c>
      <c r="D1063" t="s">
        <v>180</v>
      </c>
      <c r="E1063" s="10">
        <v>75000</v>
      </c>
      <c r="F1063">
        <v>2013</v>
      </c>
      <c r="H1063" t="str">
        <f>IFERROR(VLOOKUP(D1063,Resources!A:C,3,FALSE),"")</f>
        <v>SourceWatch</v>
      </c>
      <c r="K1063" t="str">
        <f>IFERROR(IF(VLOOKUP(D1063,Resources!A:D,4,FALSE)=0,"",VLOOKUP(D1063,Resources!A:D,4,FALSE)),"")</f>
        <v>Y</v>
      </c>
    </row>
    <row r="1064" spans="1:11" x14ac:dyDescent="0.2">
      <c r="A1064" t="s">
        <v>715</v>
      </c>
      <c r="B1064" t="str">
        <f t="shared" si="17"/>
        <v>Donors Capital Fund_Nevada Policy Research Institute20132500</v>
      </c>
      <c r="C1064" t="s">
        <v>4</v>
      </c>
      <c r="D1064" t="s">
        <v>91</v>
      </c>
      <c r="E1064" s="10">
        <v>2500</v>
      </c>
      <c r="F1064">
        <v>2013</v>
      </c>
      <c r="H1064" t="str">
        <f>IFERROR(VLOOKUP(D1064,Resources!A:C,3,FALSE),"")</f>
        <v>DeSmog</v>
      </c>
      <c r="K1064" t="str">
        <f>IFERROR(IF(VLOOKUP(D1064,Resources!A:D,4,FALSE)=0,"",VLOOKUP(D1064,Resources!A:D,4,FALSE)),"")</f>
        <v>Y</v>
      </c>
    </row>
    <row r="1065" spans="1:11" x14ac:dyDescent="0.2">
      <c r="A1065" t="s">
        <v>715</v>
      </c>
      <c r="B1065" t="str">
        <f t="shared" si="17"/>
        <v>Donors Capital Fund_Nevada Policy Research Institute201320000</v>
      </c>
      <c r="C1065" t="s">
        <v>4</v>
      </c>
      <c r="D1065" t="s">
        <v>91</v>
      </c>
      <c r="E1065" s="10">
        <v>20000</v>
      </c>
      <c r="F1065">
        <v>2013</v>
      </c>
      <c r="H1065" t="str">
        <f>IFERROR(VLOOKUP(D1065,Resources!A:C,3,FALSE),"")</f>
        <v>DeSmog</v>
      </c>
      <c r="K1065" t="str">
        <f>IFERROR(IF(VLOOKUP(D1065,Resources!A:D,4,FALSE)=0,"",VLOOKUP(D1065,Resources!A:D,4,FALSE)),"")</f>
        <v>Y</v>
      </c>
    </row>
    <row r="1066" spans="1:11" x14ac:dyDescent="0.2">
      <c r="A1066" t="s">
        <v>715</v>
      </c>
      <c r="B1066" t="str">
        <f t="shared" si="17"/>
        <v>Donors Capital Fund_New Heights Church2013200</v>
      </c>
      <c r="C1066" t="s">
        <v>4</v>
      </c>
      <c r="D1066" t="s">
        <v>193</v>
      </c>
      <c r="E1066" s="10">
        <v>200</v>
      </c>
      <c r="F1066">
        <v>2013</v>
      </c>
      <c r="H1066" t="str">
        <f>IFERROR(VLOOKUP(D1066,Resources!A:C,3,FALSE),"")</f>
        <v/>
      </c>
      <c r="K1066" t="str">
        <f>IFERROR(IF(VLOOKUP(D1066,Resources!A:D,4,FALSE)=0,"",VLOOKUP(D1066,Resources!A:D,4,FALSE)),"")</f>
        <v/>
      </c>
    </row>
    <row r="1067" spans="1:11" x14ac:dyDescent="0.2">
      <c r="A1067" t="s">
        <v>715</v>
      </c>
      <c r="B1067" t="str">
        <f t="shared" si="17"/>
        <v>Donors Capital Fund_Oklahoma Council of Public Affairs201324500</v>
      </c>
      <c r="C1067" t="s">
        <v>4</v>
      </c>
      <c r="D1067" t="s">
        <v>77</v>
      </c>
      <c r="E1067" s="10">
        <v>24500</v>
      </c>
      <c r="F1067">
        <v>2013</v>
      </c>
      <c r="H1067" t="str">
        <f>IFERROR(VLOOKUP(D1067,Resources!A:C,3,FALSE),"")</f>
        <v>SourceWatch</v>
      </c>
      <c r="K1067" t="str">
        <f>IFERROR(IF(VLOOKUP(D1067,Resources!A:D,4,FALSE)=0,"",VLOOKUP(D1067,Resources!A:D,4,FALSE)),"")</f>
        <v>Y</v>
      </c>
    </row>
    <row r="1068" spans="1:11" x14ac:dyDescent="0.2">
      <c r="A1068" t="s">
        <v>715</v>
      </c>
      <c r="B1068" t="str">
        <f t="shared" si="17"/>
        <v>Donors Capital Fund_Oklahoma Council of Public Affairs201316000</v>
      </c>
      <c r="C1068" t="s">
        <v>4</v>
      </c>
      <c r="D1068" t="s">
        <v>77</v>
      </c>
      <c r="E1068" s="10">
        <v>16000</v>
      </c>
      <c r="F1068">
        <v>2013</v>
      </c>
      <c r="H1068" t="str">
        <f>IFERROR(VLOOKUP(D1068,Resources!A:C,3,FALSE),"")</f>
        <v>SourceWatch</v>
      </c>
      <c r="K1068" t="str">
        <f>IFERROR(IF(VLOOKUP(D1068,Resources!A:D,4,FALSE)=0,"",VLOOKUP(D1068,Resources!A:D,4,FALSE)),"")</f>
        <v>Y</v>
      </c>
    </row>
    <row r="1069" spans="1:11" x14ac:dyDescent="0.2">
      <c r="A1069" t="s">
        <v>715</v>
      </c>
      <c r="B1069" t="str">
        <f t="shared" si="17"/>
        <v>Donors Capital Fund_Oklahoma Council of Public Affairs20133000</v>
      </c>
      <c r="C1069" t="s">
        <v>4</v>
      </c>
      <c r="D1069" t="s">
        <v>77</v>
      </c>
      <c r="E1069" s="10">
        <v>3000</v>
      </c>
      <c r="F1069">
        <v>2013</v>
      </c>
      <c r="H1069" t="str">
        <f>IFERROR(VLOOKUP(D1069,Resources!A:C,3,FALSE),"")</f>
        <v>SourceWatch</v>
      </c>
      <c r="K1069" t="str">
        <f>IFERROR(IF(VLOOKUP(D1069,Resources!A:D,4,FALSE)=0,"",VLOOKUP(D1069,Resources!A:D,4,FALSE)),"")</f>
        <v>Y</v>
      </c>
    </row>
    <row r="1070" spans="1:11" x14ac:dyDescent="0.2">
      <c r="A1070" t="s">
        <v>715</v>
      </c>
      <c r="B1070" t="str">
        <f t="shared" si="17"/>
        <v>Donors Capital Fund_Oklahoma Council of Public Affairs201325000</v>
      </c>
      <c r="C1070" t="s">
        <v>4</v>
      </c>
      <c r="D1070" t="s">
        <v>77</v>
      </c>
      <c r="E1070" s="10">
        <v>25000</v>
      </c>
      <c r="F1070">
        <v>2013</v>
      </c>
      <c r="H1070" t="str">
        <f>IFERROR(VLOOKUP(D1070,Resources!A:C,3,FALSE),"")</f>
        <v>SourceWatch</v>
      </c>
      <c r="K1070" t="str">
        <f>IFERROR(IF(VLOOKUP(D1070,Resources!A:D,4,FALSE)=0,"",VLOOKUP(D1070,Resources!A:D,4,FALSE)),"")</f>
        <v>Y</v>
      </c>
    </row>
    <row r="1071" spans="1:11" x14ac:dyDescent="0.2">
      <c r="A1071" t="s">
        <v>715</v>
      </c>
      <c r="B1071" t="str">
        <f t="shared" si="17"/>
        <v>Donors Capital Fund_Opportunity Ohio201325000</v>
      </c>
      <c r="C1071" t="s">
        <v>4</v>
      </c>
      <c r="D1071" t="s">
        <v>129</v>
      </c>
      <c r="E1071" s="10">
        <v>25000</v>
      </c>
      <c r="F1071">
        <v>2013</v>
      </c>
      <c r="H1071" t="str">
        <f>IFERROR(VLOOKUP(D1071,Resources!A:C,3,FALSE),"")</f>
        <v>SourceWatch</v>
      </c>
      <c r="K1071" t="str">
        <f>IFERROR(IF(VLOOKUP(D1071,Resources!A:D,4,FALSE)=0,"",VLOOKUP(D1071,Resources!A:D,4,FALSE)),"")</f>
        <v>Y</v>
      </c>
    </row>
    <row r="1072" spans="1:11" x14ac:dyDescent="0.2">
      <c r="A1072" t="s">
        <v>715</v>
      </c>
      <c r="B1072" t="str">
        <f t="shared" si="17"/>
        <v>Donors Capital Fund_Opportunity Ohio201325000</v>
      </c>
      <c r="C1072" t="s">
        <v>4</v>
      </c>
      <c r="D1072" t="s">
        <v>129</v>
      </c>
      <c r="E1072" s="10">
        <v>25000</v>
      </c>
      <c r="F1072">
        <v>2013</v>
      </c>
      <c r="H1072" t="str">
        <f>IFERROR(VLOOKUP(D1072,Resources!A:C,3,FALSE),"")</f>
        <v>SourceWatch</v>
      </c>
      <c r="K1072" t="str">
        <f>IFERROR(IF(VLOOKUP(D1072,Resources!A:D,4,FALSE)=0,"",VLOOKUP(D1072,Resources!A:D,4,FALSE)),"")</f>
        <v>Y</v>
      </c>
    </row>
    <row r="1073" spans="1:11" x14ac:dyDescent="0.2">
      <c r="A1073" t="s">
        <v>715</v>
      </c>
      <c r="B1073" t="str">
        <f t="shared" si="17"/>
        <v>Donors Capital Fund_Pacific Legal Foundation201350000</v>
      </c>
      <c r="C1073" t="s">
        <v>4</v>
      </c>
      <c r="D1073" t="s">
        <v>109</v>
      </c>
      <c r="E1073" s="10">
        <v>50000</v>
      </c>
      <c r="F1073">
        <v>2013</v>
      </c>
      <c r="H1073" t="str">
        <f>IFERROR(VLOOKUP(D1073,Resources!A:C,3,FALSE),"")</f>
        <v>SourceWatch</v>
      </c>
      <c r="K1073" t="str">
        <f>IFERROR(IF(VLOOKUP(D1073,Resources!A:D,4,FALSE)=0,"",VLOOKUP(D1073,Resources!A:D,4,FALSE)),"")</f>
        <v>Y</v>
      </c>
    </row>
    <row r="1074" spans="1:11" x14ac:dyDescent="0.2">
      <c r="A1074" t="s">
        <v>715</v>
      </c>
      <c r="B1074" t="str">
        <f t="shared" si="17"/>
        <v>Donors Capital Fund_Palmetto Policy Forum201317500</v>
      </c>
      <c r="C1074" t="s">
        <v>4</v>
      </c>
      <c r="D1074" t="s">
        <v>186</v>
      </c>
      <c r="E1074" s="10">
        <v>17500</v>
      </c>
      <c r="F1074">
        <v>2013</v>
      </c>
      <c r="H1074" t="str">
        <f>IFERROR(VLOOKUP(D1074,Resources!A:C,3,FALSE),"")</f>
        <v>SourceWatch</v>
      </c>
      <c r="K1074" t="str">
        <f>IFERROR(IF(VLOOKUP(D1074,Resources!A:D,4,FALSE)=0,"",VLOOKUP(D1074,Resources!A:D,4,FALSE)),"")</f>
        <v>Y</v>
      </c>
    </row>
    <row r="1075" spans="1:11" x14ac:dyDescent="0.2">
      <c r="A1075" t="s">
        <v>715</v>
      </c>
      <c r="B1075" t="str">
        <f t="shared" si="17"/>
        <v>Donors Capital Fund_Partners Relief and Development201310000</v>
      </c>
      <c r="C1075" t="s">
        <v>4</v>
      </c>
      <c r="D1075" t="s">
        <v>160</v>
      </c>
      <c r="E1075" s="10">
        <v>10000</v>
      </c>
      <c r="F1075">
        <v>2013</v>
      </c>
      <c r="H1075" t="str">
        <f>IFERROR(VLOOKUP(D1075,Resources!A:C,3,FALSE),"")</f>
        <v/>
      </c>
      <c r="K1075" t="str">
        <f>IFERROR(IF(VLOOKUP(D1075,Resources!A:D,4,FALSE)=0,"",VLOOKUP(D1075,Resources!A:D,4,FALSE)),"")</f>
        <v/>
      </c>
    </row>
    <row r="1076" spans="1:11" x14ac:dyDescent="0.2">
      <c r="A1076" t="s">
        <v>715</v>
      </c>
      <c r="B1076" t="str">
        <f t="shared" si="17"/>
        <v>Donors Capital Fund_Permian Basin Public Telecommunications20135500</v>
      </c>
      <c r="C1076" t="s">
        <v>4</v>
      </c>
      <c r="D1076" t="s">
        <v>165</v>
      </c>
      <c r="E1076" s="10">
        <v>5500</v>
      </c>
      <c r="F1076">
        <v>2013</v>
      </c>
      <c r="H1076" t="str">
        <f>IFERROR(VLOOKUP(D1076,Resources!A:C,3,FALSE),"")</f>
        <v/>
      </c>
      <c r="K1076" t="str">
        <f>IFERROR(IF(VLOOKUP(D1076,Resources!A:D,4,FALSE)=0,"",VLOOKUP(D1076,Resources!A:D,4,FALSE)),"")</f>
        <v/>
      </c>
    </row>
    <row r="1077" spans="1:11" x14ac:dyDescent="0.2">
      <c r="A1077" t="s">
        <v>715</v>
      </c>
      <c r="B1077" t="str">
        <f t="shared" si="17"/>
        <v>Donors Capital Fund_Permian Basin Women's Resource Center20135000</v>
      </c>
      <c r="C1077" t="s">
        <v>4</v>
      </c>
      <c r="D1077" t="s">
        <v>190</v>
      </c>
      <c r="E1077" s="10">
        <v>5000</v>
      </c>
      <c r="F1077">
        <v>2013</v>
      </c>
      <c r="H1077" t="str">
        <f>IFERROR(VLOOKUP(D1077,Resources!A:C,3,FALSE),"")</f>
        <v/>
      </c>
      <c r="K1077" t="str">
        <f>IFERROR(IF(VLOOKUP(D1077,Resources!A:D,4,FALSE)=0,"",VLOOKUP(D1077,Resources!A:D,4,FALSE)),"")</f>
        <v/>
      </c>
    </row>
    <row r="1078" spans="1:11" x14ac:dyDescent="0.2">
      <c r="A1078" t="s">
        <v>715</v>
      </c>
      <c r="B1078" t="str">
        <f t="shared" si="17"/>
        <v>Donors Capital Fund_Philanthropy Roundtable2013159000</v>
      </c>
      <c r="C1078" t="s">
        <v>4</v>
      </c>
      <c r="D1078" t="s">
        <v>41</v>
      </c>
      <c r="E1078" s="10">
        <v>159000</v>
      </c>
      <c r="F1078">
        <v>2013</v>
      </c>
      <c r="H1078" t="str">
        <f>IFERROR(VLOOKUP(D1078,Resources!A:C,3,FALSE),"")</f>
        <v>SourceWatch</v>
      </c>
      <c r="K1078" t="str">
        <f>IFERROR(IF(VLOOKUP(D1078,Resources!A:D,4,FALSE)=0,"",VLOOKUP(D1078,Resources!A:D,4,FALSE)),"")</f>
        <v>Y</v>
      </c>
    </row>
    <row r="1079" spans="1:11" x14ac:dyDescent="0.2">
      <c r="A1079" t="s">
        <v>715</v>
      </c>
      <c r="B1079" t="str">
        <f t="shared" si="17"/>
        <v>Donors Capital Fund_Pioneer Institute for Public Policy Research201315000</v>
      </c>
      <c r="C1079" t="s">
        <v>4</v>
      </c>
      <c r="D1079" t="s">
        <v>155</v>
      </c>
      <c r="E1079" s="10">
        <v>15000</v>
      </c>
      <c r="F1079">
        <v>2013</v>
      </c>
      <c r="H1079" t="str">
        <f>IFERROR(VLOOKUP(D1079,Resources!A:C,3,FALSE),"")</f>
        <v>SourceWatch</v>
      </c>
      <c r="K1079" t="str">
        <f>IFERROR(IF(VLOOKUP(D1079,Resources!A:D,4,FALSE)=0,"",VLOOKUP(D1079,Resources!A:D,4,FALSE)),"")</f>
        <v>Y</v>
      </c>
    </row>
    <row r="1080" spans="1:11" x14ac:dyDescent="0.2">
      <c r="A1080" t="s">
        <v>715</v>
      </c>
      <c r="B1080" t="str">
        <f t="shared" si="17"/>
        <v>Donors Capital Fund_Platte Institute for Economic Research201319000</v>
      </c>
      <c r="C1080" t="s">
        <v>4</v>
      </c>
      <c r="D1080" t="s">
        <v>55</v>
      </c>
      <c r="E1080" s="10">
        <v>19000</v>
      </c>
      <c r="F1080">
        <v>2013</v>
      </c>
      <c r="H1080" t="str">
        <f>IFERROR(VLOOKUP(D1080,Resources!A:C,3,FALSE),"")</f>
        <v>SourceWatch</v>
      </c>
      <c r="K1080" t="str">
        <f>IFERROR(IF(VLOOKUP(D1080,Resources!A:D,4,FALSE)=0,"",VLOOKUP(D1080,Resources!A:D,4,FALSE)),"")</f>
        <v>Y</v>
      </c>
    </row>
    <row r="1081" spans="1:11" x14ac:dyDescent="0.2">
      <c r="A1081" t="s">
        <v>715</v>
      </c>
      <c r="B1081" t="str">
        <f t="shared" si="17"/>
        <v>Donors Capital Fund_Platte Institute for Economic Research201325000</v>
      </c>
      <c r="C1081" t="s">
        <v>4</v>
      </c>
      <c r="D1081" t="s">
        <v>55</v>
      </c>
      <c r="E1081" s="10">
        <v>25000</v>
      </c>
      <c r="F1081">
        <v>2013</v>
      </c>
      <c r="H1081" t="str">
        <f>IFERROR(VLOOKUP(D1081,Resources!A:C,3,FALSE),"")</f>
        <v>SourceWatch</v>
      </c>
      <c r="K1081" t="str">
        <f>IFERROR(IF(VLOOKUP(D1081,Resources!A:D,4,FALSE)=0,"",VLOOKUP(D1081,Resources!A:D,4,FALSE)),"")</f>
        <v>Y</v>
      </c>
    </row>
    <row r="1082" spans="1:11" x14ac:dyDescent="0.2">
      <c r="A1082" t="s">
        <v>715</v>
      </c>
      <c r="B1082" t="str">
        <f t="shared" si="17"/>
        <v>Donors Capital Fund_Polwarth Ministries20131200</v>
      </c>
      <c r="C1082" t="s">
        <v>4</v>
      </c>
      <c r="D1082" t="s">
        <v>30</v>
      </c>
      <c r="E1082" s="10">
        <v>1200</v>
      </c>
      <c r="F1082">
        <v>2013</v>
      </c>
      <c r="H1082" t="str">
        <f>IFERROR(VLOOKUP(D1082,Resources!A:C,3,FALSE),"")</f>
        <v/>
      </c>
      <c r="K1082" t="str">
        <f>IFERROR(IF(VLOOKUP(D1082,Resources!A:D,4,FALSE)=0,"",VLOOKUP(D1082,Resources!A:D,4,FALSE)),"")</f>
        <v/>
      </c>
    </row>
    <row r="1083" spans="1:11" x14ac:dyDescent="0.2">
      <c r="A1083" t="s">
        <v>715</v>
      </c>
      <c r="B1083" t="str">
        <f t="shared" si="17"/>
        <v>Donors Capital Fund_Project Veritas20135000</v>
      </c>
      <c r="C1083" t="s">
        <v>4</v>
      </c>
      <c r="D1083" t="s">
        <v>124</v>
      </c>
      <c r="E1083" s="10">
        <v>5000</v>
      </c>
      <c r="F1083">
        <v>2013</v>
      </c>
      <c r="H1083" t="str">
        <f>IFERROR(VLOOKUP(D1083,Resources!A:C,3,FALSE),"")</f>
        <v>SourceWatch</v>
      </c>
      <c r="K1083" t="str">
        <f>IFERROR(IF(VLOOKUP(D1083,Resources!A:D,4,FALSE)=0,"",VLOOKUP(D1083,Resources!A:D,4,FALSE)),"")</f>
        <v>Y</v>
      </c>
    </row>
    <row r="1084" spans="1:11" x14ac:dyDescent="0.2">
      <c r="A1084" t="s">
        <v>715</v>
      </c>
      <c r="B1084" t="str">
        <f t="shared" si="17"/>
        <v>Donors Capital Fund_Project Veritas201350000</v>
      </c>
      <c r="C1084" t="s">
        <v>4</v>
      </c>
      <c r="D1084" t="s">
        <v>124</v>
      </c>
      <c r="E1084" s="10">
        <v>50000</v>
      </c>
      <c r="F1084">
        <v>2013</v>
      </c>
      <c r="H1084" t="str">
        <f>IFERROR(VLOOKUP(D1084,Resources!A:C,3,FALSE),"")</f>
        <v>SourceWatch</v>
      </c>
      <c r="K1084" t="str">
        <f>IFERROR(IF(VLOOKUP(D1084,Resources!A:D,4,FALSE)=0,"",VLOOKUP(D1084,Resources!A:D,4,FALSE)),"")</f>
        <v>Y</v>
      </c>
    </row>
    <row r="1085" spans="1:11" x14ac:dyDescent="0.2">
      <c r="A1085" t="s">
        <v>715</v>
      </c>
      <c r="B1085" t="str">
        <f t="shared" si="17"/>
        <v>Donors Capital Fund_Public Policy Foundation of West Virginia20139000</v>
      </c>
      <c r="C1085" t="s">
        <v>4</v>
      </c>
      <c r="D1085" t="s">
        <v>166</v>
      </c>
      <c r="E1085" s="10">
        <v>9000</v>
      </c>
      <c r="F1085">
        <v>2013</v>
      </c>
      <c r="H1085" t="str">
        <f>IFERROR(VLOOKUP(D1085,Resources!A:C,3,FALSE),"")</f>
        <v>SourceWatch</v>
      </c>
      <c r="K1085" t="str">
        <f>IFERROR(IF(VLOOKUP(D1085,Resources!A:D,4,FALSE)=0,"",VLOOKUP(D1085,Resources!A:D,4,FALSE)),"")</f>
        <v>Y</v>
      </c>
    </row>
    <row r="1086" spans="1:11" x14ac:dyDescent="0.2">
      <c r="A1086" t="s">
        <v>715</v>
      </c>
      <c r="B1086" t="str">
        <f t="shared" si="17"/>
        <v>Donors Capital Fund_Public Service Research Foundation201330000</v>
      </c>
      <c r="C1086" t="s">
        <v>4</v>
      </c>
      <c r="D1086" t="s">
        <v>110</v>
      </c>
      <c r="E1086" s="10">
        <v>30000</v>
      </c>
      <c r="F1086">
        <v>2013</v>
      </c>
      <c r="H1086" t="str">
        <f>IFERROR(VLOOKUP(D1086,Resources!A:C,3,FALSE),"")</f>
        <v/>
      </c>
      <c r="K1086" t="str">
        <f>IFERROR(IF(VLOOKUP(D1086,Resources!A:D,4,FALSE)=0,"",VLOOKUP(D1086,Resources!A:D,4,FALSE)),"")</f>
        <v/>
      </c>
    </row>
    <row r="1087" spans="1:11" x14ac:dyDescent="0.2">
      <c r="A1087" t="s">
        <v>715</v>
      </c>
      <c r="B1087" t="str">
        <f t="shared" si="17"/>
        <v>Donors Capital Fund_Reason Foundation2013100000</v>
      </c>
      <c r="C1087" t="s">
        <v>4</v>
      </c>
      <c r="D1087" t="s">
        <v>42</v>
      </c>
      <c r="E1087" s="10">
        <v>100000</v>
      </c>
      <c r="F1087">
        <v>2013</v>
      </c>
      <c r="H1087" t="str">
        <f>IFERROR(VLOOKUP(D1087,Resources!A:C,3,FALSE),"")</f>
        <v>DeSmog</v>
      </c>
      <c r="K1087" t="str">
        <f>IFERROR(IF(VLOOKUP(D1087,Resources!A:D,4,FALSE)=0,"",VLOOKUP(D1087,Resources!A:D,4,FALSE)),"")</f>
        <v>Y</v>
      </c>
    </row>
    <row r="1088" spans="1:11" x14ac:dyDescent="0.2">
      <c r="A1088" t="s">
        <v>715</v>
      </c>
      <c r="B1088" t="str">
        <f t="shared" si="17"/>
        <v>Donors Capital Fund_Reason, Individualism, Freedom Institute20135000</v>
      </c>
      <c r="C1088" t="s">
        <v>4</v>
      </c>
      <c r="D1088" t="s">
        <v>734</v>
      </c>
      <c r="E1088" s="10">
        <v>5000</v>
      </c>
      <c r="F1088">
        <v>2013</v>
      </c>
      <c r="H1088" t="str">
        <f>IFERROR(VLOOKUP(D1088,Resources!A:C,3,FALSE),"")</f>
        <v/>
      </c>
      <c r="K1088" t="str">
        <f>IFERROR(IF(VLOOKUP(D1088,Resources!A:D,4,FALSE)=0,"",VLOOKUP(D1088,Resources!A:D,4,FALSE)),"")</f>
        <v/>
      </c>
    </row>
    <row r="1089" spans="1:11" x14ac:dyDescent="0.2">
      <c r="A1089" t="s">
        <v>715</v>
      </c>
      <c r="B1089" t="str">
        <f t="shared" si="17"/>
        <v>Donors Capital Fund_Rhode Island Center for Freedom and Prosperity201340000</v>
      </c>
      <c r="C1089" t="s">
        <v>4</v>
      </c>
      <c r="D1089" t="s">
        <v>130</v>
      </c>
      <c r="E1089" s="10">
        <v>40000</v>
      </c>
      <c r="F1089">
        <v>2013</v>
      </c>
      <c r="H1089" t="str">
        <f>IFERROR(VLOOKUP(D1089,Resources!A:C,3,FALSE),"")</f>
        <v>SourceWatch</v>
      </c>
      <c r="K1089" t="str">
        <f>IFERROR(IF(VLOOKUP(D1089,Resources!A:D,4,FALSE)=0,"",VLOOKUP(D1089,Resources!A:D,4,FALSE)),"")</f>
        <v>Y</v>
      </c>
    </row>
    <row r="1090" spans="1:11" x14ac:dyDescent="0.2">
      <c r="A1090" t="s">
        <v>715</v>
      </c>
      <c r="B1090" t="str">
        <f t="shared" ref="B1090:B1153" si="18">C1090&amp;"_"&amp;D1090&amp;F1090&amp;E1090</f>
        <v>Donors Capital Fund_Rhode Island Center for Freedom and Prosperity201325000</v>
      </c>
      <c r="C1090" t="s">
        <v>4</v>
      </c>
      <c r="D1090" t="s">
        <v>130</v>
      </c>
      <c r="E1090" s="10">
        <v>25000</v>
      </c>
      <c r="F1090">
        <v>2013</v>
      </c>
      <c r="H1090" t="str">
        <f>IFERROR(VLOOKUP(D1090,Resources!A:C,3,FALSE),"")</f>
        <v>SourceWatch</v>
      </c>
      <c r="K1090" t="str">
        <f>IFERROR(IF(VLOOKUP(D1090,Resources!A:D,4,FALSE)=0,"",VLOOKUP(D1090,Resources!A:D,4,FALSE)),"")</f>
        <v>Y</v>
      </c>
    </row>
    <row r="1091" spans="1:11" x14ac:dyDescent="0.2">
      <c r="A1091" t="s">
        <v>715</v>
      </c>
      <c r="B1091" t="str">
        <f t="shared" si="18"/>
        <v>Donors Capital Fund_Rhode Island Center for Freedom and Prosperity201315000</v>
      </c>
      <c r="C1091" t="s">
        <v>4</v>
      </c>
      <c r="D1091" t="s">
        <v>130</v>
      </c>
      <c r="E1091" s="10">
        <v>15000</v>
      </c>
      <c r="F1091">
        <v>2013</v>
      </c>
      <c r="H1091" t="str">
        <f>IFERROR(VLOOKUP(D1091,Resources!A:C,3,FALSE),"")</f>
        <v>SourceWatch</v>
      </c>
      <c r="K1091" t="str">
        <f>IFERROR(IF(VLOOKUP(D1091,Resources!A:D,4,FALSE)=0,"",VLOOKUP(D1091,Resources!A:D,4,FALSE)),"")</f>
        <v>Y</v>
      </c>
    </row>
    <row r="1092" spans="1:11" x14ac:dyDescent="0.2">
      <c r="A1092" t="s">
        <v>715</v>
      </c>
      <c r="B1092" t="str">
        <f t="shared" si="18"/>
        <v>Donors Capital Fund_Rhode Island Center for Freedom and Prosperity20136700</v>
      </c>
      <c r="C1092" t="s">
        <v>4</v>
      </c>
      <c r="D1092" t="s">
        <v>130</v>
      </c>
      <c r="E1092" s="10">
        <v>6700</v>
      </c>
      <c r="F1092">
        <v>2013</v>
      </c>
      <c r="H1092" t="str">
        <f>IFERROR(VLOOKUP(D1092,Resources!A:C,3,FALSE),"")</f>
        <v>SourceWatch</v>
      </c>
      <c r="K1092" t="str">
        <f>IFERROR(IF(VLOOKUP(D1092,Resources!A:D,4,FALSE)=0,"",VLOOKUP(D1092,Resources!A:D,4,FALSE)),"")</f>
        <v>Y</v>
      </c>
    </row>
    <row r="1093" spans="1:11" x14ac:dyDescent="0.2">
      <c r="A1093" t="s">
        <v>715</v>
      </c>
      <c r="B1093" t="str">
        <f t="shared" si="18"/>
        <v>Donors Capital Fund_Rhode Island Center for Freedom and Prosperity201325000</v>
      </c>
      <c r="C1093" t="s">
        <v>4</v>
      </c>
      <c r="D1093" t="s">
        <v>130</v>
      </c>
      <c r="E1093" s="10">
        <v>25000</v>
      </c>
      <c r="F1093">
        <v>2013</v>
      </c>
      <c r="H1093" t="str">
        <f>IFERROR(VLOOKUP(D1093,Resources!A:C,3,FALSE),"")</f>
        <v>SourceWatch</v>
      </c>
      <c r="K1093" t="str">
        <f>IFERROR(IF(VLOOKUP(D1093,Resources!A:D,4,FALSE)=0,"",VLOOKUP(D1093,Resources!A:D,4,FALSE)),"")</f>
        <v>Y</v>
      </c>
    </row>
    <row r="1094" spans="1:11" x14ac:dyDescent="0.2">
      <c r="A1094" t="s">
        <v>715</v>
      </c>
      <c r="B1094" t="str">
        <f t="shared" si="18"/>
        <v>Donors Capital Fund_Rio Grande Foundation201320000</v>
      </c>
      <c r="C1094" t="s">
        <v>4</v>
      </c>
      <c r="D1094" t="s">
        <v>156</v>
      </c>
      <c r="E1094" s="10">
        <v>20000</v>
      </c>
      <c r="F1094">
        <v>2013</v>
      </c>
      <c r="H1094" t="str">
        <f>IFERROR(VLOOKUP(D1094,Resources!A:C,3,FALSE),"")</f>
        <v>SourceWatch</v>
      </c>
      <c r="K1094" t="str">
        <f>IFERROR(IF(VLOOKUP(D1094,Resources!A:D,4,FALSE)=0,"",VLOOKUP(D1094,Resources!A:D,4,FALSE)),"")</f>
        <v>Y</v>
      </c>
    </row>
    <row r="1095" spans="1:11" x14ac:dyDescent="0.2">
      <c r="A1095" t="s">
        <v>715</v>
      </c>
      <c r="B1095" t="str">
        <f t="shared" si="18"/>
        <v>Donors Capital Fund_Schwab Charitable Gift Fund201325000</v>
      </c>
      <c r="C1095" t="s">
        <v>4</v>
      </c>
      <c r="D1095" t="s">
        <v>84</v>
      </c>
      <c r="E1095" s="10">
        <v>25000</v>
      </c>
      <c r="F1095">
        <v>2013</v>
      </c>
      <c r="H1095" t="str">
        <f>IFERROR(VLOOKUP(D1095,Resources!A:C,3,FALSE),"")</f>
        <v/>
      </c>
      <c r="K1095" t="str">
        <f>IFERROR(IF(VLOOKUP(D1095,Resources!A:D,4,FALSE)=0,"",VLOOKUP(D1095,Resources!A:D,4,FALSE)),"")</f>
        <v/>
      </c>
    </row>
    <row r="1096" spans="1:11" x14ac:dyDescent="0.2">
      <c r="A1096" t="s">
        <v>715</v>
      </c>
      <c r="B1096" t="str">
        <f t="shared" si="18"/>
        <v>Donors Capital Fund_Security Research Associates201325000</v>
      </c>
      <c r="C1096" t="s">
        <v>4</v>
      </c>
      <c r="D1096" t="s">
        <v>140</v>
      </c>
      <c r="E1096" s="10">
        <v>25000</v>
      </c>
      <c r="F1096">
        <v>2013</v>
      </c>
      <c r="H1096" t="str">
        <f>IFERROR(VLOOKUP(D1096,Resources!A:C,3,FALSE),"")</f>
        <v/>
      </c>
      <c r="K1096" t="str">
        <f>IFERROR(IF(VLOOKUP(D1096,Resources!A:D,4,FALSE)=0,"",VLOOKUP(D1096,Resources!A:D,4,FALSE)),"")</f>
        <v/>
      </c>
    </row>
    <row r="1097" spans="1:11" x14ac:dyDescent="0.2">
      <c r="A1097" t="s">
        <v>715</v>
      </c>
      <c r="B1097" t="str">
        <f t="shared" si="18"/>
        <v>Donors Capital Fund_Security Research Associates201330000</v>
      </c>
      <c r="C1097" t="s">
        <v>4</v>
      </c>
      <c r="D1097" t="s">
        <v>140</v>
      </c>
      <c r="E1097" s="10">
        <v>30000</v>
      </c>
      <c r="F1097">
        <v>2013</v>
      </c>
      <c r="H1097" t="str">
        <f>IFERROR(VLOOKUP(D1097,Resources!A:C,3,FALSE),"")</f>
        <v/>
      </c>
      <c r="K1097" t="str">
        <f>IFERROR(IF(VLOOKUP(D1097,Resources!A:D,4,FALSE)=0,"",VLOOKUP(D1097,Resources!A:D,4,FALSE)),"")</f>
        <v/>
      </c>
    </row>
    <row r="1098" spans="1:11" x14ac:dyDescent="0.2">
      <c r="A1098" t="s">
        <v>715</v>
      </c>
      <c r="B1098" t="str">
        <f t="shared" si="18"/>
        <v>Donors Capital Fund_Show-Me Institute20133000</v>
      </c>
      <c r="C1098" t="s">
        <v>4</v>
      </c>
      <c r="D1098" t="s">
        <v>115</v>
      </c>
      <c r="E1098" s="10">
        <v>3000</v>
      </c>
      <c r="F1098">
        <v>2013</v>
      </c>
      <c r="H1098" t="str">
        <f>IFERROR(VLOOKUP(D1098,Resources!A:C,3,FALSE),"")</f>
        <v>SourceWatch</v>
      </c>
      <c r="K1098" t="str">
        <f>IFERROR(IF(VLOOKUP(D1098,Resources!A:D,4,FALSE)=0,"",VLOOKUP(D1098,Resources!A:D,4,FALSE)),"")</f>
        <v>Y</v>
      </c>
    </row>
    <row r="1099" spans="1:11" x14ac:dyDescent="0.2">
      <c r="A1099" t="s">
        <v>715</v>
      </c>
      <c r="B1099" t="str">
        <f t="shared" si="18"/>
        <v>Donors Capital Fund_Show-Me Institute20138000</v>
      </c>
      <c r="C1099" t="s">
        <v>4</v>
      </c>
      <c r="D1099" t="s">
        <v>115</v>
      </c>
      <c r="E1099" s="10">
        <v>8000</v>
      </c>
      <c r="F1099">
        <v>2013</v>
      </c>
      <c r="H1099" t="str">
        <f>IFERROR(VLOOKUP(D1099,Resources!A:C,3,FALSE),"")</f>
        <v>SourceWatch</v>
      </c>
      <c r="K1099" t="str">
        <f>IFERROR(IF(VLOOKUP(D1099,Resources!A:D,4,FALSE)=0,"",VLOOKUP(D1099,Resources!A:D,4,FALSE)),"")</f>
        <v>Y</v>
      </c>
    </row>
    <row r="1100" spans="1:11" x14ac:dyDescent="0.2">
      <c r="A1100" t="s">
        <v>715</v>
      </c>
      <c r="B1100" t="str">
        <f t="shared" si="18"/>
        <v>Donors Capital Fund_Sophia Institute201320000</v>
      </c>
      <c r="C1100" t="s">
        <v>4</v>
      </c>
      <c r="D1100" t="s">
        <v>92</v>
      </c>
      <c r="E1100" s="10">
        <v>20000</v>
      </c>
      <c r="F1100">
        <v>2013</v>
      </c>
      <c r="H1100" t="str">
        <f>IFERROR(VLOOKUP(D1100,Resources!A:C,3,FALSE),"")</f>
        <v>SourceWatch</v>
      </c>
      <c r="K1100" t="str">
        <f>IFERROR(IF(VLOOKUP(D1100,Resources!A:D,4,FALSE)=0,"",VLOOKUP(D1100,Resources!A:D,4,FALSE)),"")</f>
        <v>Y</v>
      </c>
    </row>
    <row r="1101" spans="1:11" x14ac:dyDescent="0.2">
      <c r="A1101" t="s">
        <v>715</v>
      </c>
      <c r="B1101" t="str">
        <f t="shared" si="18"/>
        <v>Donors Capital Fund_South Carolina Policy Council201316000</v>
      </c>
      <c r="C1101" t="s">
        <v>4</v>
      </c>
      <c r="D1101" t="s">
        <v>173</v>
      </c>
      <c r="E1101" s="10">
        <v>16000</v>
      </c>
      <c r="F1101">
        <v>2013</v>
      </c>
      <c r="H1101" t="str">
        <f>IFERROR(VLOOKUP(D1101,Resources!A:C,3,FALSE),"")</f>
        <v>SourceWatch</v>
      </c>
      <c r="K1101" t="str">
        <f>IFERROR(IF(VLOOKUP(D1101,Resources!A:D,4,FALSE)=0,"",VLOOKUP(D1101,Resources!A:D,4,FALSE)),"")</f>
        <v>Y</v>
      </c>
    </row>
    <row r="1102" spans="1:11" x14ac:dyDescent="0.2">
      <c r="A1102" t="s">
        <v>715</v>
      </c>
      <c r="B1102" t="str">
        <f t="shared" si="18"/>
        <v>Donors Capital Fund_Spark Freedom201366050</v>
      </c>
      <c r="C1102" t="s">
        <v>4</v>
      </c>
      <c r="D1102" t="s">
        <v>37</v>
      </c>
      <c r="E1102" s="10">
        <v>66050</v>
      </c>
      <c r="F1102">
        <v>2013</v>
      </c>
      <c r="H1102" t="str">
        <f>IFERROR(VLOOKUP(D1102,Resources!A:C,3,FALSE),"")</f>
        <v>SourceWatch</v>
      </c>
      <c r="K1102" t="str">
        <f>IFERROR(IF(VLOOKUP(D1102,Resources!A:D,4,FALSE)=0,"",VLOOKUP(D1102,Resources!A:D,4,FALSE)),"")</f>
        <v>Y</v>
      </c>
    </row>
    <row r="1103" spans="1:11" x14ac:dyDescent="0.2">
      <c r="A1103" t="s">
        <v>715</v>
      </c>
      <c r="B1103" t="str">
        <f t="shared" si="18"/>
        <v>Donors Capital Fund_Spark Freedom201315600</v>
      </c>
      <c r="C1103" t="s">
        <v>4</v>
      </c>
      <c r="D1103" t="s">
        <v>37</v>
      </c>
      <c r="E1103" s="10">
        <v>15600</v>
      </c>
      <c r="F1103">
        <v>2013</v>
      </c>
      <c r="H1103" t="str">
        <f>IFERROR(VLOOKUP(D1103,Resources!A:C,3,FALSE),"")</f>
        <v>SourceWatch</v>
      </c>
      <c r="K1103" t="str">
        <f>IFERROR(IF(VLOOKUP(D1103,Resources!A:D,4,FALSE)=0,"",VLOOKUP(D1103,Resources!A:D,4,FALSE)),"")</f>
        <v>Y</v>
      </c>
    </row>
    <row r="1104" spans="1:11" x14ac:dyDescent="0.2">
      <c r="A1104" t="s">
        <v>715</v>
      </c>
      <c r="B1104" t="str">
        <f t="shared" si="18"/>
        <v>Donors Capital Fund_Spark Freedom201320650</v>
      </c>
      <c r="C1104" t="s">
        <v>4</v>
      </c>
      <c r="D1104" t="s">
        <v>37</v>
      </c>
      <c r="E1104" s="10">
        <v>20650</v>
      </c>
      <c r="F1104">
        <v>2013</v>
      </c>
      <c r="H1104" t="str">
        <f>IFERROR(VLOOKUP(D1104,Resources!A:C,3,FALSE),"")</f>
        <v>SourceWatch</v>
      </c>
      <c r="K1104" t="str">
        <f>IFERROR(IF(VLOOKUP(D1104,Resources!A:D,4,FALSE)=0,"",VLOOKUP(D1104,Resources!A:D,4,FALSE)),"")</f>
        <v>Y</v>
      </c>
    </row>
    <row r="1105" spans="1:11" x14ac:dyDescent="0.2">
      <c r="A1105" t="s">
        <v>715</v>
      </c>
      <c r="B1105" t="str">
        <f t="shared" si="18"/>
        <v>Donors Capital Fund_Spark Freedom201340500</v>
      </c>
      <c r="C1105" t="s">
        <v>4</v>
      </c>
      <c r="D1105" t="s">
        <v>37</v>
      </c>
      <c r="E1105" s="10">
        <v>40500</v>
      </c>
      <c r="F1105">
        <v>2013</v>
      </c>
      <c r="H1105" t="str">
        <f>IFERROR(VLOOKUP(D1105,Resources!A:C,3,FALSE),"")</f>
        <v>SourceWatch</v>
      </c>
      <c r="K1105" t="str">
        <f>IFERROR(IF(VLOOKUP(D1105,Resources!A:D,4,FALSE)=0,"",VLOOKUP(D1105,Resources!A:D,4,FALSE)),"")</f>
        <v>Y</v>
      </c>
    </row>
    <row r="1106" spans="1:11" x14ac:dyDescent="0.2">
      <c r="A1106" t="s">
        <v>715</v>
      </c>
      <c r="B1106" t="str">
        <f t="shared" si="18"/>
        <v>Donors Capital Fund_Spark Freedom2013110200</v>
      </c>
      <c r="C1106" t="s">
        <v>4</v>
      </c>
      <c r="D1106" t="s">
        <v>37</v>
      </c>
      <c r="E1106" s="10">
        <v>110200</v>
      </c>
      <c r="F1106">
        <v>2013</v>
      </c>
      <c r="H1106" t="str">
        <f>IFERROR(VLOOKUP(D1106,Resources!A:C,3,FALSE),"")</f>
        <v>SourceWatch</v>
      </c>
      <c r="K1106" t="str">
        <f>IFERROR(IF(VLOOKUP(D1106,Resources!A:D,4,FALSE)=0,"",VLOOKUP(D1106,Resources!A:D,4,FALSE)),"")</f>
        <v>Y</v>
      </c>
    </row>
    <row r="1107" spans="1:11" x14ac:dyDescent="0.2">
      <c r="A1107" t="s">
        <v>715</v>
      </c>
      <c r="B1107" t="str">
        <f t="shared" si="18"/>
        <v>Donors Capital Fund_Spark Freedom2013102415</v>
      </c>
      <c r="C1107" t="s">
        <v>4</v>
      </c>
      <c r="D1107" t="s">
        <v>37</v>
      </c>
      <c r="E1107" s="10">
        <v>102415</v>
      </c>
      <c r="F1107">
        <v>2013</v>
      </c>
      <c r="H1107" t="str">
        <f>IFERROR(VLOOKUP(D1107,Resources!A:C,3,FALSE),"")</f>
        <v>SourceWatch</v>
      </c>
      <c r="K1107" t="str">
        <f>IFERROR(IF(VLOOKUP(D1107,Resources!A:D,4,FALSE)=0,"",VLOOKUP(D1107,Resources!A:D,4,FALSE)),"")</f>
        <v>Y</v>
      </c>
    </row>
    <row r="1108" spans="1:11" x14ac:dyDescent="0.2">
      <c r="A1108" t="s">
        <v>715</v>
      </c>
      <c r="B1108" t="str">
        <f t="shared" si="18"/>
        <v>Donors Capital Fund_Spark Freedom201327000</v>
      </c>
      <c r="C1108" t="s">
        <v>4</v>
      </c>
      <c r="D1108" t="s">
        <v>37</v>
      </c>
      <c r="E1108" s="10">
        <v>27000</v>
      </c>
      <c r="F1108">
        <v>2013</v>
      </c>
      <c r="H1108" t="str">
        <f>IFERROR(VLOOKUP(D1108,Resources!A:C,3,FALSE),"")</f>
        <v>SourceWatch</v>
      </c>
      <c r="K1108" t="str">
        <f>IFERROR(IF(VLOOKUP(D1108,Resources!A:D,4,FALSE)=0,"",VLOOKUP(D1108,Resources!A:D,4,FALSE)),"")</f>
        <v>Y</v>
      </c>
    </row>
    <row r="1109" spans="1:11" x14ac:dyDescent="0.2">
      <c r="A1109" t="s">
        <v>715</v>
      </c>
      <c r="B1109" t="str">
        <f t="shared" si="18"/>
        <v>Donors Capital Fund_Spark Freedom201330000</v>
      </c>
      <c r="C1109" t="s">
        <v>4</v>
      </c>
      <c r="D1109" t="s">
        <v>37</v>
      </c>
      <c r="E1109" s="10">
        <v>30000</v>
      </c>
      <c r="F1109">
        <v>2013</v>
      </c>
      <c r="H1109" t="str">
        <f>IFERROR(VLOOKUP(D1109,Resources!A:C,3,FALSE),"")</f>
        <v>SourceWatch</v>
      </c>
      <c r="K1109" t="str">
        <f>IFERROR(IF(VLOOKUP(D1109,Resources!A:D,4,FALSE)=0,"",VLOOKUP(D1109,Resources!A:D,4,FALSE)),"")</f>
        <v>Y</v>
      </c>
    </row>
    <row r="1110" spans="1:11" x14ac:dyDescent="0.2">
      <c r="A1110" t="s">
        <v>715</v>
      </c>
      <c r="B1110" t="str">
        <f t="shared" si="18"/>
        <v>Donors Capital Fund_Spark Freedom201315000</v>
      </c>
      <c r="C1110" t="s">
        <v>4</v>
      </c>
      <c r="D1110" t="s">
        <v>37</v>
      </c>
      <c r="E1110" s="10">
        <v>15000</v>
      </c>
      <c r="F1110">
        <v>2013</v>
      </c>
      <c r="H1110" t="str">
        <f>IFERROR(VLOOKUP(D1110,Resources!A:C,3,FALSE),"")</f>
        <v>SourceWatch</v>
      </c>
      <c r="K1110" t="str">
        <f>IFERROR(IF(VLOOKUP(D1110,Resources!A:D,4,FALSE)=0,"",VLOOKUP(D1110,Resources!A:D,4,FALSE)),"")</f>
        <v>Y</v>
      </c>
    </row>
    <row r="1111" spans="1:11" x14ac:dyDescent="0.2">
      <c r="A1111" t="s">
        <v>715</v>
      </c>
      <c r="B1111" t="str">
        <f t="shared" si="18"/>
        <v>Donors Capital Fund_Spark Freedom20137000</v>
      </c>
      <c r="C1111" t="s">
        <v>4</v>
      </c>
      <c r="D1111" t="s">
        <v>37</v>
      </c>
      <c r="E1111" s="10">
        <v>7000</v>
      </c>
      <c r="F1111">
        <v>2013</v>
      </c>
      <c r="H1111" t="str">
        <f>IFERROR(VLOOKUP(D1111,Resources!A:C,3,FALSE),"")</f>
        <v>SourceWatch</v>
      </c>
      <c r="K1111" t="str">
        <f>IFERROR(IF(VLOOKUP(D1111,Resources!A:D,4,FALSE)=0,"",VLOOKUP(D1111,Resources!A:D,4,FALSE)),"")</f>
        <v>Y</v>
      </c>
    </row>
    <row r="1112" spans="1:11" x14ac:dyDescent="0.2">
      <c r="A1112" t="s">
        <v>715</v>
      </c>
      <c r="B1112" t="str">
        <f t="shared" si="18"/>
        <v>Donors Capital Fund_Spark Freedom201358450</v>
      </c>
      <c r="C1112" t="s">
        <v>4</v>
      </c>
      <c r="D1112" t="s">
        <v>37</v>
      </c>
      <c r="E1112" s="10">
        <v>58450</v>
      </c>
      <c r="F1112">
        <v>2013</v>
      </c>
      <c r="H1112" t="str">
        <f>IFERROR(VLOOKUP(D1112,Resources!A:C,3,FALSE),"")</f>
        <v>SourceWatch</v>
      </c>
      <c r="K1112" t="str">
        <f>IFERROR(IF(VLOOKUP(D1112,Resources!A:D,4,FALSE)=0,"",VLOOKUP(D1112,Resources!A:D,4,FALSE)),"")</f>
        <v>Y</v>
      </c>
    </row>
    <row r="1113" spans="1:11" x14ac:dyDescent="0.2">
      <c r="A1113" t="s">
        <v>715</v>
      </c>
      <c r="B1113" t="str">
        <f t="shared" si="18"/>
        <v>Donors Capital Fund_Spark Freedom201317500</v>
      </c>
      <c r="C1113" t="s">
        <v>4</v>
      </c>
      <c r="D1113" t="s">
        <v>37</v>
      </c>
      <c r="E1113" s="10">
        <v>17500</v>
      </c>
      <c r="F1113">
        <v>2013</v>
      </c>
      <c r="H1113" t="str">
        <f>IFERROR(VLOOKUP(D1113,Resources!A:C,3,FALSE),"")</f>
        <v>SourceWatch</v>
      </c>
      <c r="K1113" t="str">
        <f>IFERROR(IF(VLOOKUP(D1113,Resources!A:D,4,FALSE)=0,"",VLOOKUP(D1113,Resources!A:D,4,FALSE)),"")</f>
        <v>Y</v>
      </c>
    </row>
    <row r="1114" spans="1:11" x14ac:dyDescent="0.2">
      <c r="A1114" t="s">
        <v>715</v>
      </c>
      <c r="B1114" t="str">
        <f t="shared" si="18"/>
        <v>Donors Capital Fund_Spark Freedom201356100</v>
      </c>
      <c r="C1114" t="s">
        <v>4</v>
      </c>
      <c r="D1114" t="s">
        <v>37</v>
      </c>
      <c r="E1114" s="10">
        <v>56100</v>
      </c>
      <c r="F1114">
        <v>2013</v>
      </c>
      <c r="H1114" t="str">
        <f>IFERROR(VLOOKUP(D1114,Resources!A:C,3,FALSE),"")</f>
        <v>SourceWatch</v>
      </c>
      <c r="K1114" t="str">
        <f>IFERROR(IF(VLOOKUP(D1114,Resources!A:D,4,FALSE)=0,"",VLOOKUP(D1114,Resources!A:D,4,FALSE)),"")</f>
        <v>Y</v>
      </c>
    </row>
    <row r="1115" spans="1:11" x14ac:dyDescent="0.2">
      <c r="A1115" t="s">
        <v>715</v>
      </c>
      <c r="B1115" t="str">
        <f t="shared" si="18"/>
        <v>Donors Capital Fund_Spark Freedom201369795</v>
      </c>
      <c r="C1115" t="s">
        <v>4</v>
      </c>
      <c r="D1115" t="s">
        <v>37</v>
      </c>
      <c r="E1115" s="10">
        <v>69795</v>
      </c>
      <c r="F1115">
        <v>2013</v>
      </c>
      <c r="H1115" t="str">
        <f>IFERROR(VLOOKUP(D1115,Resources!A:C,3,FALSE),"")</f>
        <v>SourceWatch</v>
      </c>
      <c r="K1115" t="str">
        <f>IFERROR(IF(VLOOKUP(D1115,Resources!A:D,4,FALSE)=0,"",VLOOKUP(D1115,Resources!A:D,4,FALSE)),"")</f>
        <v>Y</v>
      </c>
    </row>
    <row r="1116" spans="1:11" x14ac:dyDescent="0.2">
      <c r="A1116" t="s">
        <v>715</v>
      </c>
      <c r="B1116" t="str">
        <f t="shared" si="18"/>
        <v>Donors Capital Fund_Spark Freedom2013100000</v>
      </c>
      <c r="C1116" t="s">
        <v>4</v>
      </c>
      <c r="D1116" t="s">
        <v>37</v>
      </c>
      <c r="E1116" s="10">
        <v>100000</v>
      </c>
      <c r="F1116">
        <v>2013</v>
      </c>
      <c r="H1116" t="str">
        <f>IFERROR(VLOOKUP(D1116,Resources!A:C,3,FALSE),"")</f>
        <v>SourceWatch</v>
      </c>
      <c r="K1116" t="str">
        <f>IFERROR(IF(VLOOKUP(D1116,Resources!A:D,4,FALSE)=0,"",VLOOKUP(D1116,Resources!A:D,4,FALSE)),"")</f>
        <v>Y</v>
      </c>
    </row>
    <row r="1117" spans="1:11" x14ac:dyDescent="0.2">
      <c r="A1117" t="s">
        <v>715</v>
      </c>
      <c r="B1117" t="str">
        <f t="shared" si="18"/>
        <v>Donors Capital Fund_Spark Freedom201330500</v>
      </c>
      <c r="C1117" t="s">
        <v>4</v>
      </c>
      <c r="D1117" t="s">
        <v>37</v>
      </c>
      <c r="E1117" s="10">
        <v>30500</v>
      </c>
      <c r="F1117">
        <v>2013</v>
      </c>
      <c r="H1117" t="str">
        <f>IFERROR(VLOOKUP(D1117,Resources!A:C,3,FALSE),"")</f>
        <v>SourceWatch</v>
      </c>
      <c r="K1117" t="str">
        <f>IFERROR(IF(VLOOKUP(D1117,Resources!A:D,4,FALSE)=0,"",VLOOKUP(D1117,Resources!A:D,4,FALSE)),"")</f>
        <v>Y</v>
      </c>
    </row>
    <row r="1118" spans="1:11" x14ac:dyDescent="0.2">
      <c r="A1118" t="s">
        <v>715</v>
      </c>
      <c r="B1118" t="str">
        <f t="shared" si="18"/>
        <v>Donors Capital Fund_St Matthew Catholic School20135000</v>
      </c>
      <c r="C1118" t="s">
        <v>4</v>
      </c>
      <c r="D1118" t="s">
        <v>119</v>
      </c>
      <c r="E1118" s="10">
        <v>5000</v>
      </c>
      <c r="F1118">
        <v>2013</v>
      </c>
      <c r="H1118" t="str">
        <f>IFERROR(VLOOKUP(D1118,Resources!A:C,3,FALSE),"")</f>
        <v/>
      </c>
      <c r="K1118" t="str">
        <f>IFERROR(IF(VLOOKUP(D1118,Resources!A:D,4,FALSE)=0,"",VLOOKUP(D1118,Resources!A:D,4,FALSE)),"")</f>
        <v/>
      </c>
    </row>
    <row r="1119" spans="1:11" x14ac:dyDescent="0.2">
      <c r="A1119" t="s">
        <v>715</v>
      </c>
      <c r="B1119" t="str">
        <f t="shared" si="18"/>
        <v>Donors Capital Fund_State Budget Solutions2013150000</v>
      </c>
      <c r="C1119" t="s">
        <v>4</v>
      </c>
      <c r="D1119" t="s">
        <v>8</v>
      </c>
      <c r="E1119" s="10">
        <v>150000</v>
      </c>
      <c r="F1119">
        <v>2013</v>
      </c>
      <c r="H1119" t="str">
        <f>IFERROR(VLOOKUP(D1119,Resources!A:C,3,FALSE),"")</f>
        <v/>
      </c>
      <c r="K1119" t="str">
        <f>IFERROR(IF(VLOOKUP(D1119,Resources!A:D,4,FALSE)=0,"",VLOOKUP(D1119,Resources!A:D,4,FALSE)),"")</f>
        <v/>
      </c>
    </row>
    <row r="1120" spans="1:11" x14ac:dyDescent="0.2">
      <c r="A1120" t="s">
        <v>715</v>
      </c>
      <c r="B1120" t="str">
        <f t="shared" si="18"/>
        <v>Donors Capital Fund_State Budget Solutions2013345100</v>
      </c>
      <c r="C1120" t="s">
        <v>4</v>
      </c>
      <c r="D1120" t="s">
        <v>8</v>
      </c>
      <c r="E1120" s="10">
        <v>345100</v>
      </c>
      <c r="F1120">
        <v>2013</v>
      </c>
      <c r="H1120" t="str">
        <f>IFERROR(VLOOKUP(D1120,Resources!A:C,3,FALSE),"")</f>
        <v/>
      </c>
      <c r="K1120" t="str">
        <f>IFERROR(IF(VLOOKUP(D1120,Resources!A:D,4,FALSE)=0,"",VLOOKUP(D1120,Resources!A:D,4,FALSE)),"")</f>
        <v/>
      </c>
    </row>
    <row r="1121" spans="1:11" x14ac:dyDescent="0.2">
      <c r="A1121" t="s">
        <v>715</v>
      </c>
      <c r="B1121" t="str">
        <f t="shared" si="18"/>
        <v>Donors Capital Fund_State Budget Solutions201350000</v>
      </c>
      <c r="C1121" t="s">
        <v>4</v>
      </c>
      <c r="D1121" t="s">
        <v>8</v>
      </c>
      <c r="E1121" s="10">
        <v>50000</v>
      </c>
      <c r="F1121">
        <v>2013</v>
      </c>
      <c r="H1121" t="str">
        <f>IFERROR(VLOOKUP(D1121,Resources!A:C,3,FALSE),"")</f>
        <v/>
      </c>
      <c r="K1121" t="str">
        <f>IFERROR(IF(VLOOKUP(D1121,Resources!A:D,4,FALSE)=0,"",VLOOKUP(D1121,Resources!A:D,4,FALSE)),"")</f>
        <v/>
      </c>
    </row>
    <row r="1122" spans="1:11" x14ac:dyDescent="0.2">
      <c r="A1122" t="s">
        <v>715</v>
      </c>
      <c r="B1122" t="str">
        <f t="shared" si="18"/>
        <v>Donors Capital Fund_State Budget Solutions201310000</v>
      </c>
      <c r="C1122" t="s">
        <v>4</v>
      </c>
      <c r="D1122" t="s">
        <v>8</v>
      </c>
      <c r="E1122" s="10">
        <v>10000</v>
      </c>
      <c r="F1122">
        <v>2013</v>
      </c>
      <c r="H1122" t="str">
        <f>IFERROR(VLOOKUP(D1122,Resources!A:C,3,FALSE),"")</f>
        <v/>
      </c>
      <c r="K1122" t="str">
        <f>IFERROR(IF(VLOOKUP(D1122,Resources!A:D,4,FALSE)=0,"",VLOOKUP(D1122,Resources!A:D,4,FALSE)),"")</f>
        <v/>
      </c>
    </row>
    <row r="1123" spans="1:11" x14ac:dyDescent="0.2">
      <c r="A1123" t="s">
        <v>715</v>
      </c>
      <c r="B1123" t="str">
        <f t="shared" si="18"/>
        <v>Donors Capital Fund_State Budget Solutions20134500</v>
      </c>
      <c r="C1123" t="s">
        <v>4</v>
      </c>
      <c r="D1123" t="s">
        <v>8</v>
      </c>
      <c r="E1123" s="10">
        <v>4500</v>
      </c>
      <c r="F1123">
        <v>2013</v>
      </c>
      <c r="H1123" t="str">
        <f>IFERROR(VLOOKUP(D1123,Resources!A:C,3,FALSE),"")</f>
        <v/>
      </c>
      <c r="K1123" t="str">
        <f>IFERROR(IF(VLOOKUP(D1123,Resources!A:D,4,FALSE)=0,"",VLOOKUP(D1123,Resources!A:D,4,FALSE)),"")</f>
        <v/>
      </c>
    </row>
    <row r="1124" spans="1:11" x14ac:dyDescent="0.2">
      <c r="A1124" t="s">
        <v>715</v>
      </c>
      <c r="B1124" t="str">
        <f t="shared" si="18"/>
        <v>Donors Capital Fund_State Policy Network20131834500</v>
      </c>
      <c r="C1124" t="s">
        <v>4</v>
      </c>
      <c r="D1124" t="s">
        <v>10</v>
      </c>
      <c r="E1124" s="10">
        <v>1834500</v>
      </c>
      <c r="F1124">
        <v>2013</v>
      </c>
      <c r="H1124" t="str">
        <f>IFERROR(VLOOKUP(D1124,Resources!A:C,3,FALSE),"")</f>
        <v>SourceWatch</v>
      </c>
      <c r="K1124" t="str">
        <f>IFERROR(IF(VLOOKUP(D1124,Resources!A:D,4,FALSE)=0,"",VLOOKUP(D1124,Resources!A:D,4,FALSE)),"")</f>
        <v>Y</v>
      </c>
    </row>
    <row r="1125" spans="1:11" x14ac:dyDescent="0.2">
      <c r="A1125" t="s">
        <v>715</v>
      </c>
      <c r="B1125" t="str">
        <f t="shared" si="18"/>
        <v>Donors Capital Fund_State Policy Network201340000</v>
      </c>
      <c r="C1125" t="s">
        <v>4</v>
      </c>
      <c r="D1125" t="s">
        <v>10</v>
      </c>
      <c r="E1125" s="10">
        <v>40000</v>
      </c>
      <c r="F1125">
        <v>2013</v>
      </c>
      <c r="H1125" t="str">
        <f>IFERROR(VLOOKUP(D1125,Resources!A:C,3,FALSE),"")</f>
        <v>SourceWatch</v>
      </c>
      <c r="K1125" t="str">
        <f>IFERROR(IF(VLOOKUP(D1125,Resources!A:D,4,FALSE)=0,"",VLOOKUP(D1125,Resources!A:D,4,FALSE)),"")</f>
        <v>Y</v>
      </c>
    </row>
    <row r="1126" spans="1:11" x14ac:dyDescent="0.2">
      <c r="A1126" t="s">
        <v>715</v>
      </c>
      <c r="B1126" t="str">
        <f t="shared" si="18"/>
        <v>Donors Capital Fund_State Policy Network201375000</v>
      </c>
      <c r="C1126" t="s">
        <v>4</v>
      </c>
      <c r="D1126" t="s">
        <v>10</v>
      </c>
      <c r="E1126" s="10">
        <v>75000</v>
      </c>
      <c r="F1126">
        <v>2013</v>
      </c>
      <c r="H1126" t="str">
        <f>IFERROR(VLOOKUP(D1126,Resources!A:C,3,FALSE),"")</f>
        <v>SourceWatch</v>
      </c>
      <c r="K1126" t="str">
        <f>IFERROR(IF(VLOOKUP(D1126,Resources!A:D,4,FALSE)=0,"",VLOOKUP(D1126,Resources!A:D,4,FALSE)),"")</f>
        <v>Y</v>
      </c>
    </row>
    <row r="1127" spans="1:11" x14ac:dyDescent="0.2">
      <c r="A1127" t="s">
        <v>715</v>
      </c>
      <c r="B1127" t="str">
        <f t="shared" si="18"/>
        <v>Donors Capital Fund_State Policy Network201340000</v>
      </c>
      <c r="C1127" t="s">
        <v>4</v>
      </c>
      <c r="D1127" t="s">
        <v>10</v>
      </c>
      <c r="E1127" s="10">
        <v>40000</v>
      </c>
      <c r="F1127">
        <v>2013</v>
      </c>
      <c r="H1127" t="str">
        <f>IFERROR(VLOOKUP(D1127,Resources!A:C,3,FALSE),"")</f>
        <v>SourceWatch</v>
      </c>
      <c r="K1127" t="str">
        <f>IFERROR(IF(VLOOKUP(D1127,Resources!A:D,4,FALSE)=0,"",VLOOKUP(D1127,Resources!A:D,4,FALSE)),"")</f>
        <v>Y</v>
      </c>
    </row>
    <row r="1128" spans="1:11" x14ac:dyDescent="0.2">
      <c r="A1128" t="s">
        <v>715</v>
      </c>
      <c r="B1128" t="str">
        <f t="shared" si="18"/>
        <v>Donors Capital Fund_State Policy Network201339000</v>
      </c>
      <c r="C1128" t="s">
        <v>4</v>
      </c>
      <c r="D1128" t="s">
        <v>10</v>
      </c>
      <c r="E1128" s="10">
        <v>39000</v>
      </c>
      <c r="F1128">
        <v>2013</v>
      </c>
      <c r="H1128" t="str">
        <f>IFERROR(VLOOKUP(D1128,Resources!A:C,3,FALSE),"")</f>
        <v>SourceWatch</v>
      </c>
      <c r="K1128" t="str">
        <f>IFERROR(IF(VLOOKUP(D1128,Resources!A:D,4,FALSE)=0,"",VLOOKUP(D1128,Resources!A:D,4,FALSE)),"")</f>
        <v>Y</v>
      </c>
    </row>
    <row r="1129" spans="1:11" x14ac:dyDescent="0.2">
      <c r="A1129" t="s">
        <v>715</v>
      </c>
      <c r="B1129" t="str">
        <f t="shared" si="18"/>
        <v>Donors Capital Fund_State Policy Network201370260</v>
      </c>
      <c r="C1129" t="s">
        <v>4</v>
      </c>
      <c r="D1129" t="s">
        <v>10</v>
      </c>
      <c r="E1129" s="10">
        <v>70260</v>
      </c>
      <c r="F1129">
        <v>2013</v>
      </c>
      <c r="H1129" t="str">
        <f>IFERROR(VLOOKUP(D1129,Resources!A:C,3,FALSE),"")</f>
        <v>SourceWatch</v>
      </c>
      <c r="K1129" t="str">
        <f>IFERROR(IF(VLOOKUP(D1129,Resources!A:D,4,FALSE)=0,"",VLOOKUP(D1129,Resources!A:D,4,FALSE)),"")</f>
        <v>Y</v>
      </c>
    </row>
    <row r="1130" spans="1:11" x14ac:dyDescent="0.2">
      <c r="A1130" t="s">
        <v>715</v>
      </c>
      <c r="B1130" t="str">
        <f t="shared" si="18"/>
        <v>Donors Capital Fund_State Policy Network201327000</v>
      </c>
      <c r="C1130" t="s">
        <v>4</v>
      </c>
      <c r="D1130" t="s">
        <v>10</v>
      </c>
      <c r="E1130" s="10">
        <v>27000</v>
      </c>
      <c r="F1130">
        <v>2013</v>
      </c>
      <c r="H1130" t="str">
        <f>IFERROR(VLOOKUP(D1130,Resources!A:C,3,FALSE),"")</f>
        <v>SourceWatch</v>
      </c>
      <c r="K1130" t="str">
        <f>IFERROR(IF(VLOOKUP(D1130,Resources!A:D,4,FALSE)=0,"",VLOOKUP(D1130,Resources!A:D,4,FALSE)),"")</f>
        <v>Y</v>
      </c>
    </row>
    <row r="1131" spans="1:11" x14ac:dyDescent="0.2">
      <c r="A1131" t="s">
        <v>715</v>
      </c>
      <c r="B1131" t="str">
        <f t="shared" si="18"/>
        <v>Donors Capital Fund_State Policy Network201315000</v>
      </c>
      <c r="C1131" t="s">
        <v>4</v>
      </c>
      <c r="D1131" t="s">
        <v>10</v>
      </c>
      <c r="E1131" s="10">
        <v>15000</v>
      </c>
      <c r="F1131">
        <v>2013</v>
      </c>
      <c r="H1131" t="str">
        <f>IFERROR(VLOOKUP(D1131,Resources!A:C,3,FALSE),"")</f>
        <v>SourceWatch</v>
      </c>
      <c r="K1131" t="str">
        <f>IFERROR(IF(VLOOKUP(D1131,Resources!A:D,4,FALSE)=0,"",VLOOKUP(D1131,Resources!A:D,4,FALSE)),"")</f>
        <v>Y</v>
      </c>
    </row>
    <row r="1132" spans="1:11" x14ac:dyDescent="0.2">
      <c r="A1132" t="s">
        <v>715</v>
      </c>
      <c r="B1132" t="str">
        <f t="shared" si="18"/>
        <v>Donors Capital Fund_State Policy Network201380000</v>
      </c>
      <c r="C1132" t="s">
        <v>4</v>
      </c>
      <c r="D1132" t="s">
        <v>10</v>
      </c>
      <c r="E1132" s="10">
        <v>80000</v>
      </c>
      <c r="F1132">
        <v>2013</v>
      </c>
      <c r="H1132" t="str">
        <f>IFERROR(VLOOKUP(D1132,Resources!A:C,3,FALSE),"")</f>
        <v>SourceWatch</v>
      </c>
      <c r="K1132" t="str">
        <f>IFERROR(IF(VLOOKUP(D1132,Resources!A:D,4,FALSE)=0,"",VLOOKUP(D1132,Resources!A:D,4,FALSE)),"")</f>
        <v>Y</v>
      </c>
    </row>
    <row r="1133" spans="1:11" x14ac:dyDescent="0.2">
      <c r="A1133" t="s">
        <v>715</v>
      </c>
      <c r="B1133" t="str">
        <f t="shared" si="18"/>
        <v>Donors Capital Fund_State Policy Network20138000</v>
      </c>
      <c r="C1133" t="s">
        <v>4</v>
      </c>
      <c r="D1133" t="s">
        <v>10</v>
      </c>
      <c r="E1133" s="10">
        <v>8000</v>
      </c>
      <c r="F1133">
        <v>2013</v>
      </c>
      <c r="H1133" t="str">
        <f>IFERROR(VLOOKUP(D1133,Resources!A:C,3,FALSE),"")</f>
        <v>SourceWatch</v>
      </c>
      <c r="K1133" t="str">
        <f>IFERROR(IF(VLOOKUP(D1133,Resources!A:D,4,FALSE)=0,"",VLOOKUP(D1133,Resources!A:D,4,FALSE)),"")</f>
        <v>Y</v>
      </c>
    </row>
    <row r="1134" spans="1:11" x14ac:dyDescent="0.2">
      <c r="A1134" t="s">
        <v>715</v>
      </c>
      <c r="B1134" t="str">
        <f t="shared" si="18"/>
        <v>Donors Capital Fund_State Policy Network201362700</v>
      </c>
      <c r="C1134" t="s">
        <v>4</v>
      </c>
      <c r="D1134" t="s">
        <v>10</v>
      </c>
      <c r="E1134" s="10">
        <v>62700</v>
      </c>
      <c r="F1134">
        <v>2013</v>
      </c>
      <c r="H1134" t="str">
        <f>IFERROR(VLOOKUP(D1134,Resources!A:C,3,FALSE),"")</f>
        <v>SourceWatch</v>
      </c>
      <c r="K1134" t="str">
        <f>IFERROR(IF(VLOOKUP(D1134,Resources!A:D,4,FALSE)=0,"",VLOOKUP(D1134,Resources!A:D,4,FALSE)),"")</f>
        <v>Y</v>
      </c>
    </row>
    <row r="1135" spans="1:11" x14ac:dyDescent="0.2">
      <c r="A1135" t="s">
        <v>715</v>
      </c>
      <c r="B1135" t="str">
        <f t="shared" si="18"/>
        <v>Donors Capital Fund_State Policy Network201321500</v>
      </c>
      <c r="C1135" t="s">
        <v>4</v>
      </c>
      <c r="D1135" t="s">
        <v>10</v>
      </c>
      <c r="E1135" s="10">
        <v>21500</v>
      </c>
      <c r="F1135">
        <v>2013</v>
      </c>
      <c r="H1135" t="str">
        <f>IFERROR(VLOOKUP(D1135,Resources!A:C,3,FALSE),"")</f>
        <v>SourceWatch</v>
      </c>
      <c r="K1135" t="str">
        <f>IFERROR(IF(VLOOKUP(D1135,Resources!A:D,4,FALSE)=0,"",VLOOKUP(D1135,Resources!A:D,4,FALSE)),"")</f>
        <v>Y</v>
      </c>
    </row>
    <row r="1136" spans="1:11" x14ac:dyDescent="0.2">
      <c r="A1136" t="s">
        <v>715</v>
      </c>
      <c r="B1136" t="str">
        <f t="shared" si="18"/>
        <v>Donors Capital Fund_State Policy Network2013203050</v>
      </c>
      <c r="C1136" t="s">
        <v>4</v>
      </c>
      <c r="D1136" t="s">
        <v>10</v>
      </c>
      <c r="E1136" s="10">
        <v>203050</v>
      </c>
      <c r="F1136">
        <v>2013</v>
      </c>
      <c r="H1136" t="str">
        <f>IFERROR(VLOOKUP(D1136,Resources!A:C,3,FALSE),"")</f>
        <v>SourceWatch</v>
      </c>
      <c r="K1136" t="str">
        <f>IFERROR(IF(VLOOKUP(D1136,Resources!A:D,4,FALSE)=0,"",VLOOKUP(D1136,Resources!A:D,4,FALSE)),"")</f>
        <v>Y</v>
      </c>
    </row>
    <row r="1137" spans="1:11" x14ac:dyDescent="0.2">
      <c r="A1137" t="s">
        <v>715</v>
      </c>
      <c r="B1137" t="str">
        <f t="shared" si="18"/>
        <v>Donors Capital Fund_Stewards of the Range201320000</v>
      </c>
      <c r="C1137" t="s">
        <v>4</v>
      </c>
      <c r="D1137" t="s">
        <v>111</v>
      </c>
      <c r="E1137" s="10">
        <v>20000</v>
      </c>
      <c r="F1137">
        <v>2013</v>
      </c>
      <c r="H1137" t="str">
        <f>IFERROR(VLOOKUP(D1137,Resources!A:C,3,FALSE),"")</f>
        <v>Other</v>
      </c>
      <c r="K1137" t="str">
        <f>IFERROR(IF(VLOOKUP(D1137,Resources!A:D,4,FALSE)=0,"",VLOOKUP(D1137,Resources!A:D,4,FALSE)),"")</f>
        <v>Y</v>
      </c>
    </row>
    <row r="1138" spans="1:11" x14ac:dyDescent="0.2">
      <c r="A1138" t="s">
        <v>715</v>
      </c>
      <c r="B1138" t="str">
        <f t="shared" si="18"/>
        <v>Donors Capital Fund_Student Free Press Association2013100000</v>
      </c>
      <c r="C1138" t="s">
        <v>4</v>
      </c>
      <c r="D1138" t="s">
        <v>43</v>
      </c>
      <c r="E1138" s="10">
        <v>100000</v>
      </c>
      <c r="F1138">
        <v>2013</v>
      </c>
      <c r="H1138" t="str">
        <f>IFERROR(VLOOKUP(D1138,Resources!A:C,3,FALSE),"")</f>
        <v/>
      </c>
      <c r="K1138" t="str">
        <f>IFERROR(IF(VLOOKUP(D1138,Resources!A:D,4,FALSE)=0,"",VLOOKUP(D1138,Resources!A:D,4,FALSE)),"")</f>
        <v/>
      </c>
    </row>
    <row r="1139" spans="1:11" x14ac:dyDescent="0.2">
      <c r="A1139" t="s">
        <v>715</v>
      </c>
      <c r="B1139" t="str">
        <f t="shared" si="18"/>
        <v>Donors Capital Fund_Student Free Press Association2013165600</v>
      </c>
      <c r="C1139" t="s">
        <v>4</v>
      </c>
      <c r="D1139" t="s">
        <v>43</v>
      </c>
      <c r="E1139" s="10">
        <v>165600</v>
      </c>
      <c r="F1139">
        <v>2013</v>
      </c>
      <c r="H1139" t="str">
        <f>IFERROR(VLOOKUP(D1139,Resources!A:C,3,FALSE),"")</f>
        <v/>
      </c>
      <c r="K1139" t="str">
        <f>IFERROR(IF(VLOOKUP(D1139,Resources!A:D,4,FALSE)=0,"",VLOOKUP(D1139,Resources!A:D,4,FALSE)),"")</f>
        <v/>
      </c>
    </row>
    <row r="1140" spans="1:11" x14ac:dyDescent="0.2">
      <c r="A1140" t="s">
        <v>715</v>
      </c>
      <c r="B1140" t="str">
        <f t="shared" si="18"/>
        <v>Donors Capital Fund_StudentNewsDaily.com201325000</v>
      </c>
      <c r="C1140" t="s">
        <v>4</v>
      </c>
      <c r="D1140" t="s">
        <v>78</v>
      </c>
      <c r="E1140" s="10">
        <v>25000</v>
      </c>
      <c r="F1140">
        <v>2013</v>
      </c>
      <c r="H1140" t="str">
        <f>IFERROR(VLOOKUP(D1140,Resources!A:C,3,FALSE),"")</f>
        <v/>
      </c>
      <c r="K1140" t="str">
        <f>IFERROR(IF(VLOOKUP(D1140,Resources!A:D,4,FALSE)=0,"",VLOOKUP(D1140,Resources!A:D,4,FALSE)),"")</f>
        <v>Y</v>
      </c>
    </row>
    <row r="1141" spans="1:11" x14ac:dyDescent="0.2">
      <c r="A1141" t="s">
        <v>715</v>
      </c>
      <c r="B1141" t="str">
        <f t="shared" si="18"/>
        <v>Donors Capital Fund_Students for Liberty201375000</v>
      </c>
      <c r="C1141" t="s">
        <v>4</v>
      </c>
      <c r="D1141" t="s">
        <v>65</v>
      </c>
      <c r="E1141" s="10">
        <v>75000</v>
      </c>
      <c r="F1141">
        <v>2013</v>
      </c>
      <c r="H1141" t="str">
        <f>IFERROR(VLOOKUP(D1141,Resources!A:C,3,FALSE),"")</f>
        <v>Other</v>
      </c>
      <c r="K1141" t="str">
        <f>IFERROR(IF(VLOOKUP(D1141,Resources!A:D,4,FALSE)=0,"",VLOOKUP(D1141,Resources!A:D,4,FALSE)),"")</f>
        <v>Y</v>
      </c>
    </row>
    <row r="1142" spans="1:11" x14ac:dyDescent="0.2">
      <c r="A1142" t="s">
        <v>715</v>
      </c>
      <c r="B1142" t="str">
        <f t="shared" si="18"/>
        <v>Donors Capital Fund_Students for Liberty2013194687</v>
      </c>
      <c r="C1142" t="s">
        <v>4</v>
      </c>
      <c r="D1142" t="s">
        <v>65</v>
      </c>
      <c r="E1142" s="10">
        <v>194687</v>
      </c>
      <c r="F1142">
        <v>2013</v>
      </c>
      <c r="H1142" t="str">
        <f>IFERROR(VLOOKUP(D1142,Resources!A:C,3,FALSE),"")</f>
        <v>Other</v>
      </c>
      <c r="K1142" t="str">
        <f>IFERROR(IF(VLOOKUP(D1142,Resources!A:D,4,FALSE)=0,"",VLOOKUP(D1142,Resources!A:D,4,FALSE)),"")</f>
        <v>Y</v>
      </c>
    </row>
    <row r="1143" spans="1:11" x14ac:dyDescent="0.2">
      <c r="A1143" t="s">
        <v>715</v>
      </c>
      <c r="B1143" t="str">
        <f t="shared" si="18"/>
        <v>Donors Capital Fund_StudentsFirst Institute20135000</v>
      </c>
      <c r="C1143" t="s">
        <v>4</v>
      </c>
      <c r="D1143" t="s">
        <v>191</v>
      </c>
      <c r="E1143" s="10">
        <v>5000</v>
      </c>
      <c r="F1143">
        <v>2013</v>
      </c>
      <c r="H1143" t="str">
        <f>IFERROR(VLOOKUP(D1143,Resources!A:C,3,FALSE),"")</f>
        <v>SourceWatch</v>
      </c>
      <c r="K1143" t="str">
        <f>IFERROR(IF(VLOOKUP(D1143,Resources!A:D,4,FALSE)=0,"",VLOOKUP(D1143,Resources!A:D,4,FALSE)),"")</f>
        <v>Y</v>
      </c>
    </row>
    <row r="1144" spans="1:11" x14ac:dyDescent="0.2">
      <c r="A1144" t="s">
        <v>715</v>
      </c>
      <c r="B1144" t="str">
        <f t="shared" si="18"/>
        <v>Donors Capital Fund_Sutherland Institute2013100000</v>
      </c>
      <c r="C1144" t="s">
        <v>4</v>
      </c>
      <c r="D1144" t="s">
        <v>45</v>
      </c>
      <c r="E1144" s="10">
        <v>100000</v>
      </c>
      <c r="F1144">
        <v>2013</v>
      </c>
      <c r="H1144" t="str">
        <f>IFERROR(VLOOKUP(D1144,Resources!A:C,3,FALSE),"")</f>
        <v>SourceWatch</v>
      </c>
      <c r="K1144" t="str">
        <f>IFERROR(IF(VLOOKUP(D1144,Resources!A:D,4,FALSE)=0,"",VLOOKUP(D1144,Resources!A:D,4,FALSE)),"")</f>
        <v>Y</v>
      </c>
    </row>
    <row r="1145" spans="1:11" x14ac:dyDescent="0.2">
      <c r="A1145" t="s">
        <v>715</v>
      </c>
      <c r="B1145" t="str">
        <f t="shared" si="18"/>
        <v>Donors Capital Fund_Sutherland Institute201325000</v>
      </c>
      <c r="C1145" t="s">
        <v>4</v>
      </c>
      <c r="D1145" t="s">
        <v>45</v>
      </c>
      <c r="E1145" s="10">
        <v>25000</v>
      </c>
      <c r="F1145">
        <v>2013</v>
      </c>
      <c r="H1145" t="str">
        <f>IFERROR(VLOOKUP(D1145,Resources!A:C,3,FALSE),"")</f>
        <v>SourceWatch</v>
      </c>
      <c r="K1145" t="str">
        <f>IFERROR(IF(VLOOKUP(D1145,Resources!A:D,4,FALSE)=0,"",VLOOKUP(D1145,Resources!A:D,4,FALSE)),"")</f>
        <v>Y</v>
      </c>
    </row>
    <row r="1146" spans="1:11" x14ac:dyDescent="0.2">
      <c r="A1146" t="s">
        <v>715</v>
      </c>
      <c r="B1146" t="str">
        <f t="shared" si="18"/>
        <v>Donors Capital Fund_Team FLOW Youth Ministries20131200</v>
      </c>
      <c r="C1146" t="s">
        <v>4</v>
      </c>
      <c r="D1146" t="s">
        <v>196</v>
      </c>
      <c r="E1146" s="10">
        <v>1200</v>
      </c>
      <c r="F1146">
        <v>2013</v>
      </c>
      <c r="H1146" t="str">
        <f>IFERROR(VLOOKUP(D1146,Resources!A:C,3,FALSE),"")</f>
        <v/>
      </c>
      <c r="K1146" t="str">
        <f>IFERROR(IF(VLOOKUP(D1146,Resources!A:D,4,FALSE)=0,"",VLOOKUP(D1146,Resources!A:D,4,FALSE)),"")</f>
        <v/>
      </c>
    </row>
    <row r="1147" spans="1:11" x14ac:dyDescent="0.2">
      <c r="A1147" t="s">
        <v>715</v>
      </c>
      <c r="B1147" t="str">
        <f t="shared" si="18"/>
        <v>Donors Capital Fund_Texas Public Policy Foundation201325000</v>
      </c>
      <c r="C1147" t="s">
        <v>4</v>
      </c>
      <c r="D1147" t="s">
        <v>79</v>
      </c>
      <c r="E1147" s="10">
        <v>25000</v>
      </c>
      <c r="F1147">
        <v>2013</v>
      </c>
      <c r="H1147" t="str">
        <f>IFERROR(VLOOKUP(D1147,Resources!A:C,3,FALSE),"")</f>
        <v>DeSmog</v>
      </c>
      <c r="K1147" t="str">
        <f>IFERROR(IF(VLOOKUP(D1147,Resources!A:D,4,FALSE)=0,"",VLOOKUP(D1147,Resources!A:D,4,FALSE)),"")</f>
        <v>Y</v>
      </c>
    </row>
    <row r="1148" spans="1:11" x14ac:dyDescent="0.2">
      <c r="A1148" t="s">
        <v>715</v>
      </c>
      <c r="B1148" t="str">
        <f t="shared" si="18"/>
        <v>Donors Capital Fund_Texas Public Policy Foundation201384840</v>
      </c>
      <c r="C1148" t="s">
        <v>4</v>
      </c>
      <c r="D1148" t="s">
        <v>79</v>
      </c>
      <c r="E1148" s="10">
        <v>84840</v>
      </c>
      <c r="F1148">
        <v>2013</v>
      </c>
      <c r="H1148" t="str">
        <f>IFERROR(VLOOKUP(D1148,Resources!A:C,3,FALSE),"")</f>
        <v>DeSmog</v>
      </c>
      <c r="K1148" t="str">
        <f>IFERROR(IF(VLOOKUP(D1148,Resources!A:D,4,FALSE)=0,"",VLOOKUP(D1148,Resources!A:D,4,FALSE)),"")</f>
        <v>Y</v>
      </c>
    </row>
    <row r="1149" spans="1:11" x14ac:dyDescent="0.2">
      <c r="A1149" t="s">
        <v>715</v>
      </c>
      <c r="B1149" t="str">
        <f t="shared" si="18"/>
        <v>Donors Capital Fund_Texas Public Policy Foundation2013100000</v>
      </c>
      <c r="C1149" t="s">
        <v>4</v>
      </c>
      <c r="D1149" t="s">
        <v>79</v>
      </c>
      <c r="E1149" s="10">
        <v>100000</v>
      </c>
      <c r="F1149">
        <v>2013</v>
      </c>
      <c r="H1149" t="str">
        <f>IFERROR(VLOOKUP(D1149,Resources!A:C,3,FALSE),"")</f>
        <v>DeSmog</v>
      </c>
      <c r="K1149" t="str">
        <f>IFERROR(IF(VLOOKUP(D1149,Resources!A:D,4,FALSE)=0,"",VLOOKUP(D1149,Resources!A:D,4,FALSE)),"")</f>
        <v>Y</v>
      </c>
    </row>
    <row r="1150" spans="1:11" x14ac:dyDescent="0.2">
      <c r="A1150" t="s">
        <v>715</v>
      </c>
      <c r="B1150" t="str">
        <f t="shared" si="18"/>
        <v>Donors Capital Fund_Texas Public Policy Foundation20133000</v>
      </c>
      <c r="C1150" t="s">
        <v>4</v>
      </c>
      <c r="D1150" t="s">
        <v>79</v>
      </c>
      <c r="E1150" s="10">
        <v>3000</v>
      </c>
      <c r="F1150">
        <v>2013</v>
      </c>
      <c r="H1150" t="str">
        <f>IFERROR(VLOOKUP(D1150,Resources!A:C,3,FALSE),"")</f>
        <v>DeSmog</v>
      </c>
      <c r="K1150" t="str">
        <f>IFERROR(IF(VLOOKUP(D1150,Resources!A:D,4,FALSE)=0,"",VLOOKUP(D1150,Resources!A:D,4,FALSE)),"")</f>
        <v>Y</v>
      </c>
    </row>
    <row r="1151" spans="1:11" x14ac:dyDescent="0.2">
      <c r="A1151" t="s">
        <v>715</v>
      </c>
      <c r="B1151" t="str">
        <f t="shared" si="18"/>
        <v>Donors Capital Fund_TNReport.com News Service201375000</v>
      </c>
      <c r="C1151" t="s">
        <v>4</v>
      </c>
      <c r="D1151" t="s">
        <v>167</v>
      </c>
      <c r="E1151" s="10">
        <v>75000</v>
      </c>
      <c r="F1151">
        <v>2013</v>
      </c>
      <c r="H1151" t="str">
        <f>IFERROR(VLOOKUP(D1151,Resources!A:C,3,FALSE),"")</f>
        <v/>
      </c>
      <c r="K1151" t="str">
        <f>IFERROR(IF(VLOOKUP(D1151,Resources!A:D,4,FALSE)=0,"",VLOOKUP(D1151,Resources!A:D,4,FALSE)),"")</f>
        <v/>
      </c>
    </row>
    <row r="1152" spans="1:11" x14ac:dyDescent="0.2">
      <c r="A1152" t="s">
        <v>715</v>
      </c>
      <c r="B1152" t="str">
        <f t="shared" si="18"/>
        <v>Donors Capital Fund_Trinity School of Midland20135000</v>
      </c>
      <c r="C1152" t="s">
        <v>4</v>
      </c>
      <c r="D1152" t="s">
        <v>66</v>
      </c>
      <c r="E1152" s="10">
        <v>5000</v>
      </c>
      <c r="F1152">
        <v>2013</v>
      </c>
      <c r="H1152" t="str">
        <f>IFERROR(VLOOKUP(D1152,Resources!A:C,3,FALSE),"")</f>
        <v/>
      </c>
      <c r="K1152" t="str">
        <f>IFERROR(IF(VLOOKUP(D1152,Resources!A:D,4,FALSE)=0,"",VLOOKUP(D1152,Resources!A:D,4,FALSE)),"")</f>
        <v/>
      </c>
    </row>
    <row r="1153" spans="1:11" x14ac:dyDescent="0.2">
      <c r="A1153" t="s">
        <v>715</v>
      </c>
      <c r="B1153" t="str">
        <f t="shared" si="18"/>
        <v>Donors Capital Fund_University of Texas Foundation201330000</v>
      </c>
      <c r="C1153" t="s">
        <v>4</v>
      </c>
      <c r="D1153" t="s">
        <v>125</v>
      </c>
      <c r="E1153" s="10">
        <v>30000</v>
      </c>
      <c r="F1153">
        <v>2013</v>
      </c>
      <c r="H1153" t="str">
        <f>IFERROR(VLOOKUP(D1153,Resources!A:C,3,FALSE),"")</f>
        <v/>
      </c>
      <c r="K1153" t="str">
        <f>IFERROR(IF(VLOOKUP(D1153,Resources!A:D,4,FALSE)=0,"",VLOOKUP(D1153,Resources!A:D,4,FALSE)),"")</f>
        <v/>
      </c>
    </row>
    <row r="1154" spans="1:11" x14ac:dyDescent="0.2">
      <c r="A1154" t="s">
        <v>715</v>
      </c>
      <c r="B1154" t="str">
        <f t="shared" ref="B1154:B1217" si="19">C1154&amp;"_"&amp;D1154&amp;F1154&amp;E1154</f>
        <v>Donors Capital Fund_University of the Cumberlands2013318000</v>
      </c>
      <c r="C1154" t="s">
        <v>4</v>
      </c>
      <c r="D1154" t="s">
        <v>172</v>
      </c>
      <c r="E1154" s="10">
        <v>318000</v>
      </c>
      <c r="F1154">
        <v>2013</v>
      </c>
      <c r="H1154" t="str">
        <f>IFERROR(VLOOKUP(D1154,Resources!A:C,3,FALSE),"")</f>
        <v/>
      </c>
      <c r="K1154" t="str">
        <f>IFERROR(IF(VLOOKUP(D1154,Resources!A:D,4,FALSE)=0,"",VLOOKUP(D1154,Resources!A:D,4,FALSE)),"")</f>
        <v/>
      </c>
    </row>
    <row r="1155" spans="1:11" x14ac:dyDescent="0.2">
      <c r="A1155" t="s">
        <v>715</v>
      </c>
      <c r="B1155" t="str">
        <f t="shared" si="19"/>
        <v>Donors Capital Fund_US English Foundation201350000</v>
      </c>
      <c r="C1155" t="s">
        <v>4</v>
      </c>
      <c r="D1155" t="s">
        <v>19</v>
      </c>
      <c r="E1155" s="10">
        <v>50000</v>
      </c>
      <c r="F1155">
        <v>2013</v>
      </c>
      <c r="H1155" t="str">
        <f>IFERROR(VLOOKUP(D1155,Resources!A:C,3,FALSE),"")</f>
        <v>SourceWatch</v>
      </c>
      <c r="K1155" t="str">
        <f>IFERROR(IF(VLOOKUP(D1155,Resources!A:D,4,FALSE)=0,"",VLOOKUP(D1155,Resources!A:D,4,FALSE)),"")</f>
        <v>Y</v>
      </c>
    </row>
    <row r="1156" spans="1:11" x14ac:dyDescent="0.2">
      <c r="A1156" t="s">
        <v>715</v>
      </c>
      <c r="B1156" t="str">
        <f t="shared" si="19"/>
        <v>Donors Capital Fund_Vanguard Charitable Endowment Program2013500000</v>
      </c>
      <c r="C1156" t="s">
        <v>4</v>
      </c>
      <c r="D1156" t="s">
        <v>142</v>
      </c>
      <c r="E1156" s="10">
        <v>500000</v>
      </c>
      <c r="F1156">
        <v>2013</v>
      </c>
      <c r="H1156" t="str">
        <f>IFERROR(VLOOKUP(D1156,Resources!A:C,3,FALSE),"")</f>
        <v/>
      </c>
      <c r="K1156" t="str">
        <f>IFERROR(IF(VLOOKUP(D1156,Resources!A:D,4,FALSE)=0,"",VLOOKUP(D1156,Resources!A:D,4,FALSE)),"")</f>
        <v/>
      </c>
    </row>
    <row r="1157" spans="1:11" x14ac:dyDescent="0.2">
      <c r="A1157" t="s">
        <v>715</v>
      </c>
      <c r="B1157" t="str">
        <f t="shared" si="19"/>
        <v>Donors Capital Fund_Washington Legal Foundation201340000</v>
      </c>
      <c r="C1157" t="s">
        <v>4</v>
      </c>
      <c r="D1157" t="s">
        <v>112</v>
      </c>
      <c r="E1157" s="10">
        <v>40000</v>
      </c>
      <c r="F1157">
        <v>2013</v>
      </c>
      <c r="H1157" t="str">
        <f>IFERROR(VLOOKUP(D1157,Resources!A:C,3,FALSE),"")</f>
        <v>DeSmog</v>
      </c>
      <c r="K1157" t="str">
        <f>IFERROR(IF(VLOOKUP(D1157,Resources!A:D,4,FALSE)=0,"",VLOOKUP(D1157,Resources!A:D,4,FALSE)),"")</f>
        <v>Y</v>
      </c>
    </row>
    <row r="1158" spans="1:11" x14ac:dyDescent="0.2">
      <c r="A1158" t="s">
        <v>715</v>
      </c>
      <c r="B1158" t="str">
        <f t="shared" si="19"/>
        <v>Donors Capital Fund_Washington Policy Center201322000</v>
      </c>
      <c r="C1158" t="s">
        <v>4</v>
      </c>
      <c r="D1158" t="s">
        <v>80</v>
      </c>
      <c r="E1158" s="10">
        <v>22000</v>
      </c>
      <c r="F1158">
        <v>2013</v>
      </c>
      <c r="H1158" t="str">
        <f>IFERROR(VLOOKUP(D1158,Resources!A:C,3,FALSE),"")</f>
        <v>DeSmog</v>
      </c>
      <c r="K1158" t="str">
        <f>IFERROR(IF(VLOOKUP(D1158,Resources!A:D,4,FALSE)=0,"",VLOOKUP(D1158,Resources!A:D,4,FALSE)),"")</f>
        <v>Y</v>
      </c>
    </row>
    <row r="1159" spans="1:11" x14ac:dyDescent="0.2">
      <c r="A1159" t="s">
        <v>715</v>
      </c>
      <c r="B1159" t="str">
        <f t="shared" si="19"/>
        <v>Donors Capital Fund_Washington Policy Center201315000</v>
      </c>
      <c r="C1159" t="s">
        <v>4</v>
      </c>
      <c r="D1159" t="s">
        <v>80</v>
      </c>
      <c r="E1159" s="10">
        <v>15000</v>
      </c>
      <c r="F1159">
        <v>2013</v>
      </c>
      <c r="H1159" t="str">
        <f>IFERROR(VLOOKUP(D1159,Resources!A:C,3,FALSE),"")</f>
        <v>DeSmog</v>
      </c>
      <c r="K1159" t="str">
        <f>IFERROR(IF(VLOOKUP(D1159,Resources!A:D,4,FALSE)=0,"",VLOOKUP(D1159,Resources!A:D,4,FALSE)),"")</f>
        <v>Y</v>
      </c>
    </row>
    <row r="1160" spans="1:11" x14ac:dyDescent="0.2">
      <c r="A1160" t="s">
        <v>715</v>
      </c>
      <c r="B1160" t="str">
        <f t="shared" si="19"/>
        <v>Donors Capital Fund_World Journalism Institute201340000</v>
      </c>
      <c r="C1160" t="s">
        <v>4</v>
      </c>
      <c r="D1160" t="s">
        <v>181</v>
      </c>
      <c r="E1160" s="10">
        <v>40000</v>
      </c>
      <c r="F1160">
        <v>2013</v>
      </c>
      <c r="H1160" t="str">
        <f>IFERROR(VLOOKUP(D1160,Resources!A:C,3,FALSE),"")</f>
        <v>SourceWatch</v>
      </c>
      <c r="K1160" t="str">
        <f>IFERROR(IF(VLOOKUP(D1160,Resources!A:D,4,FALSE)=0,"",VLOOKUP(D1160,Resources!A:D,4,FALSE)),"")</f>
        <v>Y</v>
      </c>
    </row>
    <row r="1161" spans="1:11" x14ac:dyDescent="0.2">
      <c r="A1161" t="s">
        <v>715</v>
      </c>
      <c r="B1161" t="str">
        <f t="shared" si="19"/>
        <v>Donors Capital Fund_Wounded Warrior Project201330000</v>
      </c>
      <c r="C1161" t="s">
        <v>4</v>
      </c>
      <c r="D1161" t="s">
        <v>187</v>
      </c>
      <c r="E1161" s="10">
        <v>30000</v>
      </c>
      <c r="F1161">
        <v>2013</v>
      </c>
      <c r="H1161" t="str">
        <f>IFERROR(VLOOKUP(D1161,Resources!A:C,3,FALSE),"")</f>
        <v/>
      </c>
      <c r="K1161" t="str">
        <f>IFERROR(IF(VLOOKUP(D1161,Resources!A:D,4,FALSE)=0,"",VLOOKUP(D1161,Resources!A:D,4,FALSE)),"")</f>
        <v/>
      </c>
    </row>
    <row r="1162" spans="1:11" x14ac:dyDescent="0.2">
      <c r="A1162" t="s">
        <v>715</v>
      </c>
      <c r="B1162" t="str">
        <f t="shared" si="19"/>
        <v>Donors Capital Fund_Yankee Institute for Public Policy201315000</v>
      </c>
      <c r="C1162" t="s">
        <v>4</v>
      </c>
      <c r="D1162" t="s">
        <v>145</v>
      </c>
      <c r="E1162" s="10">
        <v>15000</v>
      </c>
      <c r="F1162">
        <v>2013</v>
      </c>
      <c r="H1162" t="str">
        <f>IFERROR(VLOOKUP(D1162,Resources!A:C,3,FALSE),"")</f>
        <v>SourceWatch</v>
      </c>
      <c r="K1162" t="str">
        <f>IFERROR(IF(VLOOKUP(D1162,Resources!A:D,4,FALSE)=0,"",VLOOKUP(D1162,Resources!A:D,4,FALSE)),"")</f>
        <v>Y</v>
      </c>
    </row>
    <row r="1163" spans="1:11" x14ac:dyDescent="0.2">
      <c r="A1163" t="s">
        <v>715</v>
      </c>
      <c r="B1163" t="str">
        <f t="shared" si="19"/>
        <v>Donors Capital Fund_Young America's Foundation201320000</v>
      </c>
      <c r="C1163" t="s">
        <v>4</v>
      </c>
      <c r="D1163" t="s">
        <v>113</v>
      </c>
      <c r="E1163" s="10">
        <v>20000</v>
      </c>
      <c r="F1163">
        <v>2013</v>
      </c>
      <c r="H1163" t="str">
        <f>IFERROR(VLOOKUP(D1163,Resources!A:C,3,FALSE),"")</f>
        <v>SourceWatch</v>
      </c>
      <c r="K1163" t="str">
        <f>IFERROR(IF(VLOOKUP(D1163,Resources!A:D,4,FALSE)=0,"",VLOOKUP(D1163,Resources!A:D,4,FALSE)),"")</f>
        <v>Y</v>
      </c>
    </row>
    <row r="1164" spans="1:11" x14ac:dyDescent="0.2">
      <c r="A1164" t="s">
        <v>715</v>
      </c>
      <c r="B1164" t="str">
        <f t="shared" si="19"/>
        <v>Donors Capital Fund_Young America's Foundation201340000</v>
      </c>
      <c r="C1164" t="s">
        <v>4</v>
      </c>
      <c r="D1164" t="s">
        <v>113</v>
      </c>
      <c r="E1164" s="10">
        <v>40000</v>
      </c>
      <c r="F1164">
        <v>2013</v>
      </c>
      <c r="H1164" t="str">
        <f>IFERROR(VLOOKUP(D1164,Resources!A:C,3,FALSE),"")</f>
        <v>SourceWatch</v>
      </c>
      <c r="K1164" t="str">
        <f>IFERROR(IF(VLOOKUP(D1164,Resources!A:D,4,FALSE)=0,"",VLOOKUP(D1164,Resources!A:D,4,FALSE)),"")</f>
        <v>Y</v>
      </c>
    </row>
    <row r="1165" spans="1:11" x14ac:dyDescent="0.2">
      <c r="A1165" t="s">
        <v>715</v>
      </c>
      <c r="B1165" t="str">
        <f t="shared" si="19"/>
        <v>Donors Capital Fund_Young Life2013600</v>
      </c>
      <c r="C1165" t="s">
        <v>4</v>
      </c>
      <c r="D1165" t="s">
        <v>32</v>
      </c>
      <c r="E1165" s="10">
        <v>600</v>
      </c>
      <c r="F1165">
        <v>2013</v>
      </c>
      <c r="H1165" t="str">
        <f>IFERROR(VLOOKUP(D1165,Resources!A:C,3,FALSE),"")</f>
        <v>SourceWatch</v>
      </c>
      <c r="K1165" t="str">
        <f>IFERROR(IF(VLOOKUP(D1165,Resources!A:D,4,FALSE)=0,"",VLOOKUP(D1165,Resources!A:D,4,FALSE)),"")</f>
        <v>Y</v>
      </c>
    </row>
    <row r="1166" spans="1:11" x14ac:dyDescent="0.2">
      <c r="A1166" t="s">
        <v>715</v>
      </c>
      <c r="B1166" t="str">
        <f t="shared" si="19"/>
        <v>Donors Capital Fund_Young Life2013600</v>
      </c>
      <c r="C1166" t="s">
        <v>4</v>
      </c>
      <c r="D1166" t="s">
        <v>32</v>
      </c>
      <c r="E1166" s="10">
        <v>600</v>
      </c>
      <c r="F1166">
        <v>2013</v>
      </c>
      <c r="H1166" t="str">
        <f>IFERROR(VLOOKUP(D1166,Resources!A:C,3,FALSE),"")</f>
        <v>SourceWatch</v>
      </c>
      <c r="K1166" t="str">
        <f>IFERROR(IF(VLOOKUP(D1166,Resources!A:D,4,FALSE)=0,"",VLOOKUP(D1166,Resources!A:D,4,FALSE)),"")</f>
        <v>Y</v>
      </c>
    </row>
    <row r="1167" spans="1:11" x14ac:dyDescent="0.2">
      <c r="A1167" t="s">
        <v>715</v>
      </c>
      <c r="B1167" t="str">
        <f t="shared" si="19"/>
        <v>Donors Capital Fund_Young Life20135000</v>
      </c>
      <c r="C1167" t="s">
        <v>4</v>
      </c>
      <c r="D1167" t="s">
        <v>32</v>
      </c>
      <c r="E1167" s="10">
        <v>5000</v>
      </c>
      <c r="F1167">
        <v>2013</v>
      </c>
      <c r="H1167" t="str">
        <f>IFERROR(VLOOKUP(D1167,Resources!A:C,3,FALSE),"")</f>
        <v>SourceWatch</v>
      </c>
      <c r="K1167" t="str">
        <f>IFERROR(IF(VLOOKUP(D1167,Resources!A:D,4,FALSE)=0,"",VLOOKUP(D1167,Resources!A:D,4,FALSE)),"")</f>
        <v>Y</v>
      </c>
    </row>
    <row r="1168" spans="1:11" x14ac:dyDescent="0.2">
      <c r="A1168" t="s">
        <v>715</v>
      </c>
      <c r="B1168" t="str">
        <f t="shared" si="19"/>
        <v>Donors Capital Fund_Acton Institute for the Study of Religion and Liberty2012250000</v>
      </c>
      <c r="C1168" t="s">
        <v>4</v>
      </c>
      <c r="D1168" t="s">
        <v>11</v>
      </c>
      <c r="E1168" s="10">
        <v>250000</v>
      </c>
      <c r="F1168">
        <v>2012</v>
      </c>
      <c r="H1168" t="str">
        <f>IFERROR(VLOOKUP(D1168,Resources!A:C,3,FALSE),"")</f>
        <v>DeSmog</v>
      </c>
      <c r="K1168" t="str">
        <f>IFERROR(IF(VLOOKUP(D1168,Resources!A:D,4,FALSE)=0,"",VLOOKUP(D1168,Resources!A:D,4,FALSE)),"")</f>
        <v>Y</v>
      </c>
    </row>
    <row r="1169" spans="1:11" x14ac:dyDescent="0.2">
      <c r="A1169" t="s">
        <v>715</v>
      </c>
      <c r="B1169" t="str">
        <f t="shared" si="19"/>
        <v>Donors Capital Fund_Acton Institute for the Study of Religion and Liberty201254000</v>
      </c>
      <c r="C1169" t="s">
        <v>4</v>
      </c>
      <c r="D1169" t="s">
        <v>11</v>
      </c>
      <c r="E1169" s="10">
        <v>54000</v>
      </c>
      <c r="F1169">
        <v>2012</v>
      </c>
      <c r="H1169" t="str">
        <f>IFERROR(VLOOKUP(D1169,Resources!A:C,3,FALSE),"")</f>
        <v>DeSmog</v>
      </c>
      <c r="K1169" t="str">
        <f>IFERROR(IF(VLOOKUP(D1169,Resources!A:D,4,FALSE)=0,"",VLOOKUP(D1169,Resources!A:D,4,FALSE)),"")</f>
        <v>Y</v>
      </c>
    </row>
    <row r="1170" spans="1:11" x14ac:dyDescent="0.2">
      <c r="A1170" t="s">
        <v>715</v>
      </c>
      <c r="B1170" t="str">
        <f t="shared" si="19"/>
        <v>Donors Capital Fund_Acton Institute for the Study of Religion and Liberty2012110000</v>
      </c>
      <c r="C1170" t="s">
        <v>4</v>
      </c>
      <c r="D1170" t="s">
        <v>11</v>
      </c>
      <c r="E1170" s="10">
        <v>110000</v>
      </c>
      <c r="F1170">
        <v>2012</v>
      </c>
      <c r="H1170" t="str">
        <f>IFERROR(VLOOKUP(D1170,Resources!A:C,3,FALSE),"")</f>
        <v>DeSmog</v>
      </c>
      <c r="K1170" t="str">
        <f>IFERROR(IF(VLOOKUP(D1170,Resources!A:D,4,FALSE)=0,"",VLOOKUP(D1170,Resources!A:D,4,FALSE)),"")</f>
        <v>Y</v>
      </c>
    </row>
    <row r="1171" spans="1:11" x14ac:dyDescent="0.2">
      <c r="A1171" t="s">
        <v>715</v>
      </c>
      <c r="B1171" t="str">
        <f t="shared" si="19"/>
        <v>Donors Capital Fund_Acton Institute for the Study of Religion and Liberty2012160000</v>
      </c>
      <c r="C1171" t="s">
        <v>4</v>
      </c>
      <c r="D1171" t="s">
        <v>11</v>
      </c>
      <c r="E1171" s="10">
        <v>160000</v>
      </c>
      <c r="F1171">
        <v>2012</v>
      </c>
      <c r="H1171" t="str">
        <f>IFERROR(VLOOKUP(D1171,Resources!A:C,3,FALSE),"")</f>
        <v>DeSmog</v>
      </c>
      <c r="K1171" t="str">
        <f>IFERROR(IF(VLOOKUP(D1171,Resources!A:D,4,FALSE)=0,"",VLOOKUP(D1171,Resources!A:D,4,FALSE)),"")</f>
        <v>Y</v>
      </c>
    </row>
    <row r="1172" spans="1:11" x14ac:dyDescent="0.2">
      <c r="A1172" t="s">
        <v>715</v>
      </c>
      <c r="B1172" t="str">
        <f t="shared" si="19"/>
        <v>Donors Capital Fund_Acton Institute for the Study of Religion and Liberty201250000</v>
      </c>
      <c r="C1172" t="s">
        <v>4</v>
      </c>
      <c r="D1172" t="s">
        <v>11</v>
      </c>
      <c r="E1172" s="10">
        <v>50000</v>
      </c>
      <c r="F1172">
        <v>2012</v>
      </c>
      <c r="H1172" t="str">
        <f>IFERROR(VLOOKUP(D1172,Resources!A:C,3,FALSE),"")</f>
        <v>DeSmog</v>
      </c>
      <c r="K1172" t="str">
        <f>IFERROR(IF(VLOOKUP(D1172,Resources!A:D,4,FALSE)=0,"",VLOOKUP(D1172,Resources!A:D,4,FALSE)),"")</f>
        <v>Y</v>
      </c>
    </row>
    <row r="1173" spans="1:11" x14ac:dyDescent="0.2">
      <c r="A1173" t="s">
        <v>715</v>
      </c>
      <c r="B1173" t="str">
        <f t="shared" si="19"/>
        <v>Donors Capital Fund_Advance Arkansas Institute201225000</v>
      </c>
      <c r="C1173" t="s">
        <v>4</v>
      </c>
      <c r="D1173" t="s">
        <v>5</v>
      </c>
      <c r="E1173" s="10">
        <v>25000</v>
      </c>
      <c r="F1173">
        <v>2012</v>
      </c>
      <c r="H1173" t="str">
        <f>IFERROR(VLOOKUP(D1173,Resources!A:C,3,FALSE),"")</f>
        <v>SourceWatch</v>
      </c>
      <c r="K1173" t="str">
        <f>IFERROR(IF(VLOOKUP(D1173,Resources!A:D,4,FALSE)=0,"",VLOOKUP(D1173,Resources!A:D,4,FALSE)),"")</f>
        <v>Y</v>
      </c>
    </row>
    <row r="1174" spans="1:11" x14ac:dyDescent="0.2">
      <c r="A1174" t="s">
        <v>715</v>
      </c>
      <c r="B1174" t="str">
        <f t="shared" si="19"/>
        <v>Donors Capital Fund_Advance Arkansas Institute201225000</v>
      </c>
      <c r="C1174" t="s">
        <v>4</v>
      </c>
      <c r="D1174" t="s">
        <v>5</v>
      </c>
      <c r="E1174" s="10">
        <v>25000</v>
      </c>
      <c r="F1174">
        <v>2012</v>
      </c>
      <c r="H1174" t="str">
        <f>IFERROR(VLOOKUP(D1174,Resources!A:C,3,FALSE),"")</f>
        <v>SourceWatch</v>
      </c>
      <c r="K1174" t="str">
        <f>IFERROR(IF(VLOOKUP(D1174,Resources!A:D,4,FALSE)=0,"",VLOOKUP(D1174,Resources!A:D,4,FALSE)),"")</f>
        <v>Y</v>
      </c>
    </row>
    <row r="1175" spans="1:11" x14ac:dyDescent="0.2">
      <c r="A1175" t="s">
        <v>715</v>
      </c>
      <c r="B1175" t="str">
        <f t="shared" si="19"/>
        <v>Donors Capital Fund_Advance Arkansas Institute201215000</v>
      </c>
      <c r="C1175" t="s">
        <v>4</v>
      </c>
      <c r="D1175" t="s">
        <v>5</v>
      </c>
      <c r="E1175" s="10">
        <v>15000</v>
      </c>
      <c r="F1175">
        <v>2012</v>
      </c>
      <c r="H1175" t="str">
        <f>IFERROR(VLOOKUP(D1175,Resources!A:C,3,FALSE),"")</f>
        <v>SourceWatch</v>
      </c>
      <c r="K1175" t="str">
        <f>IFERROR(IF(VLOOKUP(D1175,Resources!A:D,4,FALSE)=0,"",VLOOKUP(D1175,Resources!A:D,4,FALSE)),"")</f>
        <v>Y</v>
      </c>
    </row>
    <row r="1176" spans="1:11" x14ac:dyDescent="0.2">
      <c r="A1176" t="s">
        <v>715</v>
      </c>
      <c r="B1176" t="str">
        <f t="shared" si="19"/>
        <v>Donors Capital Fund_Advance Arkansas Institute201217500</v>
      </c>
      <c r="C1176" t="s">
        <v>4</v>
      </c>
      <c r="D1176" t="s">
        <v>5</v>
      </c>
      <c r="E1176" s="10">
        <v>17500</v>
      </c>
      <c r="F1176">
        <v>2012</v>
      </c>
      <c r="H1176" t="str">
        <f>IFERROR(VLOOKUP(D1176,Resources!A:C,3,FALSE),"")</f>
        <v>SourceWatch</v>
      </c>
      <c r="K1176" t="str">
        <f>IFERROR(IF(VLOOKUP(D1176,Resources!A:D,4,FALSE)=0,"",VLOOKUP(D1176,Resources!A:D,4,FALSE)),"")</f>
        <v>Y</v>
      </c>
    </row>
    <row r="1177" spans="1:11" x14ac:dyDescent="0.2">
      <c r="A1177" t="s">
        <v>715</v>
      </c>
      <c r="B1177" t="str">
        <f t="shared" si="19"/>
        <v>Donors Capital Fund_Advance Arkansas Institute201217500</v>
      </c>
      <c r="C1177" t="s">
        <v>4</v>
      </c>
      <c r="D1177" t="s">
        <v>5</v>
      </c>
      <c r="E1177" s="10">
        <v>17500</v>
      </c>
      <c r="F1177">
        <v>2012</v>
      </c>
      <c r="H1177" t="str">
        <f>IFERROR(VLOOKUP(D1177,Resources!A:C,3,FALSE),"")</f>
        <v>SourceWatch</v>
      </c>
      <c r="K1177" t="str">
        <f>IFERROR(IF(VLOOKUP(D1177,Resources!A:D,4,FALSE)=0,"",VLOOKUP(D1177,Resources!A:D,4,FALSE)),"")</f>
        <v>Y</v>
      </c>
    </row>
    <row r="1178" spans="1:11" x14ac:dyDescent="0.2">
      <c r="A1178" t="s">
        <v>715</v>
      </c>
      <c r="B1178" t="str">
        <f t="shared" si="19"/>
        <v>Donors Capital Fund_Advance Arkansas Institute20122000</v>
      </c>
      <c r="C1178" t="s">
        <v>4</v>
      </c>
      <c r="D1178" t="s">
        <v>5</v>
      </c>
      <c r="E1178" s="10">
        <v>2000</v>
      </c>
      <c r="F1178">
        <v>2012</v>
      </c>
      <c r="H1178" t="str">
        <f>IFERROR(VLOOKUP(D1178,Resources!A:C,3,FALSE),"")</f>
        <v>SourceWatch</v>
      </c>
      <c r="K1178" t="str">
        <f>IFERROR(IF(VLOOKUP(D1178,Resources!A:D,4,FALSE)=0,"",VLOOKUP(D1178,Resources!A:D,4,FALSE)),"")</f>
        <v>Y</v>
      </c>
    </row>
    <row r="1179" spans="1:11" x14ac:dyDescent="0.2">
      <c r="A1179" t="s">
        <v>715</v>
      </c>
      <c r="B1179" t="str">
        <f t="shared" si="19"/>
        <v>Donors Capital Fund_Advance Arkansas Institute20125000</v>
      </c>
      <c r="C1179" t="s">
        <v>4</v>
      </c>
      <c r="D1179" t="s">
        <v>5</v>
      </c>
      <c r="E1179" s="10">
        <v>5000</v>
      </c>
      <c r="F1179">
        <v>2012</v>
      </c>
      <c r="H1179" t="str">
        <f>IFERROR(VLOOKUP(D1179,Resources!A:C,3,FALSE),"")</f>
        <v>SourceWatch</v>
      </c>
      <c r="K1179" t="str">
        <f>IFERROR(IF(VLOOKUP(D1179,Resources!A:D,4,FALSE)=0,"",VLOOKUP(D1179,Resources!A:D,4,FALSE)),"")</f>
        <v>Y</v>
      </c>
    </row>
    <row r="1180" spans="1:11" x14ac:dyDescent="0.2">
      <c r="A1180" t="s">
        <v>715</v>
      </c>
      <c r="B1180" t="str">
        <f t="shared" si="19"/>
        <v>Donors Capital Fund_Alabama Policy Institute201230000</v>
      </c>
      <c r="C1180" t="s">
        <v>4</v>
      </c>
      <c r="D1180" t="s">
        <v>67</v>
      </c>
      <c r="E1180" s="10">
        <v>30000</v>
      </c>
      <c r="F1180">
        <v>2012</v>
      </c>
      <c r="H1180" t="str">
        <f>IFERROR(VLOOKUP(D1180,Resources!A:C,3,FALSE),"")</f>
        <v>SourceWatch</v>
      </c>
      <c r="K1180" t="str">
        <f>IFERROR(IF(VLOOKUP(D1180,Resources!A:D,4,FALSE)=0,"",VLOOKUP(D1180,Resources!A:D,4,FALSE)),"")</f>
        <v>Y</v>
      </c>
    </row>
    <row r="1181" spans="1:11" x14ac:dyDescent="0.2">
      <c r="A1181" t="s">
        <v>715</v>
      </c>
      <c r="B1181" t="str">
        <f t="shared" si="19"/>
        <v>Donors Capital Fund_Alabama Policy Institute201220000</v>
      </c>
      <c r="C1181" t="s">
        <v>4</v>
      </c>
      <c r="D1181" t="s">
        <v>67</v>
      </c>
      <c r="E1181" s="10">
        <v>20000</v>
      </c>
      <c r="F1181">
        <v>2012</v>
      </c>
      <c r="H1181" t="str">
        <f>IFERROR(VLOOKUP(D1181,Resources!A:C,3,FALSE),"")</f>
        <v>SourceWatch</v>
      </c>
      <c r="K1181" t="str">
        <f>IFERROR(IF(VLOOKUP(D1181,Resources!A:D,4,FALSE)=0,"",VLOOKUP(D1181,Resources!A:D,4,FALSE)),"")</f>
        <v>Y</v>
      </c>
    </row>
    <row r="1182" spans="1:11" x14ac:dyDescent="0.2">
      <c r="A1182" t="s">
        <v>715</v>
      </c>
      <c r="B1182" t="str">
        <f t="shared" si="19"/>
        <v>Donors Capital Fund_Alabama Policy Institute201225000</v>
      </c>
      <c r="C1182" t="s">
        <v>4</v>
      </c>
      <c r="D1182" t="s">
        <v>67</v>
      </c>
      <c r="E1182" s="10">
        <v>25000</v>
      </c>
      <c r="F1182">
        <v>2012</v>
      </c>
      <c r="H1182" t="str">
        <f>IFERROR(VLOOKUP(D1182,Resources!A:C,3,FALSE),"")</f>
        <v>SourceWatch</v>
      </c>
      <c r="K1182" t="str">
        <f>IFERROR(IF(VLOOKUP(D1182,Resources!A:D,4,FALSE)=0,"",VLOOKUP(D1182,Resources!A:D,4,FALSE)),"")</f>
        <v>Y</v>
      </c>
    </row>
    <row r="1183" spans="1:11" x14ac:dyDescent="0.2">
      <c r="A1183" t="s">
        <v>715</v>
      </c>
      <c r="B1183" t="str">
        <f t="shared" si="19"/>
        <v>Donors Capital Fund_Alabama Policy Institute201210000</v>
      </c>
      <c r="C1183" t="s">
        <v>4</v>
      </c>
      <c r="D1183" t="s">
        <v>67</v>
      </c>
      <c r="E1183" s="10">
        <v>10000</v>
      </c>
      <c r="F1183">
        <v>2012</v>
      </c>
      <c r="H1183" t="str">
        <f>IFERROR(VLOOKUP(D1183,Resources!A:C,3,FALSE),"")</f>
        <v>SourceWatch</v>
      </c>
      <c r="K1183" t="str">
        <f>IFERROR(IF(VLOOKUP(D1183,Resources!A:D,4,FALSE)=0,"",VLOOKUP(D1183,Resources!A:D,4,FALSE)),"")</f>
        <v>Y</v>
      </c>
    </row>
    <row r="1184" spans="1:11" x14ac:dyDescent="0.2">
      <c r="A1184" t="s">
        <v>715</v>
      </c>
      <c r="B1184" t="str">
        <f t="shared" si="19"/>
        <v>Donors Capital Fund_Alabama Policy Institute20122000</v>
      </c>
      <c r="C1184" t="s">
        <v>4</v>
      </c>
      <c r="D1184" t="s">
        <v>67</v>
      </c>
      <c r="E1184" s="10">
        <v>2000</v>
      </c>
      <c r="F1184">
        <v>2012</v>
      </c>
      <c r="H1184" t="str">
        <f>IFERROR(VLOOKUP(D1184,Resources!A:C,3,FALSE),"")</f>
        <v>SourceWatch</v>
      </c>
      <c r="K1184" t="str">
        <f>IFERROR(IF(VLOOKUP(D1184,Resources!A:D,4,FALSE)=0,"",VLOOKUP(D1184,Resources!A:D,4,FALSE)),"")</f>
        <v>Y</v>
      </c>
    </row>
    <row r="1185" spans="1:11" x14ac:dyDescent="0.2">
      <c r="A1185" t="s">
        <v>715</v>
      </c>
      <c r="B1185" t="str">
        <f t="shared" si="19"/>
        <v>Donors Capital Fund_Alabama Policy Institute201210000</v>
      </c>
      <c r="C1185" t="s">
        <v>4</v>
      </c>
      <c r="D1185" t="s">
        <v>67</v>
      </c>
      <c r="E1185" s="10">
        <v>10000</v>
      </c>
      <c r="F1185">
        <v>2012</v>
      </c>
      <c r="H1185" t="str">
        <f>IFERROR(VLOOKUP(D1185,Resources!A:C,3,FALSE),"")</f>
        <v>SourceWatch</v>
      </c>
      <c r="K1185" t="str">
        <f>IFERROR(IF(VLOOKUP(D1185,Resources!A:D,4,FALSE)=0,"",VLOOKUP(D1185,Resources!A:D,4,FALSE)),"")</f>
        <v>Y</v>
      </c>
    </row>
    <row r="1186" spans="1:11" x14ac:dyDescent="0.2">
      <c r="A1186" t="s">
        <v>715</v>
      </c>
      <c r="B1186" t="str">
        <f t="shared" si="19"/>
        <v>Donors Capital Fund_America's Future Foundation201250000</v>
      </c>
      <c r="C1186" t="s">
        <v>4</v>
      </c>
      <c r="D1186" t="s">
        <v>157</v>
      </c>
      <c r="E1186" s="10">
        <v>50000</v>
      </c>
      <c r="F1186">
        <v>2012</v>
      </c>
      <c r="H1186" t="str">
        <f>IFERROR(VLOOKUP(D1186,Resources!A:C,3,FALSE),"")</f>
        <v>SourceWatch</v>
      </c>
      <c r="K1186" t="str">
        <f>IFERROR(IF(VLOOKUP(D1186,Resources!A:D,4,FALSE)=0,"",VLOOKUP(D1186,Resources!A:D,4,FALSE)),"")</f>
        <v>Y</v>
      </c>
    </row>
    <row r="1187" spans="1:11" x14ac:dyDescent="0.2">
      <c r="A1187" t="s">
        <v>715</v>
      </c>
      <c r="B1187" t="str">
        <f t="shared" si="19"/>
        <v>Donors Capital Fund_America's Future Foundation201210000</v>
      </c>
      <c r="C1187" t="s">
        <v>4</v>
      </c>
      <c r="D1187" t="s">
        <v>157</v>
      </c>
      <c r="E1187" s="10">
        <v>10000</v>
      </c>
      <c r="F1187">
        <v>2012</v>
      </c>
      <c r="H1187" t="str">
        <f>IFERROR(VLOOKUP(D1187,Resources!A:C,3,FALSE),"")</f>
        <v>SourceWatch</v>
      </c>
      <c r="K1187" t="str">
        <f>IFERROR(IF(VLOOKUP(D1187,Resources!A:D,4,FALSE)=0,"",VLOOKUP(D1187,Resources!A:D,4,FALSE)),"")</f>
        <v>Y</v>
      </c>
    </row>
    <row r="1188" spans="1:11" x14ac:dyDescent="0.2">
      <c r="A1188" t="s">
        <v>715</v>
      </c>
      <c r="B1188" t="str">
        <f t="shared" si="19"/>
        <v>Donors Capital Fund_American Council of Trustees and Alumni2012600000</v>
      </c>
      <c r="C1188" t="s">
        <v>4</v>
      </c>
      <c r="D1188" t="s">
        <v>21</v>
      </c>
      <c r="E1188" s="10">
        <v>600000</v>
      </c>
      <c r="F1188">
        <v>2012</v>
      </c>
      <c r="H1188" t="str">
        <f>IFERROR(VLOOKUP(D1188,Resources!A:C,3,FALSE),"")</f>
        <v/>
      </c>
      <c r="K1188" t="str">
        <f>IFERROR(IF(VLOOKUP(D1188,Resources!A:D,4,FALSE)=0,"",VLOOKUP(D1188,Resources!A:D,4,FALSE)),"")</f>
        <v/>
      </c>
    </row>
    <row r="1189" spans="1:11" x14ac:dyDescent="0.2">
      <c r="A1189" t="s">
        <v>715</v>
      </c>
      <c r="B1189" t="str">
        <f t="shared" si="19"/>
        <v>Donors Capital Fund_American Council of Trustees and Alumni2012300000</v>
      </c>
      <c r="C1189" t="s">
        <v>4</v>
      </c>
      <c r="D1189" t="s">
        <v>21</v>
      </c>
      <c r="E1189" s="10">
        <v>300000</v>
      </c>
      <c r="F1189">
        <v>2012</v>
      </c>
      <c r="H1189" t="str">
        <f>IFERROR(VLOOKUP(D1189,Resources!A:C,3,FALSE),"")</f>
        <v/>
      </c>
      <c r="K1189" t="str">
        <f>IFERROR(IF(VLOOKUP(D1189,Resources!A:D,4,FALSE)=0,"",VLOOKUP(D1189,Resources!A:D,4,FALSE)),"")</f>
        <v/>
      </c>
    </row>
    <row r="1190" spans="1:11" x14ac:dyDescent="0.2">
      <c r="A1190" t="s">
        <v>715</v>
      </c>
      <c r="B1190" t="str">
        <f t="shared" si="19"/>
        <v>Donors Capital Fund_American Enterprise Institute for Public Policy Research201240000</v>
      </c>
      <c r="C1190" t="s">
        <v>4</v>
      </c>
      <c r="D1190" t="s">
        <v>17</v>
      </c>
      <c r="E1190" s="10">
        <v>40000</v>
      </c>
      <c r="F1190">
        <v>2012</v>
      </c>
      <c r="H1190" t="str">
        <f>IFERROR(VLOOKUP(D1190,Resources!A:C,3,FALSE),"")</f>
        <v>DeSmog</v>
      </c>
      <c r="K1190" t="str">
        <f>IFERROR(IF(VLOOKUP(D1190,Resources!A:D,4,FALSE)=0,"",VLOOKUP(D1190,Resources!A:D,4,FALSE)),"")</f>
        <v>Y</v>
      </c>
    </row>
    <row r="1191" spans="1:11" x14ac:dyDescent="0.2">
      <c r="A1191" t="s">
        <v>715</v>
      </c>
      <c r="B1191" t="str">
        <f t="shared" si="19"/>
        <v>Donors Capital Fund_American Enterprise Institute for Public Policy Research20121300000</v>
      </c>
      <c r="C1191" t="s">
        <v>4</v>
      </c>
      <c r="D1191" t="s">
        <v>17</v>
      </c>
      <c r="E1191" s="10">
        <v>1300000</v>
      </c>
      <c r="F1191">
        <v>2012</v>
      </c>
      <c r="H1191" t="str">
        <f>IFERROR(VLOOKUP(D1191,Resources!A:C,3,FALSE),"")</f>
        <v>DeSmog</v>
      </c>
      <c r="K1191" t="str">
        <f>IFERROR(IF(VLOOKUP(D1191,Resources!A:D,4,FALSE)=0,"",VLOOKUP(D1191,Resources!A:D,4,FALSE)),"")</f>
        <v>Y</v>
      </c>
    </row>
    <row r="1192" spans="1:11" x14ac:dyDescent="0.2">
      <c r="A1192" t="s">
        <v>715</v>
      </c>
      <c r="B1192" t="str">
        <f t="shared" si="19"/>
        <v>Donors Capital Fund_American Friends of Migdal Ohr201218000</v>
      </c>
      <c r="C1192" t="s">
        <v>4</v>
      </c>
      <c r="D1192" t="s">
        <v>209</v>
      </c>
      <c r="E1192" s="10">
        <v>18000</v>
      </c>
      <c r="F1192">
        <v>2012</v>
      </c>
      <c r="H1192" t="str">
        <f>IFERROR(VLOOKUP(D1192,Resources!A:C,3,FALSE),"")</f>
        <v/>
      </c>
      <c r="K1192" t="str">
        <f>IFERROR(IF(VLOOKUP(D1192,Resources!A:D,4,FALSE)=0,"",VLOOKUP(D1192,Resources!A:D,4,FALSE)),"")</f>
        <v/>
      </c>
    </row>
    <row r="1193" spans="1:11" x14ac:dyDescent="0.2">
      <c r="A1193" t="s">
        <v>715</v>
      </c>
      <c r="B1193" t="str">
        <f t="shared" si="19"/>
        <v>Donors Capital Fund_American Islamic Congress201225000</v>
      </c>
      <c r="C1193" t="s">
        <v>4</v>
      </c>
      <c r="D1193" t="s">
        <v>56</v>
      </c>
      <c r="E1193" s="10">
        <v>25000</v>
      </c>
      <c r="F1193">
        <v>2012</v>
      </c>
      <c r="H1193" t="str">
        <f>IFERROR(VLOOKUP(D1193,Resources!A:C,3,FALSE),"")</f>
        <v>SourceWatch</v>
      </c>
      <c r="K1193" t="str">
        <f>IFERROR(IF(VLOOKUP(D1193,Resources!A:D,4,FALSE)=0,"",VLOOKUP(D1193,Resources!A:D,4,FALSE)),"")</f>
        <v>Y</v>
      </c>
    </row>
    <row r="1194" spans="1:11" x14ac:dyDescent="0.2">
      <c r="A1194" t="s">
        <v>715</v>
      </c>
      <c r="B1194" t="str">
        <f t="shared" si="19"/>
        <v>Donors Capital Fund_American Legislative Exchange Council201225000</v>
      </c>
      <c r="C1194" t="s">
        <v>4</v>
      </c>
      <c r="D1194" t="s">
        <v>68</v>
      </c>
      <c r="E1194" s="10">
        <v>25000</v>
      </c>
      <c r="F1194">
        <v>2012</v>
      </c>
      <c r="H1194" t="str">
        <f>IFERROR(VLOOKUP(D1194,Resources!A:C,3,FALSE),"")</f>
        <v>DeSmog</v>
      </c>
      <c r="K1194" t="str">
        <f>IFERROR(IF(VLOOKUP(D1194,Resources!A:D,4,FALSE)=0,"",VLOOKUP(D1194,Resources!A:D,4,FALSE)),"")</f>
        <v>Y</v>
      </c>
    </row>
    <row r="1195" spans="1:11" x14ac:dyDescent="0.2">
      <c r="A1195" t="s">
        <v>715</v>
      </c>
      <c r="B1195" t="str">
        <f t="shared" si="19"/>
        <v>Donors Capital Fund_American Legislative Exchange Council201217500</v>
      </c>
      <c r="C1195" t="s">
        <v>4</v>
      </c>
      <c r="D1195" t="s">
        <v>68</v>
      </c>
      <c r="E1195" s="10">
        <v>17500</v>
      </c>
      <c r="F1195">
        <v>2012</v>
      </c>
      <c r="H1195" t="str">
        <f>IFERROR(VLOOKUP(D1195,Resources!A:C,3,FALSE),"")</f>
        <v>DeSmog</v>
      </c>
      <c r="K1195" t="str">
        <f>IFERROR(IF(VLOOKUP(D1195,Resources!A:D,4,FALSE)=0,"",VLOOKUP(D1195,Resources!A:D,4,FALSE)),"")</f>
        <v>Y</v>
      </c>
    </row>
    <row r="1196" spans="1:11" x14ac:dyDescent="0.2">
      <c r="A1196" t="s">
        <v>715</v>
      </c>
      <c r="B1196" t="str">
        <f t="shared" si="19"/>
        <v>Donors Capital Fund_American Majority2012780000</v>
      </c>
      <c r="C1196" t="s">
        <v>4</v>
      </c>
      <c r="D1196" t="s">
        <v>208</v>
      </c>
      <c r="E1196" s="10">
        <v>780000</v>
      </c>
      <c r="F1196">
        <v>2012</v>
      </c>
      <c r="H1196" t="str">
        <f>IFERROR(VLOOKUP(D1196,Resources!A:C,3,FALSE),"")</f>
        <v>SourceWatch</v>
      </c>
      <c r="K1196" t="str">
        <f>IFERROR(IF(VLOOKUP(D1196,Resources!A:D,4,FALSE)=0,"",VLOOKUP(D1196,Resources!A:D,4,FALSE)),"")</f>
        <v>Y</v>
      </c>
    </row>
    <row r="1197" spans="1:11" x14ac:dyDescent="0.2">
      <c r="A1197" t="s">
        <v>715</v>
      </c>
      <c r="B1197" t="str">
        <f t="shared" si="19"/>
        <v>Donors Capital Fund_American Majority20123500</v>
      </c>
      <c r="C1197" t="s">
        <v>4</v>
      </c>
      <c r="D1197" t="s">
        <v>208</v>
      </c>
      <c r="E1197" s="10">
        <v>3500</v>
      </c>
      <c r="F1197">
        <v>2012</v>
      </c>
      <c r="H1197" t="str">
        <f>IFERROR(VLOOKUP(D1197,Resources!A:C,3,FALSE),"")</f>
        <v>SourceWatch</v>
      </c>
      <c r="K1197" t="str">
        <f>IFERROR(IF(VLOOKUP(D1197,Resources!A:D,4,FALSE)=0,"",VLOOKUP(D1197,Resources!A:D,4,FALSE)),"")</f>
        <v>Y</v>
      </c>
    </row>
    <row r="1198" spans="1:11" x14ac:dyDescent="0.2">
      <c r="A1198" t="s">
        <v>715</v>
      </c>
      <c r="B1198" t="str">
        <f t="shared" si="19"/>
        <v>Donors Capital Fund_American Majority2012750000</v>
      </c>
      <c r="C1198" t="s">
        <v>4</v>
      </c>
      <c r="D1198" t="s">
        <v>208</v>
      </c>
      <c r="E1198" s="10">
        <v>750000</v>
      </c>
      <c r="F1198">
        <v>2012</v>
      </c>
      <c r="H1198" t="str">
        <f>IFERROR(VLOOKUP(D1198,Resources!A:C,3,FALSE),"")</f>
        <v>SourceWatch</v>
      </c>
      <c r="K1198" t="str">
        <f>IFERROR(IF(VLOOKUP(D1198,Resources!A:D,4,FALSE)=0,"",VLOOKUP(D1198,Resources!A:D,4,FALSE)),"")</f>
        <v>Y</v>
      </c>
    </row>
    <row r="1199" spans="1:11" x14ac:dyDescent="0.2">
      <c r="A1199" t="s">
        <v>715</v>
      </c>
      <c r="B1199" t="str">
        <f t="shared" si="19"/>
        <v>Donors Capital Fund_American Majority2012300000</v>
      </c>
      <c r="C1199" t="s">
        <v>4</v>
      </c>
      <c r="D1199" t="s">
        <v>208</v>
      </c>
      <c r="E1199" s="10">
        <v>300000</v>
      </c>
      <c r="F1199">
        <v>2012</v>
      </c>
      <c r="H1199" t="str">
        <f>IFERROR(VLOOKUP(D1199,Resources!A:C,3,FALSE),"")</f>
        <v>SourceWatch</v>
      </c>
      <c r="K1199" t="str">
        <f>IFERROR(IF(VLOOKUP(D1199,Resources!A:D,4,FALSE)=0,"",VLOOKUP(D1199,Resources!A:D,4,FALSE)),"")</f>
        <v>Y</v>
      </c>
    </row>
    <row r="1200" spans="1:11" x14ac:dyDescent="0.2">
      <c r="A1200" t="s">
        <v>715</v>
      </c>
      <c r="B1200" t="str">
        <f t="shared" si="19"/>
        <v>Donors Capital Fund_American Principles Project201225000</v>
      </c>
      <c r="C1200" t="s">
        <v>4</v>
      </c>
      <c r="D1200" t="s">
        <v>207</v>
      </c>
      <c r="E1200" s="10">
        <v>25000</v>
      </c>
      <c r="F1200">
        <v>2012</v>
      </c>
      <c r="H1200" t="str">
        <f>IFERROR(VLOOKUP(D1200,Resources!A:C,3,FALSE),"")</f>
        <v/>
      </c>
      <c r="K1200" t="str">
        <f>IFERROR(IF(VLOOKUP(D1200,Resources!A:D,4,FALSE)=0,"",VLOOKUP(D1200,Resources!A:D,4,FALSE)),"")</f>
        <v>Y</v>
      </c>
    </row>
    <row r="1201" spans="1:11" x14ac:dyDescent="0.2">
      <c r="A1201" t="s">
        <v>715</v>
      </c>
      <c r="B1201" t="str">
        <f t="shared" si="19"/>
        <v>Donors Capital Fund_Americans for Limited Government Foundation20122000000</v>
      </c>
      <c r="C1201" t="s">
        <v>4</v>
      </c>
      <c r="D1201" t="s">
        <v>132</v>
      </c>
      <c r="E1201" s="10">
        <v>2000000</v>
      </c>
      <c r="F1201">
        <v>2012</v>
      </c>
      <c r="H1201" t="str">
        <f>IFERROR(VLOOKUP(D1201,Resources!A:C,3,FALSE),"")</f>
        <v>SourceWatch</v>
      </c>
      <c r="K1201" t="str">
        <f>IFERROR(IF(VLOOKUP(D1201,Resources!A:D,4,FALSE)=0,"",VLOOKUP(D1201,Resources!A:D,4,FALSE)),"")</f>
        <v>Y</v>
      </c>
    </row>
    <row r="1202" spans="1:11" x14ac:dyDescent="0.2">
      <c r="A1202" t="s">
        <v>715</v>
      </c>
      <c r="B1202" t="str">
        <f t="shared" si="19"/>
        <v>Donors Capital Fund_Americans for Prosperity Foundation201237500</v>
      </c>
      <c r="C1202" t="s">
        <v>4</v>
      </c>
      <c r="D1202" t="s">
        <v>206</v>
      </c>
      <c r="E1202" s="10">
        <v>37500</v>
      </c>
      <c r="F1202">
        <v>2012</v>
      </c>
      <c r="H1202" t="str">
        <f>IFERROR(VLOOKUP(D1202,Resources!A:C,3,FALSE),"")</f>
        <v>DeSmog</v>
      </c>
      <c r="K1202" t="str">
        <f>IFERROR(IF(VLOOKUP(D1202,Resources!A:D,4,FALSE)=0,"",VLOOKUP(D1202,Resources!A:D,4,FALSE)),"")</f>
        <v>Y</v>
      </c>
    </row>
    <row r="1203" spans="1:11" x14ac:dyDescent="0.2">
      <c r="A1203" t="s">
        <v>715</v>
      </c>
      <c r="B1203" t="str">
        <f t="shared" si="19"/>
        <v>Donors Capital Fund_Americans for Prosperity Foundation201210000</v>
      </c>
      <c r="C1203" t="s">
        <v>4</v>
      </c>
      <c r="D1203" t="s">
        <v>206</v>
      </c>
      <c r="E1203" s="10">
        <v>10000</v>
      </c>
      <c r="F1203">
        <v>2012</v>
      </c>
      <c r="H1203" t="str">
        <f>IFERROR(VLOOKUP(D1203,Resources!A:C,3,FALSE),"")</f>
        <v>DeSmog</v>
      </c>
      <c r="K1203" t="str">
        <f>IFERROR(IF(VLOOKUP(D1203,Resources!A:D,4,FALSE)=0,"",VLOOKUP(D1203,Resources!A:D,4,FALSE)),"")</f>
        <v>Y</v>
      </c>
    </row>
    <row r="1204" spans="1:11" x14ac:dyDescent="0.2">
      <c r="A1204" t="s">
        <v>715</v>
      </c>
      <c r="B1204" t="str">
        <f t="shared" si="19"/>
        <v>Donors Capital Fund_Americans for Prosperity Foundation201237500</v>
      </c>
      <c r="C1204" t="s">
        <v>4</v>
      </c>
      <c r="D1204" t="s">
        <v>206</v>
      </c>
      <c r="E1204" s="10">
        <v>37500</v>
      </c>
      <c r="F1204">
        <v>2012</v>
      </c>
      <c r="H1204" t="str">
        <f>IFERROR(VLOOKUP(D1204,Resources!A:C,3,FALSE),"")</f>
        <v>DeSmog</v>
      </c>
      <c r="K1204" t="str">
        <f>IFERROR(IF(VLOOKUP(D1204,Resources!A:D,4,FALSE)=0,"",VLOOKUP(D1204,Resources!A:D,4,FALSE)),"")</f>
        <v>Y</v>
      </c>
    </row>
    <row r="1205" spans="1:11" x14ac:dyDescent="0.2">
      <c r="A1205" t="s">
        <v>715</v>
      </c>
      <c r="B1205" t="str">
        <f t="shared" si="19"/>
        <v>Donors Capital Fund_AmeriCares Foundation201215000</v>
      </c>
      <c r="C1205" t="s">
        <v>4</v>
      </c>
      <c r="D1205" t="s">
        <v>188</v>
      </c>
      <c r="E1205" s="10">
        <v>15000</v>
      </c>
      <c r="F1205">
        <v>2012</v>
      </c>
      <c r="H1205" t="str">
        <f>IFERROR(VLOOKUP(D1205,Resources!A:C,3,FALSE),"")</f>
        <v/>
      </c>
      <c r="K1205" t="str">
        <f>IFERROR(IF(VLOOKUP(D1205,Resources!A:D,4,FALSE)=0,"",VLOOKUP(D1205,Resources!A:D,4,FALSE)),"")</f>
        <v/>
      </c>
    </row>
    <row r="1206" spans="1:11" x14ac:dyDescent="0.2">
      <c r="A1206" t="s">
        <v>715</v>
      </c>
      <c r="B1206" t="str">
        <f t="shared" si="19"/>
        <v>Donors Capital Fund_AmeriCares Foundation20125000</v>
      </c>
      <c r="C1206" t="s">
        <v>4</v>
      </c>
      <c r="D1206" t="s">
        <v>188</v>
      </c>
      <c r="E1206" s="10">
        <v>5000</v>
      </c>
      <c r="F1206">
        <v>2012</v>
      </c>
      <c r="H1206" t="str">
        <f>IFERROR(VLOOKUP(D1206,Resources!A:C,3,FALSE),"")</f>
        <v/>
      </c>
      <c r="K1206" t="str">
        <f>IFERROR(IF(VLOOKUP(D1206,Resources!A:D,4,FALSE)=0,"",VLOOKUP(D1206,Resources!A:D,4,FALSE)),"")</f>
        <v/>
      </c>
    </row>
    <row r="1207" spans="1:11" x14ac:dyDescent="0.2">
      <c r="A1207" t="s">
        <v>715</v>
      </c>
      <c r="B1207" t="str">
        <f t="shared" si="19"/>
        <v>Donors Capital Fund_Atlas Economic Research Foundation2012125000</v>
      </c>
      <c r="C1207" t="s">
        <v>4</v>
      </c>
      <c r="D1207" t="s">
        <v>96</v>
      </c>
      <c r="E1207" s="10">
        <v>125000</v>
      </c>
      <c r="F1207">
        <v>2012</v>
      </c>
      <c r="H1207" t="str">
        <f>IFERROR(VLOOKUP(D1207,Resources!A:C,3,FALSE),"")</f>
        <v>DeSmog</v>
      </c>
      <c r="K1207" t="str">
        <f>IFERROR(IF(VLOOKUP(D1207,Resources!A:D,4,FALSE)=0,"",VLOOKUP(D1207,Resources!A:D,4,FALSE)),"")</f>
        <v>Y</v>
      </c>
    </row>
    <row r="1208" spans="1:11" x14ac:dyDescent="0.2">
      <c r="A1208" t="s">
        <v>715</v>
      </c>
      <c r="B1208" t="str">
        <f t="shared" si="19"/>
        <v>Donors Capital Fund_Atlas Economic Research Foundation201240000</v>
      </c>
      <c r="C1208" t="s">
        <v>4</v>
      </c>
      <c r="D1208" t="s">
        <v>96</v>
      </c>
      <c r="E1208" s="10">
        <v>40000</v>
      </c>
      <c r="F1208">
        <v>2012</v>
      </c>
      <c r="H1208" t="str">
        <f>IFERROR(VLOOKUP(D1208,Resources!A:C,3,FALSE),"")</f>
        <v>DeSmog</v>
      </c>
      <c r="K1208" t="str">
        <f>IFERROR(IF(VLOOKUP(D1208,Resources!A:D,4,FALSE)=0,"",VLOOKUP(D1208,Resources!A:D,4,FALSE)),"")</f>
        <v>Y</v>
      </c>
    </row>
    <row r="1209" spans="1:11" x14ac:dyDescent="0.2">
      <c r="A1209" t="s">
        <v>715</v>
      </c>
      <c r="B1209" t="str">
        <f t="shared" si="19"/>
        <v>Donors Capital Fund_Auschwitz Jewish Center2012100000</v>
      </c>
      <c r="C1209" t="s">
        <v>4</v>
      </c>
      <c r="D1209" t="s">
        <v>205</v>
      </c>
      <c r="E1209" s="10">
        <v>100000</v>
      </c>
      <c r="F1209">
        <v>2012</v>
      </c>
      <c r="H1209" t="str">
        <f>IFERROR(VLOOKUP(D1209,Resources!A:C,3,FALSE),"")</f>
        <v/>
      </c>
      <c r="K1209" t="str">
        <f>IFERROR(IF(VLOOKUP(D1209,Resources!A:D,4,FALSE)=0,"",VLOOKUP(D1209,Resources!A:D,4,FALSE)),"")</f>
        <v/>
      </c>
    </row>
    <row r="1210" spans="1:11" x14ac:dyDescent="0.2">
      <c r="A1210" t="s">
        <v>715</v>
      </c>
      <c r="B1210" t="str">
        <f t="shared" si="19"/>
        <v>Donors Capital Fund_Ayn Rand Institute2012300000</v>
      </c>
      <c r="C1210" t="s">
        <v>4</v>
      </c>
      <c r="D1210" t="s">
        <v>118</v>
      </c>
      <c r="E1210" s="10">
        <v>300000</v>
      </c>
      <c r="F1210">
        <v>2012</v>
      </c>
      <c r="H1210" t="str">
        <f>IFERROR(VLOOKUP(D1210,Resources!A:C,3,FALSE),"")</f>
        <v>DeSmog</v>
      </c>
      <c r="K1210" t="str">
        <f>IFERROR(IF(VLOOKUP(D1210,Resources!A:D,4,FALSE)=0,"",VLOOKUP(D1210,Resources!A:D,4,FALSE)),"")</f>
        <v>Y</v>
      </c>
    </row>
    <row r="1211" spans="1:11" x14ac:dyDescent="0.2">
      <c r="A1211" t="s">
        <v>715</v>
      </c>
      <c r="B1211" t="str">
        <f t="shared" si="19"/>
        <v>Donors Capital Fund_Ayn Rand Institute201225000</v>
      </c>
      <c r="C1211" t="s">
        <v>4</v>
      </c>
      <c r="D1211" t="s">
        <v>118</v>
      </c>
      <c r="E1211" s="10">
        <v>25000</v>
      </c>
      <c r="F1211">
        <v>2012</v>
      </c>
      <c r="H1211" t="str">
        <f>IFERROR(VLOOKUP(D1211,Resources!A:C,3,FALSE),"")</f>
        <v>DeSmog</v>
      </c>
      <c r="K1211" t="str">
        <f>IFERROR(IF(VLOOKUP(D1211,Resources!A:D,4,FALSE)=0,"",VLOOKUP(D1211,Resources!A:D,4,FALSE)),"")</f>
        <v>Y</v>
      </c>
    </row>
    <row r="1212" spans="1:11" x14ac:dyDescent="0.2">
      <c r="A1212" t="s">
        <v>715</v>
      </c>
      <c r="B1212" t="str">
        <f t="shared" si="19"/>
        <v>Donors Capital Fund_Bar-Ilan University201250000</v>
      </c>
      <c r="C1212" t="s">
        <v>4</v>
      </c>
      <c r="D1212" t="s">
        <v>179</v>
      </c>
      <c r="E1212" s="10">
        <v>50000</v>
      </c>
      <c r="F1212">
        <v>2012</v>
      </c>
      <c r="H1212" t="str">
        <f>IFERROR(VLOOKUP(D1212,Resources!A:C,3,FALSE),"")</f>
        <v/>
      </c>
      <c r="K1212" t="str">
        <f>IFERROR(IF(VLOOKUP(D1212,Resources!A:D,4,FALSE)=0,"",VLOOKUP(D1212,Resources!A:D,4,FALSE)),"")</f>
        <v/>
      </c>
    </row>
    <row r="1213" spans="1:11" x14ac:dyDescent="0.2">
      <c r="A1213" t="s">
        <v>715</v>
      </c>
      <c r="B1213" t="str">
        <f t="shared" si="19"/>
        <v>Donors Capital Fund_Bar-Ilan University20125000000</v>
      </c>
      <c r="C1213" t="s">
        <v>4</v>
      </c>
      <c r="D1213" t="s">
        <v>179</v>
      </c>
      <c r="E1213" s="10">
        <v>5000000</v>
      </c>
      <c r="F1213">
        <v>2012</v>
      </c>
      <c r="H1213" t="str">
        <f>IFERROR(VLOOKUP(D1213,Resources!A:C,3,FALSE),"")</f>
        <v/>
      </c>
      <c r="K1213" t="str">
        <f>IFERROR(IF(VLOOKUP(D1213,Resources!A:D,4,FALSE)=0,"",VLOOKUP(D1213,Resources!A:D,4,FALSE)),"")</f>
        <v/>
      </c>
    </row>
    <row r="1214" spans="1:11" x14ac:dyDescent="0.2">
      <c r="A1214" t="s">
        <v>715</v>
      </c>
      <c r="B1214" t="str">
        <f t="shared" si="19"/>
        <v>Donors Capital Fund_Beacon Center of Tennessee201240000</v>
      </c>
      <c r="C1214" t="s">
        <v>4</v>
      </c>
      <c r="D1214" t="s">
        <v>69</v>
      </c>
      <c r="E1214" s="10">
        <v>40000</v>
      </c>
      <c r="F1214">
        <v>2012</v>
      </c>
      <c r="H1214" t="str">
        <f>IFERROR(VLOOKUP(D1214,Resources!A:C,3,FALSE),"")</f>
        <v>SourceWatch</v>
      </c>
      <c r="K1214" t="str">
        <f>IFERROR(IF(VLOOKUP(D1214,Resources!A:D,4,FALSE)=0,"",VLOOKUP(D1214,Resources!A:D,4,FALSE)),"")</f>
        <v>Y</v>
      </c>
    </row>
    <row r="1215" spans="1:11" x14ac:dyDescent="0.2">
      <c r="A1215" t="s">
        <v>715</v>
      </c>
      <c r="B1215" t="str">
        <f t="shared" si="19"/>
        <v>Donors Capital Fund_Beacon Center of Tennessee201240000</v>
      </c>
      <c r="C1215" t="s">
        <v>4</v>
      </c>
      <c r="D1215" t="s">
        <v>69</v>
      </c>
      <c r="E1215" s="10">
        <v>40000</v>
      </c>
      <c r="F1215">
        <v>2012</v>
      </c>
      <c r="H1215" t="str">
        <f>IFERROR(VLOOKUP(D1215,Resources!A:C,3,FALSE),"")</f>
        <v>SourceWatch</v>
      </c>
      <c r="K1215" t="str">
        <f>IFERROR(IF(VLOOKUP(D1215,Resources!A:D,4,FALSE)=0,"",VLOOKUP(D1215,Resources!A:D,4,FALSE)),"")</f>
        <v>Y</v>
      </c>
    </row>
    <row r="1216" spans="1:11" x14ac:dyDescent="0.2">
      <c r="A1216" t="s">
        <v>715</v>
      </c>
      <c r="B1216" t="str">
        <f t="shared" si="19"/>
        <v>Donors Capital Fund_Beacon Center of Tennessee201227500</v>
      </c>
      <c r="C1216" t="s">
        <v>4</v>
      </c>
      <c r="D1216" t="s">
        <v>69</v>
      </c>
      <c r="E1216" s="10">
        <v>27500</v>
      </c>
      <c r="F1216">
        <v>2012</v>
      </c>
      <c r="H1216" t="str">
        <f>IFERROR(VLOOKUP(D1216,Resources!A:C,3,FALSE),"")</f>
        <v>SourceWatch</v>
      </c>
      <c r="K1216" t="str">
        <f>IFERROR(IF(VLOOKUP(D1216,Resources!A:D,4,FALSE)=0,"",VLOOKUP(D1216,Resources!A:D,4,FALSE)),"")</f>
        <v>Y</v>
      </c>
    </row>
    <row r="1217" spans="1:11" x14ac:dyDescent="0.2">
      <c r="A1217" t="s">
        <v>715</v>
      </c>
      <c r="B1217" t="str">
        <f t="shared" si="19"/>
        <v>Donors Capital Fund_Beacon Center of Tennessee201227500</v>
      </c>
      <c r="C1217" t="s">
        <v>4</v>
      </c>
      <c r="D1217" t="s">
        <v>69</v>
      </c>
      <c r="E1217" s="10">
        <v>27500</v>
      </c>
      <c r="F1217">
        <v>2012</v>
      </c>
      <c r="H1217" t="str">
        <f>IFERROR(VLOOKUP(D1217,Resources!A:C,3,FALSE),"")</f>
        <v>SourceWatch</v>
      </c>
      <c r="K1217" t="str">
        <f>IFERROR(IF(VLOOKUP(D1217,Resources!A:D,4,FALSE)=0,"",VLOOKUP(D1217,Resources!A:D,4,FALSE)),"")</f>
        <v>Y</v>
      </c>
    </row>
    <row r="1218" spans="1:11" x14ac:dyDescent="0.2">
      <c r="A1218" t="s">
        <v>715</v>
      </c>
      <c r="B1218" t="str">
        <f t="shared" ref="B1218:B1281" si="20">C1218&amp;"_"&amp;D1218&amp;F1218&amp;E1218</f>
        <v>Donors Capital Fund_Beacon Center of Tennessee20122000</v>
      </c>
      <c r="C1218" t="s">
        <v>4</v>
      </c>
      <c r="D1218" t="s">
        <v>69</v>
      </c>
      <c r="E1218" s="10">
        <v>2000</v>
      </c>
      <c r="F1218">
        <v>2012</v>
      </c>
      <c r="H1218" t="str">
        <f>IFERROR(VLOOKUP(D1218,Resources!A:C,3,FALSE),"")</f>
        <v>SourceWatch</v>
      </c>
      <c r="K1218" t="str">
        <f>IFERROR(IF(VLOOKUP(D1218,Resources!A:D,4,FALSE)=0,"",VLOOKUP(D1218,Resources!A:D,4,FALSE)),"")</f>
        <v>Y</v>
      </c>
    </row>
    <row r="1219" spans="1:11" x14ac:dyDescent="0.2">
      <c r="A1219" t="s">
        <v>715</v>
      </c>
      <c r="B1219" t="str">
        <f t="shared" si="20"/>
        <v>Donors Capital Fund_Bill of Rights Institute201220000</v>
      </c>
      <c r="C1219" t="s">
        <v>4</v>
      </c>
      <c r="D1219" t="s">
        <v>97</v>
      </c>
      <c r="E1219" s="10">
        <v>20000</v>
      </c>
      <c r="F1219">
        <v>2012</v>
      </c>
      <c r="H1219" t="str">
        <f>IFERROR(VLOOKUP(D1219,Resources!A:C,3,FALSE),"")</f>
        <v>SourceWatch</v>
      </c>
      <c r="K1219" t="str">
        <f>IFERROR(IF(VLOOKUP(D1219,Resources!A:D,4,FALSE)=0,"",VLOOKUP(D1219,Resources!A:D,4,FALSE)),"")</f>
        <v>Y</v>
      </c>
    </row>
    <row r="1220" spans="1:11" x14ac:dyDescent="0.2">
      <c r="A1220" t="s">
        <v>715</v>
      </c>
      <c r="B1220" t="str">
        <f t="shared" si="20"/>
        <v>Donors Capital Fund_Bluegrass Institute201215000</v>
      </c>
      <c r="C1220" t="s">
        <v>4</v>
      </c>
      <c r="D1220" t="s">
        <v>152</v>
      </c>
      <c r="E1220" s="10">
        <v>15000</v>
      </c>
      <c r="F1220">
        <v>2012</v>
      </c>
      <c r="H1220" t="str">
        <f>IFERROR(VLOOKUP(D1220,Resources!A:C,3,FALSE),"")</f>
        <v>SourceWatch</v>
      </c>
      <c r="K1220" t="str">
        <f>IFERROR(IF(VLOOKUP(D1220,Resources!A:D,4,FALSE)=0,"",VLOOKUP(D1220,Resources!A:D,4,FALSE)),"")</f>
        <v>Y</v>
      </c>
    </row>
    <row r="1221" spans="1:11" x14ac:dyDescent="0.2">
      <c r="A1221" t="s">
        <v>715</v>
      </c>
      <c r="B1221" t="str">
        <f t="shared" si="20"/>
        <v>Donors Capital Fund_Capital Research Center201240000</v>
      </c>
      <c r="C1221" t="s">
        <v>4</v>
      </c>
      <c r="D1221" t="s">
        <v>98</v>
      </c>
      <c r="E1221" s="10">
        <v>40000</v>
      </c>
      <c r="F1221">
        <v>2012</v>
      </c>
      <c r="H1221" t="str">
        <f>IFERROR(VLOOKUP(D1221,Resources!A:C,3,FALSE),"")</f>
        <v>DeSmog</v>
      </c>
      <c r="K1221" t="str">
        <f>IFERROR(IF(VLOOKUP(D1221,Resources!A:D,4,FALSE)=0,"",VLOOKUP(D1221,Resources!A:D,4,FALSE)),"")</f>
        <v>Y</v>
      </c>
    </row>
    <row r="1222" spans="1:11" x14ac:dyDescent="0.2">
      <c r="A1222" t="s">
        <v>715</v>
      </c>
      <c r="B1222" t="str">
        <f t="shared" si="20"/>
        <v>Donors Capital Fund_Cascade Policy Institute201215000</v>
      </c>
      <c r="C1222" t="s">
        <v>4</v>
      </c>
      <c r="D1222" t="s">
        <v>153</v>
      </c>
      <c r="E1222" s="10">
        <v>15000</v>
      </c>
      <c r="F1222">
        <v>2012</v>
      </c>
      <c r="H1222" t="str">
        <f>IFERROR(VLOOKUP(D1222,Resources!A:C,3,FALSE),"")</f>
        <v>DeSmog</v>
      </c>
      <c r="K1222" t="str">
        <f>IFERROR(IF(VLOOKUP(D1222,Resources!A:D,4,FALSE)=0,"",VLOOKUP(D1222,Resources!A:D,4,FALSE)),"")</f>
        <v>Y</v>
      </c>
    </row>
    <row r="1223" spans="1:11" x14ac:dyDescent="0.2">
      <c r="A1223" t="s">
        <v>715</v>
      </c>
      <c r="B1223" t="str">
        <f t="shared" si="20"/>
        <v>Donors Capital Fund_Cato Institute201250000</v>
      </c>
      <c r="C1223" t="s">
        <v>4</v>
      </c>
      <c r="D1223" t="s">
        <v>57</v>
      </c>
      <c r="E1223" s="10">
        <v>50000</v>
      </c>
      <c r="F1223">
        <v>2012</v>
      </c>
      <c r="H1223" t="str">
        <f>IFERROR(VLOOKUP(D1223,Resources!A:C,3,FALSE),"")</f>
        <v>DeSmog</v>
      </c>
      <c r="K1223" t="str">
        <f>IFERROR(IF(VLOOKUP(D1223,Resources!A:D,4,FALSE)=0,"",VLOOKUP(D1223,Resources!A:D,4,FALSE)),"")</f>
        <v>Y</v>
      </c>
    </row>
    <row r="1224" spans="1:11" x14ac:dyDescent="0.2">
      <c r="A1224" t="s">
        <v>715</v>
      </c>
      <c r="B1224" t="str">
        <f t="shared" si="20"/>
        <v>Donors Capital Fund_Cato Institute201240000</v>
      </c>
      <c r="C1224" t="s">
        <v>4</v>
      </c>
      <c r="D1224" t="s">
        <v>57</v>
      </c>
      <c r="E1224" s="10">
        <v>40000</v>
      </c>
      <c r="F1224">
        <v>2012</v>
      </c>
      <c r="H1224" t="str">
        <f>IFERROR(VLOOKUP(D1224,Resources!A:C,3,FALSE),"")</f>
        <v>DeSmog</v>
      </c>
      <c r="K1224" t="str">
        <f>IFERROR(IF(VLOOKUP(D1224,Resources!A:D,4,FALSE)=0,"",VLOOKUP(D1224,Resources!A:D,4,FALSE)),"")</f>
        <v>Y</v>
      </c>
    </row>
    <row r="1225" spans="1:11" x14ac:dyDescent="0.2">
      <c r="A1225" t="s">
        <v>715</v>
      </c>
      <c r="B1225" t="str">
        <f t="shared" si="20"/>
        <v>Donors Capital Fund_Center for Competitive Politics2012500000</v>
      </c>
      <c r="C1225" t="s">
        <v>4</v>
      </c>
      <c r="D1225" t="s">
        <v>12</v>
      </c>
      <c r="E1225" s="10">
        <v>500000</v>
      </c>
      <c r="F1225">
        <v>2012</v>
      </c>
      <c r="H1225" t="str">
        <f>IFERROR(VLOOKUP(D1225,Resources!A:C,3,FALSE),"")</f>
        <v>SourceWatch</v>
      </c>
      <c r="K1225" t="str">
        <f>IFERROR(IF(VLOOKUP(D1225,Resources!A:D,4,FALSE)=0,"",VLOOKUP(D1225,Resources!A:D,4,FALSE)),"")</f>
        <v>Y</v>
      </c>
    </row>
    <row r="1226" spans="1:11" x14ac:dyDescent="0.2">
      <c r="A1226" t="s">
        <v>715</v>
      </c>
      <c r="B1226" t="str">
        <f t="shared" si="20"/>
        <v>Donors Capital Fund_Center for Education Reform201210000</v>
      </c>
      <c r="C1226" t="s">
        <v>4</v>
      </c>
      <c r="D1226" t="s">
        <v>99</v>
      </c>
      <c r="E1226" s="10">
        <v>10000</v>
      </c>
      <c r="F1226">
        <v>2012</v>
      </c>
      <c r="H1226" t="str">
        <f>IFERROR(VLOOKUP(D1226,Resources!A:C,3,FALSE),"")</f>
        <v>SourceWatch</v>
      </c>
      <c r="K1226" t="str">
        <f>IFERROR(IF(VLOOKUP(D1226,Resources!A:D,4,FALSE)=0,"",VLOOKUP(D1226,Resources!A:D,4,FALSE)),"")</f>
        <v>Y</v>
      </c>
    </row>
    <row r="1227" spans="1:11" x14ac:dyDescent="0.2">
      <c r="A1227" t="s">
        <v>715</v>
      </c>
      <c r="B1227" t="str">
        <f t="shared" si="20"/>
        <v>Donors Capital Fund_Center for Education Reform201250000</v>
      </c>
      <c r="C1227" t="s">
        <v>4</v>
      </c>
      <c r="D1227" t="s">
        <v>99</v>
      </c>
      <c r="E1227" s="10">
        <v>50000</v>
      </c>
      <c r="F1227">
        <v>2012</v>
      </c>
      <c r="H1227" t="str">
        <f>IFERROR(VLOOKUP(D1227,Resources!A:C,3,FALSE),"")</f>
        <v>SourceWatch</v>
      </c>
      <c r="K1227" t="str">
        <f>IFERROR(IF(VLOOKUP(D1227,Resources!A:D,4,FALSE)=0,"",VLOOKUP(D1227,Resources!A:D,4,FALSE)),"")</f>
        <v>Y</v>
      </c>
    </row>
    <row r="1228" spans="1:11" x14ac:dyDescent="0.2">
      <c r="A1228" t="s">
        <v>715</v>
      </c>
      <c r="B1228" t="str">
        <f t="shared" si="20"/>
        <v>Donors Capital Fund_Center for Independent Thought2012100000</v>
      </c>
      <c r="C1228" t="s">
        <v>4</v>
      </c>
      <c r="D1228" t="s">
        <v>127</v>
      </c>
      <c r="E1228" s="10">
        <v>100000</v>
      </c>
      <c r="F1228">
        <v>2012</v>
      </c>
      <c r="H1228" t="str">
        <f>IFERROR(VLOOKUP(D1228,Resources!A:C,3,FALSE),"")</f>
        <v/>
      </c>
      <c r="K1228" t="str">
        <f>IFERROR(IF(VLOOKUP(D1228,Resources!A:D,4,FALSE)=0,"",VLOOKUP(D1228,Resources!A:D,4,FALSE)),"")</f>
        <v>Y</v>
      </c>
    </row>
    <row r="1229" spans="1:11" x14ac:dyDescent="0.2">
      <c r="A1229" t="s">
        <v>715</v>
      </c>
      <c r="B1229" t="str">
        <f t="shared" si="20"/>
        <v>Donors Capital Fund_Center for Independent Thought201240000</v>
      </c>
      <c r="C1229" t="s">
        <v>4</v>
      </c>
      <c r="D1229" t="s">
        <v>127</v>
      </c>
      <c r="E1229" s="10">
        <v>40000</v>
      </c>
      <c r="F1229">
        <v>2012</v>
      </c>
      <c r="H1229" t="str">
        <f>IFERROR(VLOOKUP(D1229,Resources!A:C,3,FALSE),"")</f>
        <v/>
      </c>
      <c r="K1229" t="str">
        <f>IFERROR(IF(VLOOKUP(D1229,Resources!A:D,4,FALSE)=0,"",VLOOKUP(D1229,Resources!A:D,4,FALSE)),"")</f>
        <v>Y</v>
      </c>
    </row>
    <row r="1230" spans="1:11" x14ac:dyDescent="0.2">
      <c r="A1230" t="s">
        <v>715</v>
      </c>
      <c r="B1230" t="str">
        <f t="shared" si="20"/>
        <v>Donors Capital Fund_Center for Individual Rights201240000</v>
      </c>
      <c r="C1230" t="s">
        <v>4</v>
      </c>
      <c r="D1230" t="s">
        <v>100</v>
      </c>
      <c r="E1230" s="10">
        <v>40000</v>
      </c>
      <c r="F1230">
        <v>2012</v>
      </c>
      <c r="H1230" t="str">
        <f>IFERROR(VLOOKUP(D1230,Resources!A:C,3,FALSE),"")</f>
        <v>SourceWatch</v>
      </c>
      <c r="K1230" t="str">
        <f>IFERROR(IF(VLOOKUP(D1230,Resources!A:D,4,FALSE)=0,"",VLOOKUP(D1230,Resources!A:D,4,FALSE)),"")</f>
        <v>Y</v>
      </c>
    </row>
    <row r="1231" spans="1:11" x14ac:dyDescent="0.2">
      <c r="A1231" t="s">
        <v>715</v>
      </c>
      <c r="B1231" t="str">
        <f t="shared" si="20"/>
        <v>Donors Capital Fund_Center for Individual Rights2012150000</v>
      </c>
      <c r="C1231" t="s">
        <v>4</v>
      </c>
      <c r="D1231" t="s">
        <v>100</v>
      </c>
      <c r="E1231" s="10">
        <v>150000</v>
      </c>
      <c r="F1231">
        <v>2012</v>
      </c>
      <c r="H1231" t="str">
        <f>IFERROR(VLOOKUP(D1231,Resources!A:C,3,FALSE),"")</f>
        <v>SourceWatch</v>
      </c>
      <c r="K1231" t="str">
        <f>IFERROR(IF(VLOOKUP(D1231,Resources!A:D,4,FALSE)=0,"",VLOOKUP(D1231,Resources!A:D,4,FALSE)),"")</f>
        <v>Y</v>
      </c>
    </row>
    <row r="1232" spans="1:11" x14ac:dyDescent="0.2">
      <c r="A1232" t="s">
        <v>715</v>
      </c>
      <c r="B1232" t="str">
        <f t="shared" si="20"/>
        <v>Donors Capital Fund_Center for Union Facts201219000</v>
      </c>
      <c r="C1232" t="s">
        <v>4</v>
      </c>
      <c r="D1232" t="s">
        <v>204</v>
      </c>
      <c r="E1232" s="10">
        <v>19000</v>
      </c>
      <c r="F1232">
        <v>2012</v>
      </c>
      <c r="H1232" t="str">
        <f>IFERROR(VLOOKUP(D1232,Resources!A:C,3,FALSE),"")</f>
        <v>SourceWatch</v>
      </c>
      <c r="K1232" t="str">
        <f>IFERROR(IF(VLOOKUP(D1232,Resources!A:D,4,FALSE)=0,"",VLOOKUP(D1232,Resources!A:D,4,FALSE)),"")</f>
        <v>Y</v>
      </c>
    </row>
    <row r="1233" spans="1:11" x14ac:dyDescent="0.2">
      <c r="A1233" t="s">
        <v>715</v>
      </c>
      <c r="B1233" t="str">
        <f t="shared" si="20"/>
        <v>Donors Capital Fund_Central Fund of Israel201275000</v>
      </c>
      <c r="C1233" t="s">
        <v>4</v>
      </c>
      <c r="D1233" t="s">
        <v>22</v>
      </c>
      <c r="E1233" s="10">
        <v>75000</v>
      </c>
      <c r="F1233">
        <v>2012</v>
      </c>
      <c r="H1233" t="str">
        <f>IFERROR(VLOOKUP(D1233,Resources!A:C,3,FALSE),"")</f>
        <v/>
      </c>
      <c r="K1233" t="str">
        <f>IFERROR(IF(VLOOKUP(D1233,Resources!A:D,4,FALSE)=0,"",VLOOKUP(D1233,Resources!A:D,4,FALSE)),"")</f>
        <v/>
      </c>
    </row>
    <row r="1234" spans="1:11" x14ac:dyDescent="0.2">
      <c r="A1234" t="s">
        <v>715</v>
      </c>
      <c r="B1234" t="str">
        <f t="shared" si="20"/>
        <v>Donors Capital Fund_Central Fund of Israel2012100000</v>
      </c>
      <c r="C1234" t="s">
        <v>4</v>
      </c>
      <c r="D1234" t="s">
        <v>22</v>
      </c>
      <c r="E1234" s="10">
        <v>100000</v>
      </c>
      <c r="F1234">
        <v>2012</v>
      </c>
      <c r="H1234" t="str">
        <f>IFERROR(VLOOKUP(D1234,Resources!A:C,3,FALSE),"")</f>
        <v/>
      </c>
      <c r="K1234" t="str">
        <f>IFERROR(IF(VLOOKUP(D1234,Resources!A:D,4,FALSE)=0,"",VLOOKUP(D1234,Resources!A:D,4,FALSE)),"")</f>
        <v/>
      </c>
    </row>
    <row r="1235" spans="1:11" x14ac:dyDescent="0.2">
      <c r="A1235" t="s">
        <v>715</v>
      </c>
      <c r="B1235" t="str">
        <f t="shared" si="20"/>
        <v>Donors Capital Fund_Children's Scholarship Fund2012150000</v>
      </c>
      <c r="C1235" t="s">
        <v>4</v>
      </c>
      <c r="D1235" t="s">
        <v>58</v>
      </c>
      <c r="E1235" s="10">
        <v>150000</v>
      </c>
      <c r="F1235">
        <v>2012</v>
      </c>
      <c r="H1235" t="str">
        <f>IFERROR(VLOOKUP(D1235,Resources!A:C,3,FALSE),"")</f>
        <v/>
      </c>
      <c r="K1235" t="str">
        <f>IFERROR(IF(VLOOKUP(D1235,Resources!A:D,4,FALSE)=0,"",VLOOKUP(D1235,Resources!A:D,4,FALSE)),"")</f>
        <v/>
      </c>
    </row>
    <row r="1236" spans="1:11" x14ac:dyDescent="0.2">
      <c r="A1236" t="s">
        <v>715</v>
      </c>
      <c r="B1236" t="str">
        <f t="shared" si="20"/>
        <v>Donors Capital Fund_Civitas Institute201220000</v>
      </c>
      <c r="C1236" t="s">
        <v>4</v>
      </c>
      <c r="D1236" t="s">
        <v>203</v>
      </c>
      <c r="E1236" s="10">
        <v>20000</v>
      </c>
      <c r="F1236">
        <v>2012</v>
      </c>
      <c r="H1236" t="str">
        <f>IFERROR(VLOOKUP(D1236,Resources!A:C,3,FALSE),"")</f>
        <v>SourceWatch</v>
      </c>
      <c r="K1236" t="str">
        <f>IFERROR(IF(VLOOKUP(D1236,Resources!A:D,4,FALSE)=0,"",VLOOKUP(D1236,Resources!A:D,4,FALSE)),"")</f>
        <v>Y</v>
      </c>
    </row>
    <row r="1237" spans="1:11" x14ac:dyDescent="0.2">
      <c r="A1237" t="s">
        <v>715</v>
      </c>
      <c r="B1237" t="str">
        <f t="shared" si="20"/>
        <v>Donors Capital Fund_Civitas Institute201220000</v>
      </c>
      <c r="C1237" t="s">
        <v>4</v>
      </c>
      <c r="D1237" t="s">
        <v>203</v>
      </c>
      <c r="E1237" s="10">
        <v>20000</v>
      </c>
      <c r="F1237">
        <v>2012</v>
      </c>
      <c r="H1237" t="str">
        <f>IFERROR(VLOOKUP(D1237,Resources!A:C,3,FALSE),"")</f>
        <v>SourceWatch</v>
      </c>
      <c r="K1237" t="str">
        <f>IFERROR(IF(VLOOKUP(D1237,Resources!A:D,4,FALSE)=0,"",VLOOKUP(D1237,Resources!A:D,4,FALSE)),"")</f>
        <v>Y</v>
      </c>
    </row>
    <row r="1238" spans="1:11" x14ac:dyDescent="0.2">
      <c r="A1238" t="s">
        <v>715</v>
      </c>
      <c r="B1238" t="str">
        <f t="shared" si="20"/>
        <v>Donors Capital Fund_Civitas Institute201220000</v>
      </c>
      <c r="C1238" t="s">
        <v>4</v>
      </c>
      <c r="D1238" t="s">
        <v>203</v>
      </c>
      <c r="E1238" s="10">
        <v>20000</v>
      </c>
      <c r="F1238">
        <v>2012</v>
      </c>
      <c r="H1238" t="str">
        <f>IFERROR(VLOOKUP(D1238,Resources!A:C,3,FALSE),"")</f>
        <v>SourceWatch</v>
      </c>
      <c r="K1238" t="str">
        <f>IFERROR(IF(VLOOKUP(D1238,Resources!A:D,4,FALSE)=0,"",VLOOKUP(D1238,Resources!A:D,4,FALSE)),"")</f>
        <v>Y</v>
      </c>
    </row>
    <row r="1239" spans="1:11" x14ac:dyDescent="0.2">
      <c r="A1239" t="s">
        <v>715</v>
      </c>
      <c r="B1239" t="str">
        <f t="shared" si="20"/>
        <v>Donors Capital Fund_Civitas Institute201220000</v>
      </c>
      <c r="C1239" t="s">
        <v>4</v>
      </c>
      <c r="D1239" t="s">
        <v>203</v>
      </c>
      <c r="E1239" s="10">
        <v>20000</v>
      </c>
      <c r="F1239">
        <v>2012</v>
      </c>
      <c r="H1239" t="str">
        <f>IFERROR(VLOOKUP(D1239,Resources!A:C,3,FALSE),"")</f>
        <v>SourceWatch</v>
      </c>
      <c r="K1239" t="str">
        <f>IFERROR(IF(VLOOKUP(D1239,Resources!A:D,4,FALSE)=0,"",VLOOKUP(D1239,Resources!A:D,4,FALSE)),"")</f>
        <v>Y</v>
      </c>
    </row>
    <row r="1240" spans="1:11" x14ac:dyDescent="0.2">
      <c r="A1240" t="s">
        <v>715</v>
      </c>
      <c r="B1240" t="str">
        <f t="shared" si="20"/>
        <v>Donors Capital Fund_Clare Boothe Luce Policy Institute201240000</v>
      </c>
      <c r="C1240" t="s">
        <v>4</v>
      </c>
      <c r="D1240" t="s">
        <v>101</v>
      </c>
      <c r="E1240" s="10">
        <v>40000</v>
      </c>
      <c r="F1240">
        <v>2012</v>
      </c>
      <c r="H1240" t="str">
        <f>IFERROR(VLOOKUP(D1240,Resources!A:C,3,FALSE),"")</f>
        <v/>
      </c>
      <c r="K1240" t="str">
        <f>IFERROR(IF(VLOOKUP(D1240,Resources!A:D,4,FALSE)=0,"",VLOOKUP(D1240,Resources!A:D,4,FALSE)),"")</f>
        <v>Y</v>
      </c>
    </row>
    <row r="1241" spans="1:11" x14ac:dyDescent="0.2">
      <c r="A1241" t="s">
        <v>715</v>
      </c>
      <c r="B1241" t="str">
        <f t="shared" si="20"/>
        <v>Donors Capital Fund_Clarion Fund2012125000</v>
      </c>
      <c r="C1241" t="s">
        <v>4</v>
      </c>
      <c r="D1241" t="s">
        <v>202</v>
      </c>
      <c r="E1241" s="10">
        <v>125000</v>
      </c>
      <c r="F1241">
        <v>2012</v>
      </c>
      <c r="H1241" t="str">
        <f>IFERROR(VLOOKUP(D1241,Resources!A:C,3,FALSE),"")</f>
        <v/>
      </c>
      <c r="K1241" t="str">
        <f>IFERROR(IF(VLOOKUP(D1241,Resources!A:D,4,FALSE)=0,"",VLOOKUP(D1241,Resources!A:D,4,FALSE)),"")</f>
        <v>Y</v>
      </c>
    </row>
    <row r="1242" spans="1:11" x14ac:dyDescent="0.2">
      <c r="A1242" t="s">
        <v>715</v>
      </c>
      <c r="B1242" t="str">
        <f t="shared" si="20"/>
        <v>Donors Capital Fund_Common Sense Institute of New Jersey201226500</v>
      </c>
      <c r="C1242" t="s">
        <v>4</v>
      </c>
      <c r="D1242" t="s">
        <v>201</v>
      </c>
      <c r="E1242" s="10">
        <v>26500</v>
      </c>
      <c r="F1242">
        <v>2012</v>
      </c>
      <c r="H1242" t="str">
        <f>IFERROR(VLOOKUP(D1242,Resources!A:C,3,FALSE),"")</f>
        <v>SourceWatch</v>
      </c>
      <c r="K1242" t="str">
        <f>IFERROR(IF(VLOOKUP(D1242,Resources!A:D,4,FALSE)=0,"",VLOOKUP(D1242,Resources!A:D,4,FALSE)),"")</f>
        <v>Y</v>
      </c>
    </row>
    <row r="1243" spans="1:11" x14ac:dyDescent="0.2">
      <c r="A1243" t="s">
        <v>715</v>
      </c>
      <c r="B1243" t="str">
        <f t="shared" si="20"/>
        <v>Donors Capital Fund_Common Sense Institute of New Jersey201240000</v>
      </c>
      <c r="C1243" t="s">
        <v>4</v>
      </c>
      <c r="D1243" t="s">
        <v>201</v>
      </c>
      <c r="E1243" s="10">
        <v>40000</v>
      </c>
      <c r="F1243">
        <v>2012</v>
      </c>
      <c r="H1243" t="str">
        <f>IFERROR(VLOOKUP(D1243,Resources!A:C,3,FALSE),"")</f>
        <v>SourceWatch</v>
      </c>
      <c r="K1243" t="str">
        <f>IFERROR(IF(VLOOKUP(D1243,Resources!A:D,4,FALSE)=0,"",VLOOKUP(D1243,Resources!A:D,4,FALSE)),"")</f>
        <v>Y</v>
      </c>
    </row>
    <row r="1244" spans="1:11" x14ac:dyDescent="0.2">
      <c r="A1244" t="s">
        <v>715</v>
      </c>
      <c r="B1244" t="str">
        <f t="shared" si="20"/>
        <v>Donors Capital Fund_Commonwealth Foundation for Public Policy Alternatives201214000</v>
      </c>
      <c r="C1244" t="s">
        <v>4</v>
      </c>
      <c r="D1244" t="s">
        <v>47</v>
      </c>
      <c r="E1244" s="10">
        <v>14000</v>
      </c>
      <c r="F1244">
        <v>2012</v>
      </c>
      <c r="H1244" t="str">
        <f>IFERROR(VLOOKUP(D1244,Resources!A:C,3,FALSE),"")</f>
        <v>SourceWatch</v>
      </c>
      <c r="K1244" t="str">
        <f>IFERROR(IF(VLOOKUP(D1244,Resources!A:D,4,FALSE)=0,"",VLOOKUP(D1244,Resources!A:D,4,FALSE)),"")</f>
        <v>Y</v>
      </c>
    </row>
    <row r="1245" spans="1:11" x14ac:dyDescent="0.2">
      <c r="A1245" t="s">
        <v>715</v>
      </c>
      <c r="B1245" t="str">
        <f t="shared" si="20"/>
        <v>Donors Capital Fund_Commonwealth Foundation for Public Policy Alternatives201240000</v>
      </c>
      <c r="C1245" t="s">
        <v>4</v>
      </c>
      <c r="D1245" t="s">
        <v>47</v>
      </c>
      <c r="E1245" s="10">
        <v>40000</v>
      </c>
      <c r="F1245">
        <v>2012</v>
      </c>
      <c r="H1245" t="str">
        <f>IFERROR(VLOOKUP(D1245,Resources!A:C,3,FALSE),"")</f>
        <v>SourceWatch</v>
      </c>
      <c r="K1245" t="str">
        <f>IFERROR(IF(VLOOKUP(D1245,Resources!A:D,4,FALSE)=0,"",VLOOKUP(D1245,Resources!A:D,4,FALSE)),"")</f>
        <v>Y</v>
      </c>
    </row>
    <row r="1246" spans="1:11" x14ac:dyDescent="0.2">
      <c r="A1246" t="s">
        <v>715</v>
      </c>
      <c r="B1246" t="str">
        <f t="shared" si="20"/>
        <v>Donors Capital Fund_Commonwealth Foundation for Public Policy Alternatives201225000</v>
      </c>
      <c r="C1246" t="s">
        <v>4</v>
      </c>
      <c r="D1246" t="s">
        <v>47</v>
      </c>
      <c r="E1246" s="10">
        <v>25000</v>
      </c>
      <c r="F1246">
        <v>2012</v>
      </c>
      <c r="H1246" t="str">
        <f>IFERROR(VLOOKUP(D1246,Resources!A:C,3,FALSE),"")</f>
        <v>SourceWatch</v>
      </c>
      <c r="K1246" t="str">
        <f>IFERROR(IF(VLOOKUP(D1246,Resources!A:D,4,FALSE)=0,"",VLOOKUP(D1246,Resources!A:D,4,FALSE)),"")</f>
        <v>Y</v>
      </c>
    </row>
    <row r="1247" spans="1:11" x14ac:dyDescent="0.2">
      <c r="A1247" t="s">
        <v>715</v>
      </c>
      <c r="B1247" t="str">
        <f t="shared" si="20"/>
        <v>Donors Capital Fund_Commonwealth Foundation for Public Policy Alternatives20122000</v>
      </c>
      <c r="C1247" t="s">
        <v>4</v>
      </c>
      <c r="D1247" t="s">
        <v>47</v>
      </c>
      <c r="E1247" s="10">
        <v>2000</v>
      </c>
      <c r="F1247">
        <v>2012</v>
      </c>
      <c r="H1247" t="str">
        <f>IFERROR(VLOOKUP(D1247,Resources!A:C,3,FALSE),"")</f>
        <v>SourceWatch</v>
      </c>
      <c r="K1247" t="str">
        <f>IFERROR(IF(VLOOKUP(D1247,Resources!A:D,4,FALSE)=0,"",VLOOKUP(D1247,Resources!A:D,4,FALSE)),"")</f>
        <v>Y</v>
      </c>
    </row>
    <row r="1248" spans="1:11" x14ac:dyDescent="0.2">
      <c r="A1248" t="s">
        <v>715</v>
      </c>
      <c r="B1248" t="str">
        <f t="shared" si="20"/>
        <v>Donors Capital Fund_Commonwealth Foundation for Public Policy Alternatives201225000</v>
      </c>
      <c r="C1248" t="s">
        <v>4</v>
      </c>
      <c r="D1248" t="s">
        <v>47</v>
      </c>
      <c r="E1248" s="10">
        <v>25000</v>
      </c>
      <c r="F1248">
        <v>2012</v>
      </c>
      <c r="H1248" t="str">
        <f>IFERROR(VLOOKUP(D1248,Resources!A:C,3,FALSE),"")</f>
        <v>SourceWatch</v>
      </c>
      <c r="K1248" t="str">
        <f>IFERROR(IF(VLOOKUP(D1248,Resources!A:D,4,FALSE)=0,"",VLOOKUP(D1248,Resources!A:D,4,FALSE)),"")</f>
        <v>Y</v>
      </c>
    </row>
    <row r="1249" spans="1:11" x14ac:dyDescent="0.2">
      <c r="A1249" t="s">
        <v>715</v>
      </c>
      <c r="B1249" t="str">
        <f t="shared" si="20"/>
        <v>Donors Capital Fund_Competitive Enterprise Institute2012100000</v>
      </c>
      <c r="C1249" t="s">
        <v>4</v>
      </c>
      <c r="D1249" t="s">
        <v>44</v>
      </c>
      <c r="E1249" s="10">
        <v>100000</v>
      </c>
      <c r="F1249">
        <v>2012</v>
      </c>
      <c r="H1249" t="str">
        <f>IFERROR(VLOOKUP(D1249,Resources!A:C,3,FALSE),"")</f>
        <v>DeSmog</v>
      </c>
      <c r="K1249" t="str">
        <f>IFERROR(IF(VLOOKUP(D1249,Resources!A:D,4,FALSE)=0,"",VLOOKUP(D1249,Resources!A:D,4,FALSE)),"")</f>
        <v>Y</v>
      </c>
    </row>
    <row r="1250" spans="1:11" x14ac:dyDescent="0.2">
      <c r="A1250" t="s">
        <v>715</v>
      </c>
      <c r="B1250" t="str">
        <f t="shared" si="20"/>
        <v>Donors Capital Fund_David Horowitz Freedom Center2012100000</v>
      </c>
      <c r="C1250" t="s">
        <v>4</v>
      </c>
      <c r="D1250" t="s">
        <v>163</v>
      </c>
      <c r="E1250" s="10">
        <v>100000</v>
      </c>
      <c r="F1250">
        <v>2012</v>
      </c>
      <c r="H1250" t="str">
        <f>IFERROR(VLOOKUP(D1250,Resources!A:C,3,FALSE),"")</f>
        <v>SourceWatch</v>
      </c>
      <c r="K1250" t="str">
        <f>IFERROR(IF(VLOOKUP(D1250,Resources!A:D,4,FALSE)=0,"",VLOOKUP(D1250,Resources!A:D,4,FALSE)),"")</f>
        <v>Y</v>
      </c>
    </row>
    <row r="1251" spans="1:11" x14ac:dyDescent="0.2">
      <c r="A1251" t="s">
        <v>715</v>
      </c>
      <c r="B1251" t="str">
        <f t="shared" si="20"/>
        <v>Donors Capital Fund_DonorsTrust2012400000</v>
      </c>
      <c r="C1251" t="s">
        <v>4</v>
      </c>
      <c r="D1251" t="s">
        <v>20</v>
      </c>
      <c r="E1251" s="10">
        <v>400000</v>
      </c>
      <c r="F1251">
        <v>2012</v>
      </c>
      <c r="H1251" t="str">
        <f>IFERROR(VLOOKUP(D1251,Resources!A:C,3,FALSE),"")</f>
        <v>DeSmog</v>
      </c>
      <c r="K1251" t="str">
        <f>IFERROR(IF(VLOOKUP(D1251,Resources!A:D,4,FALSE)=0,"",VLOOKUP(D1251,Resources!A:D,4,FALSE)),"")</f>
        <v>Y</v>
      </c>
    </row>
    <row r="1252" spans="1:11" x14ac:dyDescent="0.2">
      <c r="A1252" t="s">
        <v>715</v>
      </c>
      <c r="B1252" t="str">
        <f t="shared" si="20"/>
        <v>Donors Capital Fund_DonorsTrust2012100000</v>
      </c>
      <c r="C1252" t="s">
        <v>4</v>
      </c>
      <c r="D1252" t="s">
        <v>20</v>
      </c>
      <c r="E1252" s="10">
        <v>100000</v>
      </c>
      <c r="F1252">
        <v>2012</v>
      </c>
      <c r="H1252" t="str">
        <f>IFERROR(VLOOKUP(D1252,Resources!A:C,3,FALSE),"")</f>
        <v>DeSmog</v>
      </c>
      <c r="K1252" t="str">
        <f>IFERROR(IF(VLOOKUP(D1252,Resources!A:D,4,FALSE)=0,"",VLOOKUP(D1252,Resources!A:D,4,FALSE)),"")</f>
        <v>Y</v>
      </c>
    </row>
    <row r="1253" spans="1:11" x14ac:dyDescent="0.2">
      <c r="A1253" t="s">
        <v>715</v>
      </c>
      <c r="B1253" t="str">
        <f t="shared" si="20"/>
        <v>Donors Capital Fund_DonorsTrust201225000</v>
      </c>
      <c r="C1253" t="s">
        <v>4</v>
      </c>
      <c r="D1253" t="s">
        <v>20</v>
      </c>
      <c r="E1253" s="10">
        <v>25000</v>
      </c>
      <c r="F1253">
        <v>2012</v>
      </c>
      <c r="H1253" t="str">
        <f>IFERROR(VLOOKUP(D1253,Resources!A:C,3,FALSE),"")</f>
        <v>DeSmog</v>
      </c>
      <c r="K1253" t="str">
        <f>IFERROR(IF(VLOOKUP(D1253,Resources!A:D,4,FALSE)=0,"",VLOOKUP(D1253,Resources!A:D,4,FALSE)),"")</f>
        <v>Y</v>
      </c>
    </row>
    <row r="1254" spans="1:11" x14ac:dyDescent="0.2">
      <c r="A1254" t="s">
        <v>715</v>
      </c>
      <c r="B1254" t="str">
        <f t="shared" si="20"/>
        <v>Donors Capital Fund_DonorsTrust2012110000</v>
      </c>
      <c r="C1254" t="s">
        <v>4</v>
      </c>
      <c r="D1254" t="s">
        <v>20</v>
      </c>
      <c r="E1254" s="10">
        <v>110000</v>
      </c>
      <c r="F1254">
        <v>2012</v>
      </c>
      <c r="H1254" t="str">
        <f>IFERROR(VLOOKUP(D1254,Resources!A:C,3,FALSE),"")</f>
        <v>DeSmog</v>
      </c>
      <c r="K1254" t="str">
        <f>IFERROR(IF(VLOOKUP(D1254,Resources!A:D,4,FALSE)=0,"",VLOOKUP(D1254,Resources!A:D,4,FALSE)),"")</f>
        <v>Y</v>
      </c>
    </row>
    <row r="1255" spans="1:11" x14ac:dyDescent="0.2">
      <c r="A1255" t="s">
        <v>715</v>
      </c>
      <c r="B1255" t="str">
        <f t="shared" si="20"/>
        <v>Donors Capital Fund_DonorsTrust2012100000</v>
      </c>
      <c r="C1255" t="s">
        <v>4</v>
      </c>
      <c r="D1255" t="s">
        <v>20</v>
      </c>
      <c r="E1255" s="10">
        <v>100000</v>
      </c>
      <c r="F1255">
        <v>2012</v>
      </c>
      <c r="H1255" t="str">
        <f>IFERROR(VLOOKUP(D1255,Resources!A:C,3,FALSE),"")</f>
        <v>DeSmog</v>
      </c>
      <c r="K1255" t="str">
        <f>IFERROR(IF(VLOOKUP(D1255,Resources!A:D,4,FALSE)=0,"",VLOOKUP(D1255,Resources!A:D,4,FALSE)),"")</f>
        <v>Y</v>
      </c>
    </row>
    <row r="1256" spans="1:11" x14ac:dyDescent="0.2">
      <c r="A1256" t="s">
        <v>715</v>
      </c>
      <c r="B1256" t="str">
        <f t="shared" si="20"/>
        <v>Donors Capital Fund_DonorsTrust201250000</v>
      </c>
      <c r="C1256" t="s">
        <v>4</v>
      </c>
      <c r="D1256" t="s">
        <v>20</v>
      </c>
      <c r="E1256" s="10">
        <v>50000</v>
      </c>
      <c r="F1256">
        <v>2012</v>
      </c>
      <c r="H1256" t="str">
        <f>IFERROR(VLOOKUP(D1256,Resources!A:C,3,FALSE),"")</f>
        <v>DeSmog</v>
      </c>
      <c r="K1256" t="str">
        <f>IFERROR(IF(VLOOKUP(D1256,Resources!A:D,4,FALSE)=0,"",VLOOKUP(D1256,Resources!A:D,4,FALSE)),"")</f>
        <v>Y</v>
      </c>
    </row>
    <row r="1257" spans="1:11" x14ac:dyDescent="0.2">
      <c r="A1257" t="s">
        <v>715</v>
      </c>
      <c r="B1257" t="str">
        <f t="shared" si="20"/>
        <v>Donors Capital Fund_DonorsTrust2012100000</v>
      </c>
      <c r="C1257" t="s">
        <v>4</v>
      </c>
      <c r="D1257" t="s">
        <v>20</v>
      </c>
      <c r="E1257" s="10">
        <v>100000</v>
      </c>
      <c r="F1257">
        <v>2012</v>
      </c>
      <c r="H1257" t="str">
        <f>IFERROR(VLOOKUP(D1257,Resources!A:C,3,FALSE),"")</f>
        <v>DeSmog</v>
      </c>
      <c r="K1257" t="str">
        <f>IFERROR(IF(VLOOKUP(D1257,Resources!A:D,4,FALSE)=0,"",VLOOKUP(D1257,Resources!A:D,4,FALSE)),"")</f>
        <v>Y</v>
      </c>
    </row>
    <row r="1258" spans="1:11" x14ac:dyDescent="0.2">
      <c r="A1258" t="s">
        <v>715</v>
      </c>
      <c r="B1258" t="str">
        <f t="shared" si="20"/>
        <v>Donors Capital Fund_DonorsTrust2012110000</v>
      </c>
      <c r="C1258" t="s">
        <v>4</v>
      </c>
      <c r="D1258" t="s">
        <v>20</v>
      </c>
      <c r="E1258" s="10">
        <v>110000</v>
      </c>
      <c r="F1258">
        <v>2012</v>
      </c>
      <c r="H1258" t="str">
        <f>IFERROR(VLOOKUP(D1258,Resources!A:C,3,FALSE),"")</f>
        <v>DeSmog</v>
      </c>
      <c r="K1258" t="str">
        <f>IFERROR(IF(VLOOKUP(D1258,Resources!A:D,4,FALSE)=0,"",VLOOKUP(D1258,Resources!A:D,4,FALSE)),"")</f>
        <v>Y</v>
      </c>
    </row>
    <row r="1259" spans="1:11" x14ac:dyDescent="0.2">
      <c r="A1259" t="s">
        <v>715</v>
      </c>
      <c r="B1259" t="str">
        <f t="shared" si="20"/>
        <v>Donors Capital Fund_DonorsTrust2012150000</v>
      </c>
      <c r="C1259" t="s">
        <v>4</v>
      </c>
      <c r="D1259" t="s">
        <v>20</v>
      </c>
      <c r="E1259" s="10">
        <v>150000</v>
      </c>
      <c r="F1259">
        <v>2012</v>
      </c>
      <c r="H1259" t="str">
        <f>IFERROR(VLOOKUP(D1259,Resources!A:C,3,FALSE),"")</f>
        <v>DeSmog</v>
      </c>
      <c r="K1259" t="str">
        <f>IFERROR(IF(VLOOKUP(D1259,Resources!A:D,4,FALSE)=0,"",VLOOKUP(D1259,Resources!A:D,4,FALSE)),"")</f>
        <v>Y</v>
      </c>
    </row>
    <row r="1260" spans="1:11" x14ac:dyDescent="0.2">
      <c r="A1260" t="s">
        <v>715</v>
      </c>
      <c r="B1260" t="str">
        <f t="shared" si="20"/>
        <v>Donors Capital Fund_DonorsTrust2012450000</v>
      </c>
      <c r="C1260" t="s">
        <v>4</v>
      </c>
      <c r="D1260" t="s">
        <v>20</v>
      </c>
      <c r="E1260" s="10">
        <v>450000</v>
      </c>
      <c r="F1260">
        <v>2012</v>
      </c>
      <c r="H1260" t="str">
        <f>IFERROR(VLOOKUP(D1260,Resources!A:C,3,FALSE),"")</f>
        <v>DeSmog</v>
      </c>
      <c r="K1260" t="str">
        <f>IFERROR(IF(VLOOKUP(D1260,Resources!A:D,4,FALSE)=0,"",VLOOKUP(D1260,Resources!A:D,4,FALSE)),"")</f>
        <v>Y</v>
      </c>
    </row>
    <row r="1261" spans="1:11" x14ac:dyDescent="0.2">
      <c r="A1261" t="s">
        <v>715</v>
      </c>
      <c r="B1261" t="str">
        <f t="shared" si="20"/>
        <v>Donors Capital Fund_DonorsTrust201215000</v>
      </c>
      <c r="C1261" t="s">
        <v>4</v>
      </c>
      <c r="D1261" t="s">
        <v>20</v>
      </c>
      <c r="E1261" s="10">
        <v>15000</v>
      </c>
      <c r="F1261">
        <v>2012</v>
      </c>
      <c r="H1261" t="str">
        <f>IFERROR(VLOOKUP(D1261,Resources!A:C,3,FALSE),"")</f>
        <v>DeSmog</v>
      </c>
      <c r="K1261" t="str">
        <f>IFERROR(IF(VLOOKUP(D1261,Resources!A:D,4,FALSE)=0,"",VLOOKUP(D1261,Resources!A:D,4,FALSE)),"")</f>
        <v>Y</v>
      </c>
    </row>
    <row r="1262" spans="1:11" x14ac:dyDescent="0.2">
      <c r="A1262" t="s">
        <v>715</v>
      </c>
      <c r="B1262" t="str">
        <f t="shared" si="20"/>
        <v>Donors Capital Fund_DonorsTrust2012500000</v>
      </c>
      <c r="C1262" t="s">
        <v>4</v>
      </c>
      <c r="D1262" t="s">
        <v>20</v>
      </c>
      <c r="E1262" s="10">
        <v>500000</v>
      </c>
      <c r="F1262">
        <v>2012</v>
      </c>
      <c r="H1262" t="str">
        <f>IFERROR(VLOOKUP(D1262,Resources!A:C,3,FALSE),"")</f>
        <v>DeSmog</v>
      </c>
      <c r="K1262" t="str">
        <f>IFERROR(IF(VLOOKUP(D1262,Resources!A:D,4,FALSE)=0,"",VLOOKUP(D1262,Resources!A:D,4,FALSE)),"")</f>
        <v>Y</v>
      </c>
    </row>
    <row r="1263" spans="1:11" x14ac:dyDescent="0.2">
      <c r="A1263" t="s">
        <v>715</v>
      </c>
      <c r="B1263" t="str">
        <f t="shared" si="20"/>
        <v>Donors Capital Fund_Education Action Group Foundation201215000</v>
      </c>
      <c r="C1263" t="s">
        <v>4</v>
      </c>
      <c r="D1263" t="s">
        <v>200</v>
      </c>
      <c r="E1263" s="10">
        <v>15000</v>
      </c>
      <c r="F1263">
        <v>2012</v>
      </c>
      <c r="H1263" t="str">
        <f>IFERROR(VLOOKUP(D1263,Resources!A:C,3,FALSE),"")</f>
        <v>SourceWatch</v>
      </c>
      <c r="K1263" t="str">
        <f>IFERROR(IF(VLOOKUP(D1263,Resources!A:D,4,FALSE)=0,"",VLOOKUP(D1263,Resources!A:D,4,FALSE)),"")</f>
        <v>Y</v>
      </c>
    </row>
    <row r="1264" spans="1:11" x14ac:dyDescent="0.2">
      <c r="A1264" t="s">
        <v>715</v>
      </c>
      <c r="B1264" t="str">
        <f t="shared" si="20"/>
        <v>Donors Capital Fund_Education Action Group Foundation201210000</v>
      </c>
      <c r="C1264" t="s">
        <v>4</v>
      </c>
      <c r="D1264" t="s">
        <v>200</v>
      </c>
      <c r="E1264" s="10">
        <v>10000</v>
      </c>
      <c r="F1264">
        <v>2012</v>
      </c>
      <c r="H1264" t="str">
        <f>IFERROR(VLOOKUP(D1264,Resources!A:C,3,FALSE),"")</f>
        <v>SourceWatch</v>
      </c>
      <c r="K1264" t="str">
        <f>IFERROR(IF(VLOOKUP(D1264,Resources!A:D,4,FALSE)=0,"",VLOOKUP(D1264,Resources!A:D,4,FALSE)),"")</f>
        <v>Y</v>
      </c>
    </row>
    <row r="1265" spans="1:11" x14ac:dyDescent="0.2">
      <c r="A1265" t="s">
        <v>715</v>
      </c>
      <c r="B1265" t="str">
        <f t="shared" si="20"/>
        <v>Donors Capital Fund_Education Action Group Foundation201210000</v>
      </c>
      <c r="C1265" t="s">
        <v>4</v>
      </c>
      <c r="D1265" t="s">
        <v>200</v>
      </c>
      <c r="E1265" s="10">
        <v>10000</v>
      </c>
      <c r="F1265">
        <v>2012</v>
      </c>
      <c r="H1265" t="str">
        <f>IFERROR(VLOOKUP(D1265,Resources!A:C,3,FALSE),"")</f>
        <v>SourceWatch</v>
      </c>
      <c r="K1265" t="str">
        <f>IFERROR(IF(VLOOKUP(D1265,Resources!A:D,4,FALSE)=0,"",VLOOKUP(D1265,Resources!A:D,4,FALSE)),"")</f>
        <v>Y</v>
      </c>
    </row>
    <row r="1266" spans="1:11" x14ac:dyDescent="0.2">
      <c r="A1266" t="s">
        <v>715</v>
      </c>
      <c r="B1266" t="str">
        <f t="shared" si="20"/>
        <v>Donors Capital Fund_Education Action Group Foundation201215000</v>
      </c>
      <c r="C1266" t="s">
        <v>4</v>
      </c>
      <c r="D1266" t="s">
        <v>200</v>
      </c>
      <c r="E1266" s="10">
        <v>15000</v>
      </c>
      <c r="F1266">
        <v>2012</v>
      </c>
      <c r="H1266" t="str">
        <f>IFERROR(VLOOKUP(D1266,Resources!A:C,3,FALSE),"")</f>
        <v>SourceWatch</v>
      </c>
      <c r="K1266" t="str">
        <f>IFERROR(IF(VLOOKUP(D1266,Resources!A:D,4,FALSE)=0,"",VLOOKUP(D1266,Resources!A:D,4,FALSE)),"")</f>
        <v>Y</v>
      </c>
    </row>
    <row r="1267" spans="1:11" x14ac:dyDescent="0.2">
      <c r="A1267" t="s">
        <v>715</v>
      </c>
      <c r="B1267" t="str">
        <f t="shared" si="20"/>
        <v>Donors Capital Fund_Energy &amp; Environment Legal Institute201250000</v>
      </c>
      <c r="C1267" t="s">
        <v>4</v>
      </c>
      <c r="D1267" t="s">
        <v>730</v>
      </c>
      <c r="E1267" s="10">
        <v>50000</v>
      </c>
      <c r="F1267">
        <v>2012</v>
      </c>
      <c r="H1267" t="str">
        <f>IFERROR(VLOOKUP(D1267,Resources!A:C,3,FALSE),"")</f>
        <v>DeSmog</v>
      </c>
      <c r="K1267" t="str">
        <f>IFERROR(IF(VLOOKUP(D1267,Resources!A:D,4,FALSE)=0,"",VLOOKUP(D1267,Resources!A:D,4,FALSE)),"")</f>
        <v>Y</v>
      </c>
    </row>
    <row r="1268" spans="1:11" x14ac:dyDescent="0.2">
      <c r="A1268" t="s">
        <v>715</v>
      </c>
      <c r="B1268" t="str">
        <f t="shared" si="20"/>
        <v>Donors Capital Fund_Families Against Mandatory Minimums Foundation201210000</v>
      </c>
      <c r="C1268" t="s">
        <v>4</v>
      </c>
      <c r="D1268" t="s">
        <v>199</v>
      </c>
      <c r="E1268" s="10">
        <v>10000</v>
      </c>
      <c r="F1268">
        <v>2012</v>
      </c>
      <c r="H1268" t="str">
        <f>IFERROR(VLOOKUP(D1268,Resources!A:C,3,FALSE),"")</f>
        <v>SourceWatch</v>
      </c>
      <c r="K1268" t="str">
        <f>IFERROR(IF(VLOOKUP(D1268,Resources!A:D,4,FALSE)=0,"",VLOOKUP(D1268,Resources!A:D,4,FALSE)),"")</f>
        <v>Y</v>
      </c>
    </row>
    <row r="1269" spans="1:11" x14ac:dyDescent="0.2">
      <c r="A1269" t="s">
        <v>715</v>
      </c>
      <c r="B1269" t="str">
        <f t="shared" si="20"/>
        <v>Donors Capital Fund_Family Taxpayers Foundation201225000</v>
      </c>
      <c r="C1269" t="s">
        <v>4</v>
      </c>
      <c r="D1269" t="s">
        <v>198</v>
      </c>
      <c r="E1269" s="10">
        <v>25000</v>
      </c>
      <c r="F1269">
        <v>2012</v>
      </c>
      <c r="H1269" t="str">
        <f>IFERROR(VLOOKUP(D1269,Resources!A:C,3,FALSE),"")</f>
        <v/>
      </c>
      <c r="K1269" t="str">
        <f>IFERROR(IF(VLOOKUP(D1269,Resources!A:D,4,FALSE)=0,"",VLOOKUP(D1269,Resources!A:D,4,FALSE)),"")</f>
        <v/>
      </c>
    </row>
    <row r="1270" spans="1:11" x14ac:dyDescent="0.2">
      <c r="A1270" t="s">
        <v>715</v>
      </c>
      <c r="B1270" t="str">
        <f t="shared" si="20"/>
        <v>Donors Capital Fund_Family Taxpayers Foundation201225000</v>
      </c>
      <c r="C1270" t="s">
        <v>4</v>
      </c>
      <c r="D1270" t="s">
        <v>198</v>
      </c>
      <c r="E1270" s="10">
        <v>25000</v>
      </c>
      <c r="F1270">
        <v>2012</v>
      </c>
      <c r="H1270" t="str">
        <f>IFERROR(VLOOKUP(D1270,Resources!A:C,3,FALSE),"")</f>
        <v/>
      </c>
      <c r="K1270" t="str">
        <f>IFERROR(IF(VLOOKUP(D1270,Resources!A:D,4,FALSE)=0,"",VLOOKUP(D1270,Resources!A:D,4,FALSE)),"")</f>
        <v/>
      </c>
    </row>
    <row r="1271" spans="1:11" x14ac:dyDescent="0.2">
      <c r="A1271" t="s">
        <v>715</v>
      </c>
      <c r="B1271" t="str">
        <f t="shared" si="20"/>
        <v>Donors Capital Fund_Federalist Society for Law and Public Policy Studies2012167000</v>
      </c>
      <c r="C1271" t="s">
        <v>4</v>
      </c>
      <c r="D1271" t="s">
        <v>133</v>
      </c>
      <c r="E1271" s="10">
        <v>167000</v>
      </c>
      <c r="F1271">
        <v>2012</v>
      </c>
      <c r="H1271" t="str">
        <f>IFERROR(VLOOKUP(D1271,Resources!A:C,3,FALSE),"")</f>
        <v>SourceWatch</v>
      </c>
      <c r="K1271" t="str">
        <f>IFERROR(IF(VLOOKUP(D1271,Resources!A:D,4,FALSE)=0,"",VLOOKUP(D1271,Resources!A:D,4,FALSE)),"")</f>
        <v>Y</v>
      </c>
    </row>
    <row r="1272" spans="1:11" x14ac:dyDescent="0.2">
      <c r="A1272" t="s">
        <v>715</v>
      </c>
      <c r="B1272" t="str">
        <f t="shared" si="20"/>
        <v>Donors Capital Fund_First Presbyterian Church Midland20124200</v>
      </c>
      <c r="C1272" t="s">
        <v>4</v>
      </c>
      <c r="D1272" t="s">
        <v>26</v>
      </c>
      <c r="E1272" s="10">
        <v>4200</v>
      </c>
      <c r="F1272">
        <v>2012</v>
      </c>
      <c r="H1272" t="str">
        <f>IFERROR(VLOOKUP(D1272,Resources!A:C,3,FALSE),"")</f>
        <v/>
      </c>
      <c r="K1272" t="str">
        <f>IFERROR(IF(VLOOKUP(D1272,Resources!A:D,4,FALSE)=0,"",VLOOKUP(D1272,Resources!A:D,4,FALSE)),"")</f>
        <v/>
      </c>
    </row>
    <row r="1273" spans="1:11" x14ac:dyDescent="0.2">
      <c r="A1273" t="s">
        <v>715</v>
      </c>
      <c r="B1273" t="str">
        <f t="shared" si="20"/>
        <v>Donors Capital Fund_First Presbyterian Church Midland20124200</v>
      </c>
      <c r="C1273" t="s">
        <v>4</v>
      </c>
      <c r="D1273" t="s">
        <v>26</v>
      </c>
      <c r="E1273" s="10">
        <v>4200</v>
      </c>
      <c r="F1273">
        <v>2012</v>
      </c>
      <c r="H1273" t="str">
        <f>IFERROR(VLOOKUP(D1273,Resources!A:C,3,FALSE),"")</f>
        <v/>
      </c>
      <c r="K1273" t="str">
        <f>IFERROR(IF(VLOOKUP(D1273,Resources!A:D,4,FALSE)=0,"",VLOOKUP(D1273,Resources!A:D,4,FALSE)),"")</f>
        <v/>
      </c>
    </row>
    <row r="1274" spans="1:11" x14ac:dyDescent="0.2">
      <c r="A1274" t="s">
        <v>715</v>
      </c>
      <c r="B1274" t="str">
        <f t="shared" si="20"/>
        <v>Donors Capital Fund_First Presbyterian Church Midland2012500</v>
      </c>
      <c r="C1274" t="s">
        <v>4</v>
      </c>
      <c r="D1274" t="s">
        <v>26</v>
      </c>
      <c r="E1274" s="10">
        <v>500</v>
      </c>
      <c r="F1274">
        <v>2012</v>
      </c>
      <c r="H1274" t="str">
        <f>IFERROR(VLOOKUP(D1274,Resources!A:C,3,FALSE),"")</f>
        <v/>
      </c>
      <c r="K1274" t="str">
        <f>IFERROR(IF(VLOOKUP(D1274,Resources!A:D,4,FALSE)=0,"",VLOOKUP(D1274,Resources!A:D,4,FALSE)),"")</f>
        <v/>
      </c>
    </row>
    <row r="1275" spans="1:11" x14ac:dyDescent="0.2">
      <c r="A1275" t="s">
        <v>715</v>
      </c>
      <c r="B1275" t="str">
        <f t="shared" si="20"/>
        <v>Donors Capital Fund_First Presbyterian Church Midland201210000</v>
      </c>
      <c r="C1275" t="s">
        <v>4</v>
      </c>
      <c r="D1275" t="s">
        <v>26</v>
      </c>
      <c r="E1275" s="10">
        <v>10000</v>
      </c>
      <c r="F1275">
        <v>2012</v>
      </c>
      <c r="H1275" t="str">
        <f>IFERROR(VLOOKUP(D1275,Resources!A:C,3,FALSE),"")</f>
        <v/>
      </c>
      <c r="K1275" t="str">
        <f>IFERROR(IF(VLOOKUP(D1275,Resources!A:D,4,FALSE)=0,"",VLOOKUP(D1275,Resources!A:D,4,FALSE)),"")</f>
        <v/>
      </c>
    </row>
    <row r="1276" spans="1:11" x14ac:dyDescent="0.2">
      <c r="A1276" t="s">
        <v>715</v>
      </c>
      <c r="B1276" t="str">
        <f t="shared" si="20"/>
        <v>Donors Capital Fund_Foundation for Economic Education2012100000</v>
      </c>
      <c r="C1276" t="s">
        <v>4</v>
      </c>
      <c r="D1276" t="s">
        <v>60</v>
      </c>
      <c r="E1276" s="10">
        <v>100000</v>
      </c>
      <c r="F1276">
        <v>2012</v>
      </c>
      <c r="H1276" t="str">
        <f>IFERROR(VLOOKUP(D1276,Resources!A:C,3,FALSE),"")</f>
        <v>DeSmog</v>
      </c>
      <c r="K1276" t="str">
        <f>IFERROR(IF(VLOOKUP(D1276,Resources!A:D,4,FALSE)=0,"",VLOOKUP(D1276,Resources!A:D,4,FALSE)),"")</f>
        <v>Y</v>
      </c>
    </row>
    <row r="1277" spans="1:11" x14ac:dyDescent="0.2">
      <c r="A1277" t="s">
        <v>715</v>
      </c>
      <c r="B1277" t="str">
        <f t="shared" si="20"/>
        <v>Donors Capital Fund_Foundation for Government Accountability201214000</v>
      </c>
      <c r="C1277" t="s">
        <v>4</v>
      </c>
      <c r="D1277" t="s">
        <v>7</v>
      </c>
      <c r="E1277" s="10">
        <v>14000</v>
      </c>
      <c r="F1277">
        <v>2012</v>
      </c>
      <c r="H1277" t="str">
        <f>IFERROR(VLOOKUP(D1277,Resources!A:C,3,FALSE),"")</f>
        <v>SourceWatch</v>
      </c>
      <c r="K1277" t="str">
        <f>IFERROR(IF(VLOOKUP(D1277,Resources!A:D,4,FALSE)=0,"",VLOOKUP(D1277,Resources!A:D,4,FALSE)),"")</f>
        <v>Y</v>
      </c>
    </row>
    <row r="1278" spans="1:11" x14ac:dyDescent="0.2">
      <c r="A1278" t="s">
        <v>715</v>
      </c>
      <c r="B1278" t="str">
        <f t="shared" si="20"/>
        <v>Donors Capital Fund_Foundation for Government Accountability201240000</v>
      </c>
      <c r="C1278" t="s">
        <v>4</v>
      </c>
      <c r="D1278" t="s">
        <v>7</v>
      </c>
      <c r="E1278" s="10">
        <v>40000</v>
      </c>
      <c r="F1278">
        <v>2012</v>
      </c>
      <c r="H1278" t="str">
        <f>IFERROR(VLOOKUP(D1278,Resources!A:C,3,FALSE),"")</f>
        <v>SourceWatch</v>
      </c>
      <c r="K1278" t="str">
        <f>IFERROR(IF(VLOOKUP(D1278,Resources!A:D,4,FALSE)=0,"",VLOOKUP(D1278,Resources!A:D,4,FALSE)),"")</f>
        <v>Y</v>
      </c>
    </row>
    <row r="1279" spans="1:11" x14ac:dyDescent="0.2">
      <c r="A1279" t="s">
        <v>715</v>
      </c>
      <c r="B1279" t="str">
        <f t="shared" si="20"/>
        <v>Donors Capital Fund_Foundation for Government Accountability201210000</v>
      </c>
      <c r="C1279" t="s">
        <v>4</v>
      </c>
      <c r="D1279" t="s">
        <v>7</v>
      </c>
      <c r="E1279" s="10">
        <v>10000</v>
      </c>
      <c r="F1279">
        <v>2012</v>
      </c>
      <c r="H1279" t="str">
        <f>IFERROR(VLOOKUP(D1279,Resources!A:C,3,FALSE),"")</f>
        <v>SourceWatch</v>
      </c>
      <c r="K1279" t="str">
        <f>IFERROR(IF(VLOOKUP(D1279,Resources!A:D,4,FALSE)=0,"",VLOOKUP(D1279,Resources!A:D,4,FALSE)),"")</f>
        <v>Y</v>
      </c>
    </row>
    <row r="1280" spans="1:11" x14ac:dyDescent="0.2">
      <c r="A1280" t="s">
        <v>715</v>
      </c>
      <c r="B1280" t="str">
        <f t="shared" si="20"/>
        <v>Donors Capital Fund_Foundation for Government Accountability201230000</v>
      </c>
      <c r="C1280" t="s">
        <v>4</v>
      </c>
      <c r="D1280" t="s">
        <v>7</v>
      </c>
      <c r="E1280" s="10">
        <v>30000</v>
      </c>
      <c r="F1280">
        <v>2012</v>
      </c>
      <c r="H1280" t="str">
        <f>IFERROR(VLOOKUP(D1280,Resources!A:C,3,FALSE),"")</f>
        <v>SourceWatch</v>
      </c>
      <c r="K1280" t="str">
        <f>IFERROR(IF(VLOOKUP(D1280,Resources!A:D,4,FALSE)=0,"",VLOOKUP(D1280,Resources!A:D,4,FALSE)),"")</f>
        <v>Y</v>
      </c>
    </row>
    <row r="1281" spans="1:11" x14ac:dyDescent="0.2">
      <c r="A1281" t="s">
        <v>715</v>
      </c>
      <c r="B1281" t="str">
        <f t="shared" si="20"/>
        <v>Donors Capital Fund_Foundation for Government Accountability20125000</v>
      </c>
      <c r="C1281" t="s">
        <v>4</v>
      </c>
      <c r="D1281" t="s">
        <v>7</v>
      </c>
      <c r="E1281" s="10">
        <v>5000</v>
      </c>
      <c r="F1281">
        <v>2012</v>
      </c>
      <c r="H1281" t="str">
        <f>IFERROR(VLOOKUP(D1281,Resources!A:C,3,FALSE),"")</f>
        <v>SourceWatch</v>
      </c>
      <c r="K1281" t="str">
        <f>IFERROR(IF(VLOOKUP(D1281,Resources!A:D,4,FALSE)=0,"",VLOOKUP(D1281,Resources!A:D,4,FALSE)),"")</f>
        <v>Y</v>
      </c>
    </row>
    <row r="1282" spans="1:11" x14ac:dyDescent="0.2">
      <c r="A1282" t="s">
        <v>715</v>
      </c>
      <c r="B1282" t="str">
        <f t="shared" ref="B1282:B1345" si="21">C1282&amp;"_"&amp;D1282&amp;F1282&amp;E1282</f>
        <v>Donors Capital Fund_Foundation for Government Accountability201250000</v>
      </c>
      <c r="C1282" t="s">
        <v>4</v>
      </c>
      <c r="D1282" t="s">
        <v>7</v>
      </c>
      <c r="E1282" s="10">
        <v>50000</v>
      </c>
      <c r="F1282">
        <v>2012</v>
      </c>
      <c r="H1282" t="str">
        <f>IFERROR(VLOOKUP(D1282,Resources!A:C,3,FALSE),"")</f>
        <v>SourceWatch</v>
      </c>
      <c r="K1282" t="str">
        <f>IFERROR(IF(VLOOKUP(D1282,Resources!A:D,4,FALSE)=0,"",VLOOKUP(D1282,Resources!A:D,4,FALSE)),"")</f>
        <v>Y</v>
      </c>
    </row>
    <row r="1283" spans="1:11" x14ac:dyDescent="0.2">
      <c r="A1283" t="s">
        <v>715</v>
      </c>
      <c r="B1283" t="str">
        <f t="shared" si="21"/>
        <v>Donors Capital Fund_Foundation for Government Accountability201264500</v>
      </c>
      <c r="C1283" t="s">
        <v>4</v>
      </c>
      <c r="D1283" t="s">
        <v>7</v>
      </c>
      <c r="E1283" s="10">
        <v>64500</v>
      </c>
      <c r="F1283">
        <v>2012</v>
      </c>
      <c r="H1283" t="str">
        <f>IFERROR(VLOOKUP(D1283,Resources!A:C,3,FALSE),"")</f>
        <v>SourceWatch</v>
      </c>
      <c r="K1283" t="str">
        <f>IFERROR(IF(VLOOKUP(D1283,Resources!A:D,4,FALSE)=0,"",VLOOKUP(D1283,Resources!A:D,4,FALSE)),"")</f>
        <v>Y</v>
      </c>
    </row>
    <row r="1284" spans="1:11" x14ac:dyDescent="0.2">
      <c r="A1284" t="s">
        <v>715</v>
      </c>
      <c r="B1284" t="str">
        <f t="shared" si="21"/>
        <v>Donors Capital Fund_Foundation for Individual Rights in Education201225000</v>
      </c>
      <c r="C1284" t="s">
        <v>4</v>
      </c>
      <c r="D1284" t="s">
        <v>61</v>
      </c>
      <c r="E1284" s="10">
        <v>25000</v>
      </c>
      <c r="F1284">
        <v>2012</v>
      </c>
      <c r="H1284" t="str">
        <f>IFERROR(VLOOKUP(D1284,Resources!A:C,3,FALSE),"")</f>
        <v>SourceWatch</v>
      </c>
      <c r="K1284" t="str">
        <f>IFERROR(IF(VLOOKUP(D1284,Resources!A:D,4,FALSE)=0,"",VLOOKUP(D1284,Resources!A:D,4,FALSE)),"")</f>
        <v>Y</v>
      </c>
    </row>
    <row r="1285" spans="1:11" x14ac:dyDescent="0.2">
      <c r="A1285" t="s">
        <v>715</v>
      </c>
      <c r="B1285" t="str">
        <f t="shared" si="21"/>
        <v>Donors Capital Fund_Foundation for Jewish Camping20125000000</v>
      </c>
      <c r="C1285" t="s">
        <v>4</v>
      </c>
      <c r="D1285" t="s">
        <v>197</v>
      </c>
      <c r="E1285" s="10">
        <v>5000000</v>
      </c>
      <c r="F1285">
        <v>2012</v>
      </c>
      <c r="H1285" t="str">
        <f>IFERROR(VLOOKUP(D1285,Resources!A:C,3,FALSE),"")</f>
        <v/>
      </c>
      <c r="K1285" t="str">
        <f>IFERROR(IF(VLOOKUP(D1285,Resources!A:D,4,FALSE)=0,"",VLOOKUP(D1285,Resources!A:D,4,FALSE)),"")</f>
        <v/>
      </c>
    </row>
    <row r="1286" spans="1:11" x14ac:dyDescent="0.2">
      <c r="A1286" t="s">
        <v>715</v>
      </c>
      <c r="B1286" t="str">
        <f t="shared" si="21"/>
        <v>Donors Capital Fund_Franklin Center for Government &amp; Public Integrity201250000</v>
      </c>
      <c r="C1286" t="s">
        <v>4</v>
      </c>
      <c r="D1286" t="s">
        <v>731</v>
      </c>
      <c r="E1286" s="10">
        <v>50000</v>
      </c>
      <c r="F1286">
        <v>2012</v>
      </c>
      <c r="H1286" t="str">
        <f>IFERROR(VLOOKUP(D1286,Resources!A:C,3,FALSE),"")</f>
        <v>DeSmog</v>
      </c>
      <c r="K1286" t="str">
        <f>IFERROR(IF(VLOOKUP(D1286,Resources!A:D,4,FALSE)=0,"",VLOOKUP(D1286,Resources!A:D,4,FALSE)),"")</f>
        <v>Y</v>
      </c>
    </row>
    <row r="1287" spans="1:11" x14ac:dyDescent="0.2">
      <c r="A1287" t="s">
        <v>715</v>
      </c>
      <c r="B1287" t="str">
        <f t="shared" si="21"/>
        <v>Donors Capital Fund_Franklin Center for Government &amp; Public Integrity201250000</v>
      </c>
      <c r="C1287" t="s">
        <v>4</v>
      </c>
      <c r="D1287" t="s">
        <v>731</v>
      </c>
      <c r="E1287" s="10">
        <v>50000</v>
      </c>
      <c r="F1287">
        <v>2012</v>
      </c>
      <c r="H1287" t="str">
        <f>IFERROR(VLOOKUP(D1287,Resources!A:C,3,FALSE),"")</f>
        <v>DeSmog</v>
      </c>
      <c r="K1287" t="str">
        <f>IFERROR(IF(VLOOKUP(D1287,Resources!A:D,4,FALSE)=0,"",VLOOKUP(D1287,Resources!A:D,4,FALSE)),"")</f>
        <v>Y</v>
      </c>
    </row>
    <row r="1288" spans="1:11" x14ac:dyDescent="0.2">
      <c r="A1288" t="s">
        <v>715</v>
      </c>
      <c r="B1288" t="str">
        <f t="shared" si="21"/>
        <v>Donors Capital Fund_Franklin Center for Government &amp; Public Integrity201250000</v>
      </c>
      <c r="C1288" t="s">
        <v>4</v>
      </c>
      <c r="D1288" t="s">
        <v>731</v>
      </c>
      <c r="E1288" s="10">
        <v>50000</v>
      </c>
      <c r="F1288">
        <v>2012</v>
      </c>
      <c r="H1288" t="str">
        <f>IFERROR(VLOOKUP(D1288,Resources!A:C,3,FALSE),"")</f>
        <v>DeSmog</v>
      </c>
      <c r="K1288" t="str">
        <f>IFERROR(IF(VLOOKUP(D1288,Resources!A:D,4,FALSE)=0,"",VLOOKUP(D1288,Resources!A:D,4,FALSE)),"")</f>
        <v>Y</v>
      </c>
    </row>
    <row r="1289" spans="1:11" x14ac:dyDescent="0.2">
      <c r="A1289" t="s">
        <v>715</v>
      </c>
      <c r="B1289" t="str">
        <f t="shared" si="21"/>
        <v>Donors Capital Fund_Franklin Center for Government &amp; Public Integrity201250000</v>
      </c>
      <c r="C1289" t="s">
        <v>4</v>
      </c>
      <c r="D1289" t="s">
        <v>731</v>
      </c>
      <c r="E1289" s="10">
        <v>50000</v>
      </c>
      <c r="F1289">
        <v>2012</v>
      </c>
      <c r="H1289" t="str">
        <f>IFERROR(VLOOKUP(D1289,Resources!A:C,3,FALSE),"")</f>
        <v>DeSmog</v>
      </c>
      <c r="K1289" t="str">
        <f>IFERROR(IF(VLOOKUP(D1289,Resources!A:D,4,FALSE)=0,"",VLOOKUP(D1289,Resources!A:D,4,FALSE)),"")</f>
        <v>Y</v>
      </c>
    </row>
    <row r="1290" spans="1:11" x14ac:dyDescent="0.2">
      <c r="A1290" t="s">
        <v>715</v>
      </c>
      <c r="B1290" t="str">
        <f t="shared" si="21"/>
        <v>Donors Capital Fund_Franklin Center for Government &amp; Public Integrity201225000</v>
      </c>
      <c r="C1290" t="s">
        <v>4</v>
      </c>
      <c r="D1290" t="s">
        <v>731</v>
      </c>
      <c r="E1290" s="10">
        <v>25000</v>
      </c>
      <c r="F1290">
        <v>2012</v>
      </c>
      <c r="H1290" t="str">
        <f>IFERROR(VLOOKUP(D1290,Resources!A:C,3,FALSE),"")</f>
        <v>DeSmog</v>
      </c>
      <c r="K1290" t="str">
        <f>IFERROR(IF(VLOOKUP(D1290,Resources!A:D,4,FALSE)=0,"",VLOOKUP(D1290,Resources!A:D,4,FALSE)),"")</f>
        <v>Y</v>
      </c>
    </row>
    <row r="1291" spans="1:11" x14ac:dyDescent="0.2">
      <c r="A1291" t="s">
        <v>715</v>
      </c>
      <c r="B1291" t="str">
        <f t="shared" si="21"/>
        <v>Donors Capital Fund_Franklin Center for Government &amp; Public Integrity201222500</v>
      </c>
      <c r="C1291" t="s">
        <v>4</v>
      </c>
      <c r="D1291" t="s">
        <v>731</v>
      </c>
      <c r="E1291" s="10">
        <v>22500</v>
      </c>
      <c r="F1291">
        <v>2012</v>
      </c>
      <c r="H1291" t="str">
        <f>IFERROR(VLOOKUP(D1291,Resources!A:C,3,FALSE),"")</f>
        <v>DeSmog</v>
      </c>
      <c r="K1291" t="str">
        <f>IFERROR(IF(VLOOKUP(D1291,Resources!A:D,4,FALSE)=0,"",VLOOKUP(D1291,Resources!A:D,4,FALSE)),"")</f>
        <v>Y</v>
      </c>
    </row>
    <row r="1292" spans="1:11" x14ac:dyDescent="0.2">
      <c r="A1292" t="s">
        <v>715</v>
      </c>
      <c r="B1292" t="str">
        <f t="shared" si="21"/>
        <v>Donors Capital Fund_Franklin Center for Government &amp; Public Integrity201222500</v>
      </c>
      <c r="C1292" t="s">
        <v>4</v>
      </c>
      <c r="D1292" t="s">
        <v>731</v>
      </c>
      <c r="E1292" s="10">
        <v>22500</v>
      </c>
      <c r="F1292">
        <v>2012</v>
      </c>
      <c r="H1292" t="str">
        <f>IFERROR(VLOOKUP(D1292,Resources!A:C,3,FALSE),"")</f>
        <v>DeSmog</v>
      </c>
      <c r="K1292" t="str">
        <f>IFERROR(IF(VLOOKUP(D1292,Resources!A:D,4,FALSE)=0,"",VLOOKUP(D1292,Resources!A:D,4,FALSE)),"")</f>
        <v>Y</v>
      </c>
    </row>
    <row r="1293" spans="1:11" x14ac:dyDescent="0.2">
      <c r="A1293" t="s">
        <v>715</v>
      </c>
      <c r="B1293" t="str">
        <f t="shared" si="21"/>
        <v>Donors Capital Fund_Franklin Center for Government &amp; Public Integrity201220000</v>
      </c>
      <c r="C1293" t="s">
        <v>4</v>
      </c>
      <c r="D1293" t="s">
        <v>731</v>
      </c>
      <c r="E1293" s="10">
        <v>20000</v>
      </c>
      <c r="F1293">
        <v>2012</v>
      </c>
      <c r="H1293" t="str">
        <f>IFERROR(VLOOKUP(D1293,Resources!A:C,3,FALSE),"")</f>
        <v>DeSmog</v>
      </c>
      <c r="K1293" t="str">
        <f>IFERROR(IF(VLOOKUP(D1293,Resources!A:D,4,FALSE)=0,"",VLOOKUP(D1293,Resources!A:D,4,FALSE)),"")</f>
        <v>Y</v>
      </c>
    </row>
    <row r="1294" spans="1:11" x14ac:dyDescent="0.2">
      <c r="A1294" t="s">
        <v>715</v>
      </c>
      <c r="B1294" t="str">
        <f t="shared" si="21"/>
        <v>Donors Capital Fund_Franklin Center for Government &amp; Public Integrity201212851</v>
      </c>
      <c r="C1294" t="s">
        <v>4</v>
      </c>
      <c r="D1294" t="s">
        <v>731</v>
      </c>
      <c r="E1294" s="10">
        <v>12851</v>
      </c>
      <c r="F1294">
        <v>2012</v>
      </c>
      <c r="H1294" t="str">
        <f>IFERROR(VLOOKUP(D1294,Resources!A:C,3,FALSE),"")</f>
        <v>DeSmog</v>
      </c>
      <c r="K1294" t="str">
        <f>IFERROR(IF(VLOOKUP(D1294,Resources!A:D,4,FALSE)=0,"",VLOOKUP(D1294,Resources!A:D,4,FALSE)),"")</f>
        <v>Y</v>
      </c>
    </row>
    <row r="1295" spans="1:11" x14ac:dyDescent="0.2">
      <c r="A1295" t="s">
        <v>715</v>
      </c>
      <c r="B1295" t="str">
        <f t="shared" si="21"/>
        <v>Donors Capital Fund_Franklin Center for Government &amp; Public Integrity20122000000</v>
      </c>
      <c r="C1295" t="s">
        <v>4</v>
      </c>
      <c r="D1295" t="s">
        <v>731</v>
      </c>
      <c r="E1295" s="10">
        <v>2000000</v>
      </c>
      <c r="F1295">
        <v>2012</v>
      </c>
      <c r="H1295" t="str">
        <f>IFERROR(VLOOKUP(D1295,Resources!A:C,3,FALSE),"")</f>
        <v>DeSmog</v>
      </c>
      <c r="K1295" t="str">
        <f>IFERROR(IF(VLOOKUP(D1295,Resources!A:D,4,FALSE)=0,"",VLOOKUP(D1295,Resources!A:D,4,FALSE)),"")</f>
        <v>Y</v>
      </c>
    </row>
    <row r="1296" spans="1:11" x14ac:dyDescent="0.2">
      <c r="A1296" t="s">
        <v>715</v>
      </c>
      <c r="B1296" t="str">
        <f t="shared" si="21"/>
        <v>Donors Capital Fund_Franklin Center for Government &amp; Public Integrity201250000</v>
      </c>
      <c r="C1296" t="s">
        <v>4</v>
      </c>
      <c r="D1296" t="s">
        <v>731</v>
      </c>
      <c r="E1296" s="10">
        <v>50000</v>
      </c>
      <c r="F1296">
        <v>2012</v>
      </c>
      <c r="H1296" t="str">
        <f>IFERROR(VLOOKUP(D1296,Resources!A:C,3,FALSE),"")</f>
        <v>DeSmog</v>
      </c>
      <c r="K1296" t="str">
        <f>IFERROR(IF(VLOOKUP(D1296,Resources!A:D,4,FALSE)=0,"",VLOOKUP(D1296,Resources!A:D,4,FALSE)),"")</f>
        <v>Y</v>
      </c>
    </row>
    <row r="1297" spans="1:11" x14ac:dyDescent="0.2">
      <c r="A1297" t="s">
        <v>715</v>
      </c>
      <c r="B1297" t="str">
        <f t="shared" si="21"/>
        <v>Donors Capital Fund_Franklin Center for Government &amp; Public Integrity20125000</v>
      </c>
      <c r="C1297" t="s">
        <v>4</v>
      </c>
      <c r="D1297" t="s">
        <v>731</v>
      </c>
      <c r="E1297" s="10">
        <v>5000</v>
      </c>
      <c r="F1297">
        <v>2012</v>
      </c>
      <c r="H1297" t="str">
        <f>IFERROR(VLOOKUP(D1297,Resources!A:C,3,FALSE),"")</f>
        <v>DeSmog</v>
      </c>
      <c r="K1297" t="str">
        <f>IFERROR(IF(VLOOKUP(D1297,Resources!A:D,4,FALSE)=0,"",VLOOKUP(D1297,Resources!A:D,4,FALSE)),"")</f>
        <v>Y</v>
      </c>
    </row>
    <row r="1298" spans="1:11" x14ac:dyDescent="0.2">
      <c r="A1298" t="s">
        <v>715</v>
      </c>
      <c r="B1298" t="str">
        <f t="shared" si="21"/>
        <v>Donors Capital Fund_Franklin Center for Government &amp; Public Integrity201296004</v>
      </c>
      <c r="C1298" t="s">
        <v>4</v>
      </c>
      <c r="D1298" t="s">
        <v>731</v>
      </c>
      <c r="E1298" s="10">
        <v>96004</v>
      </c>
      <c r="F1298">
        <v>2012</v>
      </c>
      <c r="H1298" t="str">
        <f>IFERROR(VLOOKUP(D1298,Resources!A:C,3,FALSE),"")</f>
        <v>DeSmog</v>
      </c>
      <c r="K1298" t="str">
        <f>IFERROR(IF(VLOOKUP(D1298,Resources!A:D,4,FALSE)=0,"",VLOOKUP(D1298,Resources!A:D,4,FALSE)),"")</f>
        <v>Y</v>
      </c>
    </row>
    <row r="1299" spans="1:11" x14ac:dyDescent="0.2">
      <c r="A1299" t="s">
        <v>715</v>
      </c>
      <c r="B1299" t="str">
        <f t="shared" si="21"/>
        <v>Donors Capital Fund_Franklin Center for Government &amp; Public Integrity201250000</v>
      </c>
      <c r="C1299" t="s">
        <v>4</v>
      </c>
      <c r="D1299" t="s">
        <v>731</v>
      </c>
      <c r="E1299" s="10">
        <v>50000</v>
      </c>
      <c r="F1299">
        <v>2012</v>
      </c>
      <c r="H1299" t="str">
        <f>IFERROR(VLOOKUP(D1299,Resources!A:C,3,FALSE),"")</f>
        <v>DeSmog</v>
      </c>
      <c r="K1299" t="str">
        <f>IFERROR(IF(VLOOKUP(D1299,Resources!A:D,4,FALSE)=0,"",VLOOKUP(D1299,Resources!A:D,4,FALSE)),"")</f>
        <v>Y</v>
      </c>
    </row>
    <row r="1300" spans="1:11" x14ac:dyDescent="0.2">
      <c r="A1300" t="s">
        <v>715</v>
      </c>
      <c r="B1300" t="str">
        <f t="shared" si="21"/>
        <v>Donors Capital Fund_Franklin Center for Government &amp; Public Integrity201250000</v>
      </c>
      <c r="C1300" t="s">
        <v>4</v>
      </c>
      <c r="D1300" t="s">
        <v>731</v>
      </c>
      <c r="E1300" s="10">
        <v>50000</v>
      </c>
      <c r="F1300">
        <v>2012</v>
      </c>
      <c r="H1300" t="str">
        <f>IFERROR(VLOOKUP(D1300,Resources!A:C,3,FALSE),"")</f>
        <v>DeSmog</v>
      </c>
      <c r="K1300" t="str">
        <f>IFERROR(IF(VLOOKUP(D1300,Resources!A:D,4,FALSE)=0,"",VLOOKUP(D1300,Resources!A:D,4,FALSE)),"")</f>
        <v>Y</v>
      </c>
    </row>
    <row r="1301" spans="1:11" x14ac:dyDescent="0.2">
      <c r="A1301" t="s">
        <v>715</v>
      </c>
      <c r="B1301" t="str">
        <f t="shared" si="21"/>
        <v>Donors Capital Fund_Franklin Center for Government &amp; Public Integrity201250000</v>
      </c>
      <c r="C1301" t="s">
        <v>4</v>
      </c>
      <c r="D1301" t="s">
        <v>731</v>
      </c>
      <c r="E1301" s="10">
        <v>50000</v>
      </c>
      <c r="F1301">
        <v>2012</v>
      </c>
      <c r="H1301" t="str">
        <f>IFERROR(VLOOKUP(D1301,Resources!A:C,3,FALSE),"")</f>
        <v>DeSmog</v>
      </c>
      <c r="K1301" t="str">
        <f>IFERROR(IF(VLOOKUP(D1301,Resources!A:D,4,FALSE)=0,"",VLOOKUP(D1301,Resources!A:D,4,FALSE)),"")</f>
        <v>Y</v>
      </c>
    </row>
    <row r="1302" spans="1:11" x14ac:dyDescent="0.2">
      <c r="A1302" t="s">
        <v>715</v>
      </c>
      <c r="B1302" t="str">
        <f t="shared" si="21"/>
        <v>Donors Capital Fund_Franklin Center for Government &amp; Public Integrity201265000</v>
      </c>
      <c r="C1302" t="s">
        <v>4</v>
      </c>
      <c r="D1302" t="s">
        <v>731</v>
      </c>
      <c r="E1302" s="10">
        <v>65000</v>
      </c>
      <c r="F1302">
        <v>2012</v>
      </c>
      <c r="H1302" t="str">
        <f>IFERROR(VLOOKUP(D1302,Resources!A:C,3,FALSE),"")</f>
        <v>DeSmog</v>
      </c>
      <c r="K1302" t="str">
        <f>IFERROR(IF(VLOOKUP(D1302,Resources!A:D,4,FALSE)=0,"",VLOOKUP(D1302,Resources!A:D,4,FALSE)),"")</f>
        <v>Y</v>
      </c>
    </row>
    <row r="1303" spans="1:11" x14ac:dyDescent="0.2">
      <c r="A1303" t="s">
        <v>715</v>
      </c>
      <c r="B1303" t="str">
        <f t="shared" si="21"/>
        <v>Donors Capital Fund_Franklin Center for Government &amp; Public Integrity201275000</v>
      </c>
      <c r="C1303" t="s">
        <v>4</v>
      </c>
      <c r="D1303" t="s">
        <v>731</v>
      </c>
      <c r="E1303" s="10">
        <v>75000</v>
      </c>
      <c r="F1303">
        <v>2012</v>
      </c>
      <c r="H1303" t="str">
        <f>IFERROR(VLOOKUP(D1303,Resources!A:C,3,FALSE),"")</f>
        <v>DeSmog</v>
      </c>
      <c r="K1303" t="str">
        <f>IFERROR(IF(VLOOKUP(D1303,Resources!A:D,4,FALSE)=0,"",VLOOKUP(D1303,Resources!A:D,4,FALSE)),"")</f>
        <v>Y</v>
      </c>
    </row>
    <row r="1304" spans="1:11" x14ac:dyDescent="0.2">
      <c r="A1304" t="s">
        <v>715</v>
      </c>
      <c r="B1304" t="str">
        <f t="shared" si="21"/>
        <v>Donors Capital Fund_Franklin Center for Government &amp; Public Integrity201250000</v>
      </c>
      <c r="C1304" t="s">
        <v>4</v>
      </c>
      <c r="D1304" t="s">
        <v>731</v>
      </c>
      <c r="E1304" s="10">
        <v>50000</v>
      </c>
      <c r="F1304">
        <v>2012</v>
      </c>
      <c r="H1304" t="str">
        <f>IFERROR(VLOOKUP(D1304,Resources!A:C,3,FALSE),"")</f>
        <v>DeSmog</v>
      </c>
      <c r="K1304" t="str">
        <f>IFERROR(IF(VLOOKUP(D1304,Resources!A:D,4,FALSE)=0,"",VLOOKUP(D1304,Resources!A:D,4,FALSE)),"")</f>
        <v>Y</v>
      </c>
    </row>
    <row r="1305" spans="1:11" x14ac:dyDescent="0.2">
      <c r="A1305" t="s">
        <v>715</v>
      </c>
      <c r="B1305" t="str">
        <f t="shared" si="21"/>
        <v>Donors Capital Fund_Franklin Center for Government &amp; Public Integrity20128500</v>
      </c>
      <c r="C1305" t="s">
        <v>4</v>
      </c>
      <c r="D1305" t="s">
        <v>731</v>
      </c>
      <c r="E1305" s="10">
        <v>8500</v>
      </c>
      <c r="F1305">
        <v>2012</v>
      </c>
      <c r="H1305" t="str">
        <f>IFERROR(VLOOKUP(D1305,Resources!A:C,3,FALSE),"")</f>
        <v>DeSmog</v>
      </c>
      <c r="K1305" t="str">
        <f>IFERROR(IF(VLOOKUP(D1305,Resources!A:D,4,FALSE)=0,"",VLOOKUP(D1305,Resources!A:D,4,FALSE)),"")</f>
        <v>Y</v>
      </c>
    </row>
    <row r="1306" spans="1:11" x14ac:dyDescent="0.2">
      <c r="A1306" t="s">
        <v>715</v>
      </c>
      <c r="B1306" t="str">
        <f t="shared" si="21"/>
        <v>Donors Capital Fund_Franklin Center for Government &amp; Public Integrity2012100000</v>
      </c>
      <c r="C1306" t="s">
        <v>4</v>
      </c>
      <c r="D1306" t="s">
        <v>731</v>
      </c>
      <c r="E1306" s="10">
        <v>100000</v>
      </c>
      <c r="F1306">
        <v>2012</v>
      </c>
      <c r="H1306" t="str">
        <f>IFERROR(VLOOKUP(D1306,Resources!A:C,3,FALSE),"")</f>
        <v>DeSmog</v>
      </c>
      <c r="K1306" t="str">
        <f>IFERROR(IF(VLOOKUP(D1306,Resources!A:D,4,FALSE)=0,"",VLOOKUP(D1306,Resources!A:D,4,FALSE)),"")</f>
        <v>Y</v>
      </c>
    </row>
    <row r="1307" spans="1:11" x14ac:dyDescent="0.2">
      <c r="A1307" t="s">
        <v>715</v>
      </c>
      <c r="B1307" t="str">
        <f t="shared" si="21"/>
        <v>Donors Capital Fund_Franklin Center for Government &amp; Public Integrity2012150000</v>
      </c>
      <c r="C1307" t="s">
        <v>4</v>
      </c>
      <c r="D1307" t="s">
        <v>731</v>
      </c>
      <c r="E1307" s="10">
        <v>150000</v>
      </c>
      <c r="F1307">
        <v>2012</v>
      </c>
      <c r="H1307" t="str">
        <f>IFERROR(VLOOKUP(D1307,Resources!A:C,3,FALSE),"")</f>
        <v>DeSmog</v>
      </c>
      <c r="K1307" t="str">
        <f>IFERROR(IF(VLOOKUP(D1307,Resources!A:D,4,FALSE)=0,"",VLOOKUP(D1307,Resources!A:D,4,FALSE)),"")</f>
        <v>Y</v>
      </c>
    </row>
    <row r="1308" spans="1:11" x14ac:dyDescent="0.2">
      <c r="A1308" t="s">
        <v>715</v>
      </c>
      <c r="B1308" t="str">
        <f t="shared" si="21"/>
        <v>Donors Capital Fund_Franklin Center for Government &amp; Public Integrity20121050000</v>
      </c>
      <c r="C1308" t="s">
        <v>4</v>
      </c>
      <c r="D1308" t="s">
        <v>731</v>
      </c>
      <c r="E1308" s="10">
        <v>1050000</v>
      </c>
      <c r="F1308">
        <v>2012</v>
      </c>
      <c r="H1308" t="str">
        <f>IFERROR(VLOOKUP(D1308,Resources!A:C,3,FALSE),"")</f>
        <v>DeSmog</v>
      </c>
      <c r="K1308" t="str">
        <f>IFERROR(IF(VLOOKUP(D1308,Resources!A:D,4,FALSE)=0,"",VLOOKUP(D1308,Resources!A:D,4,FALSE)),"")</f>
        <v>Y</v>
      </c>
    </row>
    <row r="1309" spans="1:11" x14ac:dyDescent="0.2">
      <c r="A1309" t="s">
        <v>715</v>
      </c>
      <c r="B1309" t="str">
        <f t="shared" si="21"/>
        <v>Donors Capital Fund_Franklin Center for Government &amp; Public Integrity201222500</v>
      </c>
      <c r="C1309" t="s">
        <v>4</v>
      </c>
      <c r="D1309" t="s">
        <v>731</v>
      </c>
      <c r="E1309" s="10">
        <v>22500</v>
      </c>
      <c r="F1309">
        <v>2012</v>
      </c>
      <c r="H1309" t="str">
        <f>IFERROR(VLOOKUP(D1309,Resources!A:C,3,FALSE),"")</f>
        <v>DeSmog</v>
      </c>
      <c r="K1309" t="str">
        <f>IFERROR(IF(VLOOKUP(D1309,Resources!A:D,4,FALSE)=0,"",VLOOKUP(D1309,Resources!A:D,4,FALSE)),"")</f>
        <v>Y</v>
      </c>
    </row>
    <row r="1310" spans="1:11" x14ac:dyDescent="0.2">
      <c r="A1310" t="s">
        <v>715</v>
      </c>
      <c r="B1310" t="str">
        <f t="shared" si="21"/>
        <v>Donors Capital Fund_Franklin Center for Government &amp; Public Integrity201222500</v>
      </c>
      <c r="C1310" t="s">
        <v>4</v>
      </c>
      <c r="D1310" t="s">
        <v>731</v>
      </c>
      <c r="E1310" s="10">
        <v>22500</v>
      </c>
      <c r="F1310">
        <v>2012</v>
      </c>
      <c r="H1310" t="str">
        <f>IFERROR(VLOOKUP(D1310,Resources!A:C,3,FALSE),"")</f>
        <v>DeSmog</v>
      </c>
      <c r="K1310" t="str">
        <f>IFERROR(IF(VLOOKUP(D1310,Resources!A:D,4,FALSE)=0,"",VLOOKUP(D1310,Resources!A:D,4,FALSE)),"")</f>
        <v>Y</v>
      </c>
    </row>
    <row r="1311" spans="1:11" x14ac:dyDescent="0.2">
      <c r="A1311" t="s">
        <v>715</v>
      </c>
      <c r="B1311" t="str">
        <f t="shared" si="21"/>
        <v>Donors Capital Fund_Franklin Center for Government &amp; Public Integrity201225000</v>
      </c>
      <c r="C1311" t="s">
        <v>4</v>
      </c>
      <c r="D1311" t="s">
        <v>731</v>
      </c>
      <c r="E1311" s="10">
        <v>25000</v>
      </c>
      <c r="F1311">
        <v>2012</v>
      </c>
      <c r="H1311" t="str">
        <f>IFERROR(VLOOKUP(D1311,Resources!A:C,3,FALSE),"")</f>
        <v>DeSmog</v>
      </c>
      <c r="K1311" t="str">
        <f>IFERROR(IF(VLOOKUP(D1311,Resources!A:D,4,FALSE)=0,"",VLOOKUP(D1311,Resources!A:D,4,FALSE)),"")</f>
        <v>Y</v>
      </c>
    </row>
    <row r="1312" spans="1:11" x14ac:dyDescent="0.2">
      <c r="A1312" t="s">
        <v>715</v>
      </c>
      <c r="B1312" t="str">
        <f t="shared" si="21"/>
        <v>Donors Capital Fund_Franklin Center for Government &amp; Public Integrity201250000</v>
      </c>
      <c r="C1312" t="s">
        <v>4</v>
      </c>
      <c r="D1312" t="s">
        <v>731</v>
      </c>
      <c r="E1312" s="10">
        <v>50000</v>
      </c>
      <c r="F1312">
        <v>2012</v>
      </c>
      <c r="H1312" t="str">
        <f>IFERROR(VLOOKUP(D1312,Resources!A:C,3,FALSE),"")</f>
        <v>DeSmog</v>
      </c>
      <c r="K1312" t="str">
        <f>IFERROR(IF(VLOOKUP(D1312,Resources!A:D,4,FALSE)=0,"",VLOOKUP(D1312,Resources!A:D,4,FALSE)),"")</f>
        <v>Y</v>
      </c>
    </row>
    <row r="1313" spans="1:11" x14ac:dyDescent="0.2">
      <c r="A1313" t="s">
        <v>715</v>
      </c>
      <c r="B1313" t="str">
        <f t="shared" si="21"/>
        <v>Donors Capital Fund_Franklin Center for Government &amp; Public Integrity201250000</v>
      </c>
      <c r="C1313" t="s">
        <v>4</v>
      </c>
      <c r="D1313" t="s">
        <v>731</v>
      </c>
      <c r="E1313" s="10">
        <v>50000</v>
      </c>
      <c r="F1313">
        <v>2012</v>
      </c>
      <c r="H1313" t="str">
        <f>IFERROR(VLOOKUP(D1313,Resources!A:C,3,FALSE),"")</f>
        <v>DeSmog</v>
      </c>
      <c r="K1313" t="str">
        <f>IFERROR(IF(VLOOKUP(D1313,Resources!A:D,4,FALSE)=0,"",VLOOKUP(D1313,Resources!A:D,4,FALSE)),"")</f>
        <v>Y</v>
      </c>
    </row>
    <row r="1314" spans="1:11" x14ac:dyDescent="0.2">
      <c r="A1314" t="s">
        <v>715</v>
      </c>
      <c r="B1314" t="str">
        <f t="shared" si="21"/>
        <v>Donors Capital Fund_Franklin Center for Government &amp; Public Integrity201250000</v>
      </c>
      <c r="C1314" t="s">
        <v>4</v>
      </c>
      <c r="D1314" t="s">
        <v>731</v>
      </c>
      <c r="E1314" s="10">
        <v>50000</v>
      </c>
      <c r="F1314">
        <v>2012</v>
      </c>
      <c r="H1314" t="str">
        <f>IFERROR(VLOOKUP(D1314,Resources!A:C,3,FALSE),"")</f>
        <v>DeSmog</v>
      </c>
      <c r="K1314" t="str">
        <f>IFERROR(IF(VLOOKUP(D1314,Resources!A:D,4,FALSE)=0,"",VLOOKUP(D1314,Resources!A:D,4,FALSE)),"")</f>
        <v>Y</v>
      </c>
    </row>
    <row r="1315" spans="1:11" x14ac:dyDescent="0.2">
      <c r="A1315" t="s">
        <v>715</v>
      </c>
      <c r="B1315" t="str">
        <f t="shared" si="21"/>
        <v>Donors Capital Fund_Franklin Center for Government &amp; Public Integrity201250000</v>
      </c>
      <c r="C1315" t="s">
        <v>4</v>
      </c>
      <c r="D1315" t="s">
        <v>731</v>
      </c>
      <c r="E1315" s="10">
        <v>50000</v>
      </c>
      <c r="F1315">
        <v>2012</v>
      </c>
      <c r="H1315" t="str">
        <f>IFERROR(VLOOKUP(D1315,Resources!A:C,3,FALSE),"")</f>
        <v>DeSmog</v>
      </c>
      <c r="K1315" t="str">
        <f>IFERROR(IF(VLOOKUP(D1315,Resources!A:D,4,FALSE)=0,"",VLOOKUP(D1315,Resources!A:D,4,FALSE)),"")</f>
        <v>Y</v>
      </c>
    </row>
    <row r="1316" spans="1:11" x14ac:dyDescent="0.2">
      <c r="A1316" t="s">
        <v>715</v>
      </c>
      <c r="B1316" t="str">
        <f t="shared" si="21"/>
        <v>Donors Capital Fund_Franklin Center for Government &amp; Public Integrity201250000</v>
      </c>
      <c r="C1316" t="s">
        <v>4</v>
      </c>
      <c r="D1316" t="s">
        <v>731</v>
      </c>
      <c r="E1316" s="10">
        <v>50000</v>
      </c>
      <c r="F1316">
        <v>2012</v>
      </c>
      <c r="H1316" t="str">
        <f>IFERROR(VLOOKUP(D1316,Resources!A:C,3,FALSE),"")</f>
        <v>DeSmog</v>
      </c>
      <c r="K1316" t="str">
        <f>IFERROR(IF(VLOOKUP(D1316,Resources!A:D,4,FALSE)=0,"",VLOOKUP(D1316,Resources!A:D,4,FALSE)),"")</f>
        <v>Y</v>
      </c>
    </row>
    <row r="1317" spans="1:11" x14ac:dyDescent="0.2">
      <c r="A1317" t="s">
        <v>715</v>
      </c>
      <c r="B1317" t="str">
        <f t="shared" si="21"/>
        <v>Donors Capital Fund_Franklin Center for Government &amp; Public Integrity201250000</v>
      </c>
      <c r="C1317" t="s">
        <v>4</v>
      </c>
      <c r="D1317" t="s">
        <v>731</v>
      </c>
      <c r="E1317" s="10">
        <v>50000</v>
      </c>
      <c r="F1317">
        <v>2012</v>
      </c>
      <c r="H1317" t="str">
        <f>IFERROR(VLOOKUP(D1317,Resources!A:C,3,FALSE),"")</f>
        <v>DeSmog</v>
      </c>
      <c r="K1317" t="str">
        <f>IFERROR(IF(VLOOKUP(D1317,Resources!A:D,4,FALSE)=0,"",VLOOKUP(D1317,Resources!A:D,4,FALSE)),"")</f>
        <v>Y</v>
      </c>
    </row>
    <row r="1318" spans="1:11" x14ac:dyDescent="0.2">
      <c r="A1318" t="s">
        <v>715</v>
      </c>
      <c r="B1318" t="str">
        <f t="shared" si="21"/>
        <v>Donors Capital Fund_Franklin Center for Government &amp; Public Integrity201250000</v>
      </c>
      <c r="C1318" t="s">
        <v>4</v>
      </c>
      <c r="D1318" t="s">
        <v>731</v>
      </c>
      <c r="E1318" s="10">
        <v>50000</v>
      </c>
      <c r="F1318">
        <v>2012</v>
      </c>
      <c r="H1318" t="str">
        <f>IFERROR(VLOOKUP(D1318,Resources!A:C,3,FALSE),"")</f>
        <v>DeSmog</v>
      </c>
      <c r="K1318" t="str">
        <f>IFERROR(IF(VLOOKUP(D1318,Resources!A:D,4,FALSE)=0,"",VLOOKUP(D1318,Resources!A:D,4,FALSE)),"")</f>
        <v>Y</v>
      </c>
    </row>
    <row r="1319" spans="1:11" x14ac:dyDescent="0.2">
      <c r="A1319" t="s">
        <v>715</v>
      </c>
      <c r="B1319" t="str">
        <f t="shared" si="21"/>
        <v>Donors Capital Fund_Franklin Center for Government &amp; Public Integrity201265000</v>
      </c>
      <c r="C1319" t="s">
        <v>4</v>
      </c>
      <c r="D1319" t="s">
        <v>731</v>
      </c>
      <c r="E1319" s="10">
        <v>65000</v>
      </c>
      <c r="F1319">
        <v>2012</v>
      </c>
      <c r="H1319" t="str">
        <f>IFERROR(VLOOKUP(D1319,Resources!A:C,3,FALSE),"")</f>
        <v>DeSmog</v>
      </c>
      <c r="K1319" t="str">
        <f>IFERROR(IF(VLOOKUP(D1319,Resources!A:D,4,FALSE)=0,"",VLOOKUP(D1319,Resources!A:D,4,FALSE)),"")</f>
        <v>Y</v>
      </c>
    </row>
    <row r="1320" spans="1:11" x14ac:dyDescent="0.2">
      <c r="A1320" t="s">
        <v>715</v>
      </c>
      <c r="B1320" t="str">
        <f t="shared" si="21"/>
        <v>Donors Capital Fund_Franklin Center for Government &amp; Public Integrity201275000</v>
      </c>
      <c r="C1320" t="s">
        <v>4</v>
      </c>
      <c r="D1320" t="s">
        <v>731</v>
      </c>
      <c r="E1320" s="10">
        <v>75000</v>
      </c>
      <c r="F1320">
        <v>2012</v>
      </c>
      <c r="H1320" t="str">
        <f>IFERROR(VLOOKUP(D1320,Resources!A:C,3,FALSE),"")</f>
        <v>DeSmog</v>
      </c>
      <c r="K1320" t="str">
        <f>IFERROR(IF(VLOOKUP(D1320,Resources!A:D,4,FALSE)=0,"",VLOOKUP(D1320,Resources!A:D,4,FALSE)),"")</f>
        <v>Y</v>
      </c>
    </row>
    <row r="1321" spans="1:11" x14ac:dyDescent="0.2">
      <c r="A1321" t="s">
        <v>715</v>
      </c>
      <c r="B1321" t="str">
        <f t="shared" si="21"/>
        <v>Donors Capital Fund_Franklin Center for Government &amp; Public Integrity2012200000</v>
      </c>
      <c r="C1321" t="s">
        <v>4</v>
      </c>
      <c r="D1321" t="s">
        <v>731</v>
      </c>
      <c r="E1321" s="10">
        <v>200000</v>
      </c>
      <c r="F1321">
        <v>2012</v>
      </c>
      <c r="H1321" t="str">
        <f>IFERROR(VLOOKUP(D1321,Resources!A:C,3,FALSE),"")</f>
        <v>DeSmog</v>
      </c>
      <c r="K1321" t="str">
        <f>IFERROR(IF(VLOOKUP(D1321,Resources!A:D,4,FALSE)=0,"",VLOOKUP(D1321,Resources!A:D,4,FALSE)),"")</f>
        <v>Y</v>
      </c>
    </row>
    <row r="1322" spans="1:11" x14ac:dyDescent="0.2">
      <c r="A1322" t="s">
        <v>715</v>
      </c>
      <c r="B1322" t="str">
        <f t="shared" si="21"/>
        <v>Donors Capital Fund_Franklin Center for Government &amp; Public Integrity2012500000</v>
      </c>
      <c r="C1322" t="s">
        <v>4</v>
      </c>
      <c r="D1322" t="s">
        <v>731</v>
      </c>
      <c r="E1322" s="10">
        <v>500000</v>
      </c>
      <c r="F1322">
        <v>2012</v>
      </c>
      <c r="H1322" t="str">
        <f>IFERROR(VLOOKUP(D1322,Resources!A:C,3,FALSE),"")</f>
        <v>DeSmog</v>
      </c>
      <c r="K1322" t="str">
        <f>IFERROR(IF(VLOOKUP(D1322,Resources!A:D,4,FALSE)=0,"",VLOOKUP(D1322,Resources!A:D,4,FALSE)),"")</f>
        <v>Y</v>
      </c>
    </row>
    <row r="1323" spans="1:11" x14ac:dyDescent="0.2">
      <c r="A1323" t="s">
        <v>715</v>
      </c>
      <c r="B1323" t="str">
        <f t="shared" si="21"/>
        <v>Donors Capital Fund_Franklin Center for Government &amp; Public Integrity2012800000</v>
      </c>
      <c r="C1323" t="s">
        <v>4</v>
      </c>
      <c r="D1323" t="s">
        <v>731</v>
      </c>
      <c r="E1323" s="10">
        <v>800000</v>
      </c>
      <c r="F1323">
        <v>2012</v>
      </c>
      <c r="H1323" t="str">
        <f>IFERROR(VLOOKUP(D1323,Resources!A:C,3,FALSE),"")</f>
        <v>DeSmog</v>
      </c>
      <c r="K1323" t="str">
        <f>IFERROR(IF(VLOOKUP(D1323,Resources!A:D,4,FALSE)=0,"",VLOOKUP(D1323,Resources!A:D,4,FALSE)),"")</f>
        <v>Y</v>
      </c>
    </row>
    <row r="1324" spans="1:11" x14ac:dyDescent="0.2">
      <c r="A1324" t="s">
        <v>715</v>
      </c>
      <c r="B1324" t="str">
        <f t="shared" si="21"/>
        <v>Donors Capital Fund_Franklin Center for Government &amp; Public Integrity201225276</v>
      </c>
      <c r="C1324" t="s">
        <v>4</v>
      </c>
      <c r="D1324" t="s">
        <v>731</v>
      </c>
      <c r="E1324" s="10">
        <v>25276</v>
      </c>
      <c r="F1324">
        <v>2012</v>
      </c>
      <c r="H1324" t="str">
        <f>IFERROR(VLOOKUP(D1324,Resources!A:C,3,FALSE),"")</f>
        <v>DeSmog</v>
      </c>
      <c r="K1324" t="str">
        <f>IFERROR(IF(VLOOKUP(D1324,Resources!A:D,4,FALSE)=0,"",VLOOKUP(D1324,Resources!A:D,4,FALSE)),"")</f>
        <v>Y</v>
      </c>
    </row>
    <row r="1325" spans="1:11" x14ac:dyDescent="0.2">
      <c r="A1325" t="s">
        <v>715</v>
      </c>
      <c r="B1325" t="str">
        <f t="shared" si="21"/>
        <v>Donors Capital Fund_Franklin Center for Government &amp; Public Integrity201220000</v>
      </c>
      <c r="C1325" t="s">
        <v>4</v>
      </c>
      <c r="D1325" t="s">
        <v>731</v>
      </c>
      <c r="E1325" s="10">
        <v>20000</v>
      </c>
      <c r="F1325">
        <v>2012</v>
      </c>
      <c r="H1325" t="str">
        <f>IFERROR(VLOOKUP(D1325,Resources!A:C,3,FALSE),"")</f>
        <v>DeSmog</v>
      </c>
      <c r="K1325" t="str">
        <f>IFERROR(IF(VLOOKUP(D1325,Resources!A:D,4,FALSE)=0,"",VLOOKUP(D1325,Resources!A:D,4,FALSE)),"")</f>
        <v>Y</v>
      </c>
    </row>
    <row r="1326" spans="1:11" x14ac:dyDescent="0.2">
      <c r="A1326" t="s">
        <v>715</v>
      </c>
      <c r="B1326" t="str">
        <f t="shared" si="21"/>
        <v>Donors Capital Fund_Franklin Center for Government &amp; Public Integrity2012600000</v>
      </c>
      <c r="C1326" t="s">
        <v>4</v>
      </c>
      <c r="D1326" t="s">
        <v>731</v>
      </c>
      <c r="E1326" s="10">
        <v>600000</v>
      </c>
      <c r="F1326">
        <v>2012</v>
      </c>
      <c r="H1326" t="str">
        <f>IFERROR(VLOOKUP(D1326,Resources!A:C,3,FALSE),"")</f>
        <v>DeSmog</v>
      </c>
      <c r="K1326" t="str">
        <f>IFERROR(IF(VLOOKUP(D1326,Resources!A:D,4,FALSE)=0,"",VLOOKUP(D1326,Resources!A:D,4,FALSE)),"")</f>
        <v>Y</v>
      </c>
    </row>
    <row r="1327" spans="1:11" x14ac:dyDescent="0.2">
      <c r="A1327" t="s">
        <v>715</v>
      </c>
      <c r="B1327" t="str">
        <f t="shared" si="21"/>
        <v>Donors Capital Fund_Free To Choose Network201275000</v>
      </c>
      <c r="C1327" t="s">
        <v>4</v>
      </c>
      <c r="D1327" t="s">
        <v>39</v>
      </c>
      <c r="E1327" s="10">
        <v>75000</v>
      </c>
      <c r="F1327">
        <v>2012</v>
      </c>
      <c r="H1327" t="str">
        <f>IFERROR(VLOOKUP(D1327,Resources!A:C,3,FALSE),"")</f>
        <v>DeSmog</v>
      </c>
      <c r="K1327" t="str">
        <f>IFERROR(IF(VLOOKUP(D1327,Resources!A:D,4,FALSE)=0,"",VLOOKUP(D1327,Resources!A:D,4,FALSE)),"")</f>
        <v>Y</v>
      </c>
    </row>
    <row r="1328" spans="1:11" x14ac:dyDescent="0.2">
      <c r="A1328" t="s">
        <v>715</v>
      </c>
      <c r="B1328" t="str">
        <f t="shared" si="21"/>
        <v>Donors Capital Fund_Free To Choose Network201225000</v>
      </c>
      <c r="C1328" t="s">
        <v>4</v>
      </c>
      <c r="D1328" t="s">
        <v>39</v>
      </c>
      <c r="E1328" s="10">
        <v>25000</v>
      </c>
      <c r="F1328">
        <v>2012</v>
      </c>
      <c r="H1328" t="str">
        <f>IFERROR(VLOOKUP(D1328,Resources!A:C,3,FALSE),"")</f>
        <v>DeSmog</v>
      </c>
      <c r="K1328" t="str">
        <f>IFERROR(IF(VLOOKUP(D1328,Resources!A:D,4,FALSE)=0,"",VLOOKUP(D1328,Resources!A:D,4,FALSE)),"")</f>
        <v>Y</v>
      </c>
    </row>
    <row r="1329" spans="1:11" x14ac:dyDescent="0.2">
      <c r="A1329" t="s">
        <v>715</v>
      </c>
      <c r="B1329" t="str">
        <f t="shared" si="21"/>
        <v>Donors Capital Fund_Free To Choose Network2012454755</v>
      </c>
      <c r="C1329" t="s">
        <v>4</v>
      </c>
      <c r="D1329" t="s">
        <v>39</v>
      </c>
      <c r="E1329" s="10">
        <v>454755</v>
      </c>
      <c r="F1329">
        <v>2012</v>
      </c>
      <c r="H1329" t="str">
        <f>IFERROR(VLOOKUP(D1329,Resources!A:C,3,FALSE),"")</f>
        <v>DeSmog</v>
      </c>
      <c r="K1329" t="str">
        <f>IFERROR(IF(VLOOKUP(D1329,Resources!A:D,4,FALSE)=0,"",VLOOKUP(D1329,Resources!A:D,4,FALSE)),"")</f>
        <v>Y</v>
      </c>
    </row>
    <row r="1330" spans="1:11" x14ac:dyDescent="0.2">
      <c r="A1330" t="s">
        <v>715</v>
      </c>
      <c r="B1330" t="str">
        <f t="shared" si="21"/>
        <v>Donors Capital Fund_Freedom Foundation of Minnesota201217500</v>
      </c>
      <c r="C1330" t="s">
        <v>4</v>
      </c>
      <c r="D1330" t="s">
        <v>48</v>
      </c>
      <c r="E1330" s="10">
        <v>17500</v>
      </c>
      <c r="F1330">
        <v>2012</v>
      </c>
      <c r="H1330" t="str">
        <f>IFERROR(VLOOKUP(D1330,Resources!A:C,3,FALSE),"")</f>
        <v>DeSmog</v>
      </c>
      <c r="K1330" t="str">
        <f>IFERROR(IF(VLOOKUP(D1330,Resources!A:D,4,FALSE)=0,"",VLOOKUP(D1330,Resources!A:D,4,FALSE)),"")</f>
        <v>Y</v>
      </c>
    </row>
    <row r="1331" spans="1:11" x14ac:dyDescent="0.2">
      <c r="A1331" t="s">
        <v>715</v>
      </c>
      <c r="B1331" t="str">
        <f t="shared" si="21"/>
        <v>Donors Capital Fund_Freedom Foundation of Minnesota201217500</v>
      </c>
      <c r="C1331" t="s">
        <v>4</v>
      </c>
      <c r="D1331" t="s">
        <v>48</v>
      </c>
      <c r="E1331" s="10">
        <v>17500</v>
      </c>
      <c r="F1331">
        <v>2012</v>
      </c>
      <c r="H1331" t="str">
        <f>IFERROR(VLOOKUP(D1331,Resources!A:C,3,FALSE),"")</f>
        <v>DeSmog</v>
      </c>
      <c r="K1331" t="str">
        <f>IFERROR(IF(VLOOKUP(D1331,Resources!A:D,4,FALSE)=0,"",VLOOKUP(D1331,Resources!A:D,4,FALSE)),"")</f>
        <v>Y</v>
      </c>
    </row>
    <row r="1332" spans="1:11" x14ac:dyDescent="0.2">
      <c r="A1332" t="s">
        <v>715</v>
      </c>
      <c r="B1332" t="str">
        <f t="shared" si="21"/>
        <v>Donors Capital Fund_Freedom Foundation of Minnesota201240000</v>
      </c>
      <c r="C1332" t="s">
        <v>4</v>
      </c>
      <c r="D1332" t="s">
        <v>48</v>
      </c>
      <c r="E1332" s="10">
        <v>40000</v>
      </c>
      <c r="F1332">
        <v>2012</v>
      </c>
      <c r="H1332" t="str">
        <f>IFERROR(VLOOKUP(D1332,Resources!A:C,3,FALSE),"")</f>
        <v>DeSmog</v>
      </c>
      <c r="K1332" t="str">
        <f>IFERROR(IF(VLOOKUP(D1332,Resources!A:D,4,FALSE)=0,"",VLOOKUP(D1332,Resources!A:D,4,FALSE)),"")</f>
        <v>Y</v>
      </c>
    </row>
    <row r="1333" spans="1:11" x14ac:dyDescent="0.2">
      <c r="A1333" t="s">
        <v>715</v>
      </c>
      <c r="B1333" t="str">
        <f t="shared" si="21"/>
        <v>Donors Capital Fund_Freedom Foundation of Minnesota201225000</v>
      </c>
      <c r="C1333" t="s">
        <v>4</v>
      </c>
      <c r="D1333" t="s">
        <v>48</v>
      </c>
      <c r="E1333" s="10">
        <v>25000</v>
      </c>
      <c r="F1333">
        <v>2012</v>
      </c>
      <c r="H1333" t="str">
        <f>IFERROR(VLOOKUP(D1333,Resources!A:C,3,FALSE),"")</f>
        <v>DeSmog</v>
      </c>
      <c r="K1333" t="str">
        <f>IFERROR(IF(VLOOKUP(D1333,Resources!A:D,4,FALSE)=0,"",VLOOKUP(D1333,Resources!A:D,4,FALSE)),"")</f>
        <v>Y</v>
      </c>
    </row>
    <row r="1334" spans="1:11" x14ac:dyDescent="0.2">
      <c r="A1334" t="s">
        <v>715</v>
      </c>
      <c r="B1334" t="str">
        <f t="shared" si="21"/>
        <v>Donors Capital Fund_Freedom Foundation of Minnesota201214000</v>
      </c>
      <c r="C1334" t="s">
        <v>4</v>
      </c>
      <c r="D1334" t="s">
        <v>48</v>
      </c>
      <c r="E1334" s="10">
        <v>14000</v>
      </c>
      <c r="F1334">
        <v>2012</v>
      </c>
      <c r="H1334" t="str">
        <f>IFERROR(VLOOKUP(D1334,Resources!A:C,3,FALSE),"")</f>
        <v>DeSmog</v>
      </c>
      <c r="K1334" t="str">
        <f>IFERROR(IF(VLOOKUP(D1334,Resources!A:D,4,FALSE)=0,"",VLOOKUP(D1334,Resources!A:D,4,FALSE)),"")</f>
        <v>Y</v>
      </c>
    </row>
    <row r="1335" spans="1:11" x14ac:dyDescent="0.2">
      <c r="A1335" t="s">
        <v>715</v>
      </c>
      <c r="B1335" t="str">
        <f t="shared" si="21"/>
        <v>Donors Capital Fund_FreedomWorks Foundation2012200000</v>
      </c>
      <c r="C1335" t="s">
        <v>4</v>
      </c>
      <c r="D1335" t="s">
        <v>210</v>
      </c>
      <c r="E1335" s="10">
        <v>200000</v>
      </c>
      <c r="F1335">
        <v>2012</v>
      </c>
      <c r="H1335" t="str">
        <f>IFERROR(VLOOKUP(D1335,Resources!A:C,3,FALSE),"")</f>
        <v>DeSmog</v>
      </c>
      <c r="K1335" t="str">
        <f>IFERROR(IF(VLOOKUP(D1335,Resources!A:D,4,FALSE)=0,"",VLOOKUP(D1335,Resources!A:D,4,FALSE)),"")</f>
        <v>Y</v>
      </c>
    </row>
    <row r="1336" spans="1:11" x14ac:dyDescent="0.2">
      <c r="A1336" t="s">
        <v>715</v>
      </c>
      <c r="B1336" t="str">
        <f t="shared" si="21"/>
        <v>Donors Capital Fund_FreedomWorks Foundation2012250000</v>
      </c>
      <c r="C1336" t="s">
        <v>4</v>
      </c>
      <c r="D1336" t="s">
        <v>210</v>
      </c>
      <c r="E1336" s="10">
        <v>250000</v>
      </c>
      <c r="F1336">
        <v>2012</v>
      </c>
      <c r="H1336" t="str">
        <f>IFERROR(VLOOKUP(D1336,Resources!A:C,3,FALSE),"")</f>
        <v>DeSmog</v>
      </c>
      <c r="K1336" t="str">
        <f>IFERROR(IF(VLOOKUP(D1336,Resources!A:D,4,FALSE)=0,"",VLOOKUP(D1336,Resources!A:D,4,FALSE)),"")</f>
        <v>Y</v>
      </c>
    </row>
    <row r="1337" spans="1:11" x14ac:dyDescent="0.2">
      <c r="A1337" t="s">
        <v>715</v>
      </c>
      <c r="B1337" t="str">
        <f t="shared" si="21"/>
        <v>Donors Capital Fund_FreedomWorks Foundation2012100000</v>
      </c>
      <c r="C1337" t="s">
        <v>4</v>
      </c>
      <c r="D1337" t="s">
        <v>210</v>
      </c>
      <c r="E1337" s="10">
        <v>100000</v>
      </c>
      <c r="F1337">
        <v>2012</v>
      </c>
      <c r="H1337" t="str">
        <f>IFERROR(VLOOKUP(D1337,Resources!A:C,3,FALSE),"")</f>
        <v>DeSmog</v>
      </c>
      <c r="K1337" t="str">
        <f>IFERROR(IF(VLOOKUP(D1337,Resources!A:D,4,FALSE)=0,"",VLOOKUP(D1337,Resources!A:D,4,FALSE)),"")</f>
        <v>Y</v>
      </c>
    </row>
    <row r="1338" spans="1:11" x14ac:dyDescent="0.2">
      <c r="A1338" t="s">
        <v>715</v>
      </c>
      <c r="B1338" t="str">
        <f t="shared" si="21"/>
        <v>Donors Capital Fund_FreedomWorks Foundation201210000</v>
      </c>
      <c r="C1338" t="s">
        <v>4</v>
      </c>
      <c r="D1338" t="s">
        <v>210</v>
      </c>
      <c r="E1338" s="10">
        <v>10000</v>
      </c>
      <c r="F1338">
        <v>2012</v>
      </c>
      <c r="H1338" t="str">
        <f>IFERROR(VLOOKUP(D1338,Resources!A:C,3,FALSE),"")</f>
        <v>DeSmog</v>
      </c>
      <c r="K1338" t="str">
        <f>IFERROR(IF(VLOOKUP(D1338,Resources!A:D,4,FALSE)=0,"",VLOOKUP(D1338,Resources!A:D,4,FALSE)),"")</f>
        <v>Y</v>
      </c>
    </row>
    <row r="1339" spans="1:11" x14ac:dyDescent="0.2">
      <c r="A1339" t="s">
        <v>715</v>
      </c>
      <c r="B1339" t="str">
        <f t="shared" si="21"/>
        <v>Donors Capital Fund_Friends of Israel Center for Social and Economic Progress201250000</v>
      </c>
      <c r="C1339" t="s">
        <v>4</v>
      </c>
      <c r="D1339" t="s">
        <v>169</v>
      </c>
      <c r="E1339" s="10">
        <v>50000</v>
      </c>
      <c r="F1339">
        <v>2012</v>
      </c>
      <c r="H1339" t="str">
        <f>IFERROR(VLOOKUP(D1339,Resources!A:C,3,FALSE),"")</f>
        <v/>
      </c>
      <c r="K1339" t="str">
        <f>IFERROR(IF(VLOOKUP(D1339,Resources!A:D,4,FALSE)=0,"",VLOOKUP(D1339,Resources!A:D,4,FALSE)),"")</f>
        <v/>
      </c>
    </row>
    <row r="1340" spans="1:11" x14ac:dyDescent="0.2">
      <c r="A1340" t="s">
        <v>715</v>
      </c>
      <c r="B1340" t="str">
        <f t="shared" si="21"/>
        <v>Donors Capital Fund_Fund for American Studies201225000</v>
      </c>
      <c r="C1340" t="s">
        <v>4</v>
      </c>
      <c r="D1340" t="s">
        <v>211</v>
      </c>
      <c r="E1340" s="10">
        <v>25000</v>
      </c>
      <c r="F1340">
        <v>2012</v>
      </c>
      <c r="H1340" t="str">
        <f>IFERROR(VLOOKUP(D1340,Resources!A:C,3,FALSE),"")</f>
        <v>SourceWatch</v>
      </c>
      <c r="K1340" t="str">
        <f>IFERROR(IF(VLOOKUP(D1340,Resources!A:D,4,FALSE)=0,"",VLOOKUP(D1340,Resources!A:D,4,FALSE)),"")</f>
        <v>Y</v>
      </c>
    </row>
    <row r="1341" spans="1:11" x14ac:dyDescent="0.2">
      <c r="A1341" t="s">
        <v>715</v>
      </c>
      <c r="B1341" t="str">
        <f t="shared" si="21"/>
        <v>Donors Capital Fund_George Mason University2012500000</v>
      </c>
      <c r="C1341" t="s">
        <v>4</v>
      </c>
      <c r="D1341" t="s">
        <v>212</v>
      </c>
      <c r="E1341" s="10">
        <v>500000</v>
      </c>
      <c r="F1341">
        <v>2012</v>
      </c>
      <c r="H1341" t="str">
        <f>IFERROR(VLOOKUP(D1341,Resources!A:C,3,FALSE),"")</f>
        <v>DeSmog</v>
      </c>
      <c r="K1341" t="str">
        <f>IFERROR(IF(VLOOKUP(D1341,Resources!A:D,4,FALSE)=0,"",VLOOKUP(D1341,Resources!A:D,4,FALSE)),"")</f>
        <v>Y</v>
      </c>
    </row>
    <row r="1342" spans="1:11" x14ac:dyDescent="0.2">
      <c r="A1342" t="s">
        <v>715</v>
      </c>
      <c r="B1342" t="str">
        <f t="shared" si="21"/>
        <v>Donors Capital Fund_Georgetown University201250000</v>
      </c>
      <c r="C1342" t="s">
        <v>4</v>
      </c>
      <c r="D1342" t="s">
        <v>213</v>
      </c>
      <c r="E1342" s="10">
        <v>50000</v>
      </c>
      <c r="F1342">
        <v>2012</v>
      </c>
      <c r="H1342" t="str">
        <f>IFERROR(VLOOKUP(D1342,Resources!A:C,3,FALSE),"")</f>
        <v/>
      </c>
      <c r="K1342" t="str">
        <f>IFERROR(IF(VLOOKUP(D1342,Resources!A:D,4,FALSE)=0,"",VLOOKUP(D1342,Resources!A:D,4,FALSE)),"")</f>
        <v/>
      </c>
    </row>
    <row r="1343" spans="1:11" x14ac:dyDescent="0.2">
      <c r="A1343" t="s">
        <v>715</v>
      </c>
      <c r="B1343" t="str">
        <f t="shared" si="21"/>
        <v>Donors Capital Fund_Georgia Center for Opportunity201240000</v>
      </c>
      <c r="C1343" t="s">
        <v>4</v>
      </c>
      <c r="D1343" t="s">
        <v>49</v>
      </c>
      <c r="E1343" s="10">
        <v>40000</v>
      </c>
      <c r="F1343">
        <v>2012</v>
      </c>
      <c r="H1343" t="str">
        <f>IFERROR(VLOOKUP(D1343,Resources!A:C,3,FALSE),"")</f>
        <v>SourceWatch</v>
      </c>
      <c r="K1343" t="str">
        <f>IFERROR(IF(VLOOKUP(D1343,Resources!A:D,4,FALSE)=0,"",VLOOKUP(D1343,Resources!A:D,4,FALSE)),"")</f>
        <v>Y</v>
      </c>
    </row>
    <row r="1344" spans="1:11" x14ac:dyDescent="0.2">
      <c r="A1344" t="s">
        <v>715</v>
      </c>
      <c r="B1344" t="str">
        <f t="shared" si="21"/>
        <v>Donors Capital Fund_Georgia Public Policy Foundation201215000</v>
      </c>
      <c r="C1344" t="s">
        <v>4</v>
      </c>
      <c r="D1344" t="s">
        <v>214</v>
      </c>
      <c r="E1344" s="10">
        <v>15000</v>
      </c>
      <c r="F1344">
        <v>2012</v>
      </c>
      <c r="H1344" t="str">
        <f>IFERROR(VLOOKUP(D1344,Resources!A:C,3,FALSE),"")</f>
        <v>SourceWatch</v>
      </c>
      <c r="K1344" t="str">
        <f>IFERROR(IF(VLOOKUP(D1344,Resources!A:D,4,FALSE)=0,"",VLOOKUP(D1344,Resources!A:D,4,FALSE)),"")</f>
        <v>Y</v>
      </c>
    </row>
    <row r="1345" spans="1:11" x14ac:dyDescent="0.2">
      <c r="A1345" t="s">
        <v>715</v>
      </c>
      <c r="B1345" t="str">
        <f t="shared" si="21"/>
        <v>Donors Capital Fund_Gods World Publications201240000</v>
      </c>
      <c r="C1345" t="s">
        <v>4</v>
      </c>
      <c r="D1345" t="s">
        <v>215</v>
      </c>
      <c r="E1345" s="10">
        <v>40000</v>
      </c>
      <c r="F1345">
        <v>2012</v>
      </c>
      <c r="H1345" t="str">
        <f>IFERROR(VLOOKUP(D1345,Resources!A:C,3,FALSE),"")</f>
        <v/>
      </c>
      <c r="K1345" t="str">
        <f>IFERROR(IF(VLOOKUP(D1345,Resources!A:D,4,FALSE)=0,"",VLOOKUP(D1345,Resources!A:D,4,FALSE)),"")</f>
        <v/>
      </c>
    </row>
    <row r="1346" spans="1:11" x14ac:dyDescent="0.2">
      <c r="A1346" t="s">
        <v>715</v>
      </c>
      <c r="B1346" t="str">
        <f t="shared" ref="B1346:B1409" si="22">C1346&amp;"_"&amp;D1346&amp;F1346&amp;E1346</f>
        <v>Donors Capital Fund_Goldwater Institute201235000</v>
      </c>
      <c r="C1346" t="s">
        <v>4</v>
      </c>
      <c r="D1346" t="s">
        <v>72</v>
      </c>
      <c r="E1346" s="10">
        <v>35000</v>
      </c>
      <c r="F1346">
        <v>2012</v>
      </c>
      <c r="H1346" t="str">
        <f>IFERROR(VLOOKUP(D1346,Resources!A:C,3,FALSE),"")</f>
        <v>SourceWatch</v>
      </c>
      <c r="K1346" t="str">
        <f>IFERROR(IF(VLOOKUP(D1346,Resources!A:D,4,FALSE)=0,"",VLOOKUP(D1346,Resources!A:D,4,FALSE)),"")</f>
        <v>Y</v>
      </c>
    </row>
    <row r="1347" spans="1:11" x14ac:dyDescent="0.2">
      <c r="A1347" t="s">
        <v>715</v>
      </c>
      <c r="B1347" t="str">
        <f t="shared" si="22"/>
        <v>Donors Capital Fund_Goldwater Institute201227000</v>
      </c>
      <c r="C1347" t="s">
        <v>4</v>
      </c>
      <c r="D1347" t="s">
        <v>72</v>
      </c>
      <c r="E1347" s="10">
        <v>27000</v>
      </c>
      <c r="F1347">
        <v>2012</v>
      </c>
      <c r="H1347" t="str">
        <f>IFERROR(VLOOKUP(D1347,Resources!A:C,3,FALSE),"")</f>
        <v>SourceWatch</v>
      </c>
      <c r="K1347" t="str">
        <f>IFERROR(IF(VLOOKUP(D1347,Resources!A:D,4,FALSE)=0,"",VLOOKUP(D1347,Resources!A:D,4,FALSE)),"")</f>
        <v>Y</v>
      </c>
    </row>
    <row r="1348" spans="1:11" x14ac:dyDescent="0.2">
      <c r="A1348" t="s">
        <v>715</v>
      </c>
      <c r="B1348" t="str">
        <f t="shared" si="22"/>
        <v>Donors Capital Fund_Goldwater Institute201212500</v>
      </c>
      <c r="C1348" t="s">
        <v>4</v>
      </c>
      <c r="D1348" t="s">
        <v>72</v>
      </c>
      <c r="E1348" s="10">
        <v>12500</v>
      </c>
      <c r="F1348">
        <v>2012</v>
      </c>
      <c r="H1348" t="str">
        <f>IFERROR(VLOOKUP(D1348,Resources!A:C,3,FALSE),"")</f>
        <v>SourceWatch</v>
      </c>
      <c r="K1348" t="str">
        <f>IFERROR(IF(VLOOKUP(D1348,Resources!A:D,4,FALSE)=0,"",VLOOKUP(D1348,Resources!A:D,4,FALSE)),"")</f>
        <v>Y</v>
      </c>
    </row>
    <row r="1349" spans="1:11" x14ac:dyDescent="0.2">
      <c r="A1349" t="s">
        <v>715</v>
      </c>
      <c r="B1349" t="str">
        <f t="shared" si="22"/>
        <v>Donors Capital Fund_Goldwater Institute201212500</v>
      </c>
      <c r="C1349" t="s">
        <v>4</v>
      </c>
      <c r="D1349" t="s">
        <v>72</v>
      </c>
      <c r="E1349" s="10">
        <v>12500</v>
      </c>
      <c r="F1349">
        <v>2012</v>
      </c>
      <c r="H1349" t="str">
        <f>IFERROR(VLOOKUP(D1349,Resources!A:C,3,FALSE),"")</f>
        <v>SourceWatch</v>
      </c>
      <c r="K1349" t="str">
        <f>IFERROR(IF(VLOOKUP(D1349,Resources!A:D,4,FALSE)=0,"",VLOOKUP(D1349,Resources!A:D,4,FALSE)),"")</f>
        <v>Y</v>
      </c>
    </row>
    <row r="1350" spans="1:11" x14ac:dyDescent="0.2">
      <c r="A1350" t="s">
        <v>715</v>
      </c>
      <c r="B1350" t="str">
        <f t="shared" si="22"/>
        <v>Donors Capital Fund_Goldwater Institute201240000</v>
      </c>
      <c r="C1350" t="s">
        <v>4</v>
      </c>
      <c r="D1350" t="s">
        <v>72</v>
      </c>
      <c r="E1350" s="10">
        <v>40000</v>
      </c>
      <c r="F1350">
        <v>2012</v>
      </c>
      <c r="H1350" t="str">
        <f>IFERROR(VLOOKUP(D1350,Resources!A:C,3,FALSE),"")</f>
        <v>SourceWatch</v>
      </c>
      <c r="K1350" t="str">
        <f>IFERROR(IF(VLOOKUP(D1350,Resources!A:D,4,FALSE)=0,"",VLOOKUP(D1350,Resources!A:D,4,FALSE)),"")</f>
        <v>Y</v>
      </c>
    </row>
    <row r="1351" spans="1:11" x14ac:dyDescent="0.2">
      <c r="A1351" t="s">
        <v>715</v>
      </c>
      <c r="B1351" t="str">
        <f t="shared" si="22"/>
        <v>Donors Capital Fund_Greater Houston Community Foundation201225000</v>
      </c>
      <c r="C1351" t="s">
        <v>4</v>
      </c>
      <c r="D1351" t="s">
        <v>141</v>
      </c>
      <c r="E1351" s="10">
        <v>25000</v>
      </c>
      <c r="F1351">
        <v>2012</v>
      </c>
      <c r="H1351" t="str">
        <f>IFERROR(VLOOKUP(D1351,Resources!A:C,3,FALSE),"")</f>
        <v/>
      </c>
      <c r="K1351" t="str">
        <f>IFERROR(IF(VLOOKUP(D1351,Resources!A:D,4,FALSE)=0,"",VLOOKUP(D1351,Resources!A:D,4,FALSE)),"")</f>
        <v/>
      </c>
    </row>
    <row r="1352" spans="1:11" x14ac:dyDescent="0.2">
      <c r="A1352" t="s">
        <v>715</v>
      </c>
      <c r="B1352" t="str">
        <f t="shared" si="22"/>
        <v>Donors Capital Fund_Greenhouse Solutions201210000</v>
      </c>
      <c r="C1352" t="s">
        <v>4</v>
      </c>
      <c r="D1352" t="s">
        <v>216</v>
      </c>
      <c r="E1352" s="10">
        <v>10000</v>
      </c>
      <c r="F1352">
        <v>2012</v>
      </c>
      <c r="H1352" t="str">
        <f>IFERROR(VLOOKUP(D1352,Resources!A:C,3,FALSE),"")</f>
        <v/>
      </c>
      <c r="K1352" t="str">
        <f>IFERROR(IF(VLOOKUP(D1352,Resources!A:D,4,FALSE)=0,"",VLOOKUP(D1352,Resources!A:D,4,FALSE)),"")</f>
        <v/>
      </c>
    </row>
    <row r="1353" spans="1:11" x14ac:dyDescent="0.2">
      <c r="A1353" t="s">
        <v>715</v>
      </c>
      <c r="B1353" t="str">
        <f t="shared" si="22"/>
        <v>Donors Capital Fund_Harvard Business School201233333</v>
      </c>
      <c r="C1353" t="s">
        <v>4</v>
      </c>
      <c r="D1353" t="s">
        <v>178</v>
      </c>
      <c r="E1353" s="10">
        <v>33333</v>
      </c>
      <c r="F1353">
        <v>2012</v>
      </c>
      <c r="H1353" t="str">
        <f>IFERROR(VLOOKUP(D1353,Resources!A:C,3,FALSE),"")</f>
        <v/>
      </c>
      <c r="K1353" t="str">
        <f>IFERROR(IF(VLOOKUP(D1353,Resources!A:D,4,FALSE)=0,"",VLOOKUP(D1353,Resources!A:D,4,FALSE)),"")</f>
        <v/>
      </c>
    </row>
    <row r="1354" spans="1:11" x14ac:dyDescent="0.2">
      <c r="A1354" t="s">
        <v>715</v>
      </c>
      <c r="B1354" t="str">
        <f t="shared" si="22"/>
        <v>Donors Capital Fund_Heartland Institute20121000000</v>
      </c>
      <c r="C1354" t="s">
        <v>4</v>
      </c>
      <c r="D1354" t="s">
        <v>13</v>
      </c>
      <c r="E1354" s="10">
        <v>1000000</v>
      </c>
      <c r="F1354">
        <v>2012</v>
      </c>
      <c r="H1354" t="str">
        <f>IFERROR(VLOOKUP(D1354,Resources!A:C,3,FALSE),"")</f>
        <v>DeSmog</v>
      </c>
      <c r="K1354" t="str">
        <f>IFERROR(IF(VLOOKUP(D1354,Resources!A:D,4,FALSE)=0,"",VLOOKUP(D1354,Resources!A:D,4,FALSE)),"")</f>
        <v>Y</v>
      </c>
    </row>
    <row r="1355" spans="1:11" x14ac:dyDescent="0.2">
      <c r="A1355" t="s">
        <v>715</v>
      </c>
      <c r="B1355" t="str">
        <f t="shared" si="22"/>
        <v>Donors Capital Fund_Hilander School Endowment201210000</v>
      </c>
      <c r="C1355" t="s">
        <v>4</v>
      </c>
      <c r="D1355" t="s">
        <v>217</v>
      </c>
      <c r="E1355" s="10">
        <v>10000</v>
      </c>
      <c r="F1355">
        <v>2012</v>
      </c>
      <c r="H1355" t="str">
        <f>IFERROR(VLOOKUP(D1355,Resources!A:C,3,FALSE),"")</f>
        <v/>
      </c>
      <c r="K1355" t="str">
        <f>IFERROR(IF(VLOOKUP(D1355,Resources!A:D,4,FALSE)=0,"",VLOOKUP(D1355,Resources!A:D,4,FALSE)),"")</f>
        <v/>
      </c>
    </row>
    <row r="1356" spans="1:11" x14ac:dyDescent="0.2">
      <c r="A1356" t="s">
        <v>715</v>
      </c>
      <c r="B1356" t="str">
        <f t="shared" si="22"/>
        <v>Donors Capital Fund_Hudson Institute2012100000</v>
      </c>
      <c r="C1356" t="s">
        <v>4</v>
      </c>
      <c r="D1356" t="s">
        <v>150</v>
      </c>
      <c r="E1356" s="10">
        <v>100000</v>
      </c>
      <c r="F1356">
        <v>2012</v>
      </c>
      <c r="H1356" t="str">
        <f>IFERROR(VLOOKUP(D1356,Resources!A:C,3,FALSE),"")</f>
        <v>DeSmog</v>
      </c>
      <c r="K1356" t="str">
        <f>IFERROR(IF(VLOOKUP(D1356,Resources!A:D,4,FALSE)=0,"",VLOOKUP(D1356,Resources!A:D,4,FALSE)),"")</f>
        <v>Y</v>
      </c>
    </row>
    <row r="1357" spans="1:11" x14ac:dyDescent="0.2">
      <c r="A1357" t="s">
        <v>715</v>
      </c>
      <c r="B1357" t="str">
        <f t="shared" si="22"/>
        <v>Donors Capital Fund_Hudson Institute20124000000</v>
      </c>
      <c r="C1357" t="s">
        <v>4</v>
      </c>
      <c r="D1357" t="s">
        <v>150</v>
      </c>
      <c r="E1357" s="10">
        <v>4000000</v>
      </c>
      <c r="F1357">
        <v>2012</v>
      </c>
      <c r="H1357" t="str">
        <f>IFERROR(VLOOKUP(D1357,Resources!A:C,3,FALSE),"")</f>
        <v>DeSmog</v>
      </c>
      <c r="K1357" t="str">
        <f>IFERROR(IF(VLOOKUP(D1357,Resources!A:D,4,FALSE)=0,"",VLOOKUP(D1357,Resources!A:D,4,FALSE)),"")</f>
        <v>Y</v>
      </c>
    </row>
    <row r="1358" spans="1:11" x14ac:dyDescent="0.2">
      <c r="A1358" t="s">
        <v>715</v>
      </c>
      <c r="B1358" t="str">
        <f t="shared" si="22"/>
        <v>Donors Capital Fund_Idaho Freedom Foundation201220000</v>
      </c>
      <c r="C1358" t="s">
        <v>4</v>
      </c>
      <c r="D1358" t="s">
        <v>51</v>
      </c>
      <c r="E1358" s="10">
        <v>20000</v>
      </c>
      <c r="F1358">
        <v>2012</v>
      </c>
      <c r="H1358" t="str">
        <f>IFERROR(VLOOKUP(D1358,Resources!A:C,3,FALSE),"")</f>
        <v>SourceWatch</v>
      </c>
      <c r="K1358" t="str">
        <f>IFERROR(IF(VLOOKUP(D1358,Resources!A:D,4,FALSE)=0,"",VLOOKUP(D1358,Resources!A:D,4,FALSE)),"")</f>
        <v>Y</v>
      </c>
    </row>
    <row r="1359" spans="1:11" x14ac:dyDescent="0.2">
      <c r="A1359" t="s">
        <v>715</v>
      </c>
      <c r="B1359" t="str">
        <f t="shared" si="22"/>
        <v>Donors Capital Fund_Idaho Freedom Foundation201225000</v>
      </c>
      <c r="C1359" t="s">
        <v>4</v>
      </c>
      <c r="D1359" t="s">
        <v>51</v>
      </c>
      <c r="E1359" s="10">
        <v>25000</v>
      </c>
      <c r="F1359">
        <v>2012</v>
      </c>
      <c r="H1359" t="str">
        <f>IFERROR(VLOOKUP(D1359,Resources!A:C,3,FALSE),"")</f>
        <v>SourceWatch</v>
      </c>
      <c r="K1359" t="str">
        <f>IFERROR(IF(VLOOKUP(D1359,Resources!A:D,4,FALSE)=0,"",VLOOKUP(D1359,Resources!A:D,4,FALSE)),"")</f>
        <v>Y</v>
      </c>
    </row>
    <row r="1360" spans="1:11" x14ac:dyDescent="0.2">
      <c r="A1360" t="s">
        <v>715</v>
      </c>
      <c r="B1360" t="str">
        <f t="shared" si="22"/>
        <v>Donors Capital Fund_Idaho Freedom Foundation201222500</v>
      </c>
      <c r="C1360" t="s">
        <v>4</v>
      </c>
      <c r="D1360" t="s">
        <v>51</v>
      </c>
      <c r="E1360" s="10">
        <v>22500</v>
      </c>
      <c r="F1360">
        <v>2012</v>
      </c>
      <c r="H1360" t="str">
        <f>IFERROR(VLOOKUP(D1360,Resources!A:C,3,FALSE),"")</f>
        <v>SourceWatch</v>
      </c>
      <c r="K1360" t="str">
        <f>IFERROR(IF(VLOOKUP(D1360,Resources!A:D,4,FALSE)=0,"",VLOOKUP(D1360,Resources!A:D,4,FALSE)),"")</f>
        <v>Y</v>
      </c>
    </row>
    <row r="1361" spans="1:11" x14ac:dyDescent="0.2">
      <c r="A1361" t="s">
        <v>715</v>
      </c>
      <c r="B1361" t="str">
        <f t="shared" si="22"/>
        <v>Donors Capital Fund_Idaho Freedom Foundation201222500</v>
      </c>
      <c r="C1361" t="s">
        <v>4</v>
      </c>
      <c r="D1361" t="s">
        <v>51</v>
      </c>
      <c r="E1361" s="10">
        <v>22500</v>
      </c>
      <c r="F1361">
        <v>2012</v>
      </c>
      <c r="H1361" t="str">
        <f>IFERROR(VLOOKUP(D1361,Resources!A:C,3,FALSE),"")</f>
        <v>SourceWatch</v>
      </c>
      <c r="K1361" t="str">
        <f>IFERROR(IF(VLOOKUP(D1361,Resources!A:D,4,FALSE)=0,"",VLOOKUP(D1361,Resources!A:D,4,FALSE)),"")</f>
        <v>Y</v>
      </c>
    </row>
    <row r="1362" spans="1:11" x14ac:dyDescent="0.2">
      <c r="A1362" t="s">
        <v>715</v>
      </c>
      <c r="B1362" t="str">
        <f t="shared" si="22"/>
        <v>Donors Capital Fund_Idaho Freedom Foundation201235000</v>
      </c>
      <c r="C1362" t="s">
        <v>4</v>
      </c>
      <c r="D1362" t="s">
        <v>51</v>
      </c>
      <c r="E1362" s="10">
        <v>35000</v>
      </c>
      <c r="F1362">
        <v>2012</v>
      </c>
      <c r="H1362" t="str">
        <f>IFERROR(VLOOKUP(D1362,Resources!A:C,3,FALSE),"")</f>
        <v>SourceWatch</v>
      </c>
      <c r="K1362" t="str">
        <f>IFERROR(IF(VLOOKUP(D1362,Resources!A:D,4,FALSE)=0,"",VLOOKUP(D1362,Resources!A:D,4,FALSE)),"")</f>
        <v>Y</v>
      </c>
    </row>
    <row r="1363" spans="1:11" x14ac:dyDescent="0.2">
      <c r="A1363" t="s">
        <v>715</v>
      </c>
      <c r="B1363" t="str">
        <f t="shared" si="22"/>
        <v>Donors Capital Fund_Idaho Freedom Foundation201225000</v>
      </c>
      <c r="C1363" t="s">
        <v>4</v>
      </c>
      <c r="D1363" t="s">
        <v>51</v>
      </c>
      <c r="E1363" s="10">
        <v>25000</v>
      </c>
      <c r="F1363">
        <v>2012</v>
      </c>
      <c r="H1363" t="str">
        <f>IFERROR(VLOOKUP(D1363,Resources!A:C,3,FALSE),"")</f>
        <v>SourceWatch</v>
      </c>
      <c r="K1363" t="str">
        <f>IFERROR(IF(VLOOKUP(D1363,Resources!A:D,4,FALSE)=0,"",VLOOKUP(D1363,Resources!A:D,4,FALSE)),"")</f>
        <v>Y</v>
      </c>
    </row>
    <row r="1364" spans="1:11" x14ac:dyDescent="0.2">
      <c r="A1364" t="s">
        <v>715</v>
      </c>
      <c r="B1364" t="str">
        <f t="shared" si="22"/>
        <v>Donors Capital Fund_Illinois Policy Institute201227000</v>
      </c>
      <c r="C1364" t="s">
        <v>4</v>
      </c>
      <c r="D1364" t="s">
        <v>52</v>
      </c>
      <c r="E1364" s="10">
        <v>27000</v>
      </c>
      <c r="F1364">
        <v>2012</v>
      </c>
      <c r="H1364" t="str">
        <f>IFERROR(VLOOKUP(D1364,Resources!A:C,3,FALSE),"")</f>
        <v>DeSmog</v>
      </c>
      <c r="K1364" t="str">
        <f>IFERROR(IF(VLOOKUP(D1364,Resources!A:D,4,FALSE)=0,"",VLOOKUP(D1364,Resources!A:D,4,FALSE)),"")</f>
        <v>Y</v>
      </c>
    </row>
    <row r="1365" spans="1:11" x14ac:dyDescent="0.2">
      <c r="A1365" t="s">
        <v>715</v>
      </c>
      <c r="B1365" t="str">
        <f t="shared" si="22"/>
        <v>Donors Capital Fund_Illinois Policy Institute201232500</v>
      </c>
      <c r="C1365" t="s">
        <v>4</v>
      </c>
      <c r="D1365" t="s">
        <v>52</v>
      </c>
      <c r="E1365" s="10">
        <v>32500</v>
      </c>
      <c r="F1365">
        <v>2012</v>
      </c>
      <c r="H1365" t="str">
        <f>IFERROR(VLOOKUP(D1365,Resources!A:C,3,FALSE),"")</f>
        <v>DeSmog</v>
      </c>
      <c r="K1365" t="str">
        <f>IFERROR(IF(VLOOKUP(D1365,Resources!A:D,4,FALSE)=0,"",VLOOKUP(D1365,Resources!A:D,4,FALSE)),"")</f>
        <v>Y</v>
      </c>
    </row>
    <row r="1366" spans="1:11" x14ac:dyDescent="0.2">
      <c r="A1366" t="s">
        <v>715</v>
      </c>
      <c r="B1366" t="str">
        <f t="shared" si="22"/>
        <v>Donors Capital Fund_Illinois Policy Institute201220000</v>
      </c>
      <c r="C1366" t="s">
        <v>4</v>
      </c>
      <c r="D1366" t="s">
        <v>52</v>
      </c>
      <c r="E1366" s="10">
        <v>20000</v>
      </c>
      <c r="F1366">
        <v>2012</v>
      </c>
      <c r="H1366" t="str">
        <f>IFERROR(VLOOKUP(D1366,Resources!A:C,3,FALSE),"")</f>
        <v>DeSmog</v>
      </c>
      <c r="K1366" t="str">
        <f>IFERROR(IF(VLOOKUP(D1366,Resources!A:D,4,FALSE)=0,"",VLOOKUP(D1366,Resources!A:D,4,FALSE)),"")</f>
        <v>Y</v>
      </c>
    </row>
    <row r="1367" spans="1:11" x14ac:dyDescent="0.2">
      <c r="A1367" t="s">
        <v>715</v>
      </c>
      <c r="B1367" t="str">
        <f t="shared" si="22"/>
        <v>Donors Capital Fund_Illinois Policy Institute201230000</v>
      </c>
      <c r="C1367" t="s">
        <v>4</v>
      </c>
      <c r="D1367" t="s">
        <v>52</v>
      </c>
      <c r="E1367" s="10">
        <v>30000</v>
      </c>
      <c r="F1367">
        <v>2012</v>
      </c>
      <c r="H1367" t="str">
        <f>IFERROR(VLOOKUP(D1367,Resources!A:C,3,FALSE),"")</f>
        <v>DeSmog</v>
      </c>
      <c r="K1367" t="str">
        <f>IFERROR(IF(VLOOKUP(D1367,Resources!A:D,4,FALSE)=0,"",VLOOKUP(D1367,Resources!A:D,4,FALSE)),"")</f>
        <v>Y</v>
      </c>
    </row>
    <row r="1368" spans="1:11" x14ac:dyDescent="0.2">
      <c r="A1368" t="s">
        <v>715</v>
      </c>
      <c r="B1368" t="str">
        <f t="shared" si="22"/>
        <v>Donors Capital Fund_Illinois Policy Institute201232500</v>
      </c>
      <c r="C1368" t="s">
        <v>4</v>
      </c>
      <c r="D1368" t="s">
        <v>52</v>
      </c>
      <c r="E1368" s="10">
        <v>32500</v>
      </c>
      <c r="F1368">
        <v>2012</v>
      </c>
      <c r="H1368" t="str">
        <f>IFERROR(VLOOKUP(D1368,Resources!A:C,3,FALSE),"")</f>
        <v>DeSmog</v>
      </c>
      <c r="K1368" t="str">
        <f>IFERROR(IF(VLOOKUP(D1368,Resources!A:D,4,FALSE)=0,"",VLOOKUP(D1368,Resources!A:D,4,FALSE)),"")</f>
        <v>Y</v>
      </c>
    </row>
    <row r="1369" spans="1:11" x14ac:dyDescent="0.2">
      <c r="A1369" t="s">
        <v>715</v>
      </c>
      <c r="B1369" t="str">
        <f t="shared" si="22"/>
        <v>Donors Capital Fund_Illinois Policy Institute201214000</v>
      </c>
      <c r="C1369" t="s">
        <v>4</v>
      </c>
      <c r="D1369" t="s">
        <v>52</v>
      </c>
      <c r="E1369" s="10">
        <v>14000</v>
      </c>
      <c r="F1369">
        <v>2012</v>
      </c>
      <c r="H1369" t="str">
        <f>IFERROR(VLOOKUP(D1369,Resources!A:C,3,FALSE),"")</f>
        <v>DeSmog</v>
      </c>
      <c r="K1369" t="str">
        <f>IFERROR(IF(VLOOKUP(D1369,Resources!A:D,4,FALSE)=0,"",VLOOKUP(D1369,Resources!A:D,4,FALSE)),"")</f>
        <v>Y</v>
      </c>
    </row>
    <row r="1370" spans="1:11" x14ac:dyDescent="0.2">
      <c r="A1370" t="s">
        <v>715</v>
      </c>
      <c r="B1370" t="str">
        <f t="shared" si="22"/>
        <v>Donors Capital Fund_Illinois Taxpayer Education Foundation20127000</v>
      </c>
      <c r="C1370" t="s">
        <v>4</v>
      </c>
      <c r="D1370" t="s">
        <v>36</v>
      </c>
      <c r="E1370" s="10">
        <v>7000</v>
      </c>
      <c r="F1370">
        <v>2012</v>
      </c>
      <c r="H1370" t="str">
        <f>IFERROR(VLOOKUP(D1370,Resources!A:C,3,FALSE),"")</f>
        <v/>
      </c>
      <c r="K1370" t="str">
        <f>IFERROR(IF(VLOOKUP(D1370,Resources!A:D,4,FALSE)=0,"",VLOOKUP(D1370,Resources!A:D,4,FALSE)),"")</f>
        <v/>
      </c>
    </row>
    <row r="1371" spans="1:11" x14ac:dyDescent="0.2">
      <c r="A1371" t="s">
        <v>715</v>
      </c>
      <c r="B1371" t="str">
        <f t="shared" si="22"/>
        <v>Donors Capital Fund_Illinois Taxpayer Education Foundation20127000</v>
      </c>
      <c r="C1371" t="s">
        <v>4</v>
      </c>
      <c r="D1371" t="s">
        <v>36</v>
      </c>
      <c r="E1371" s="10">
        <v>7000</v>
      </c>
      <c r="F1371">
        <v>2012</v>
      </c>
      <c r="H1371" t="str">
        <f>IFERROR(VLOOKUP(D1371,Resources!A:C,3,FALSE),"")</f>
        <v/>
      </c>
      <c r="K1371" t="str">
        <f>IFERROR(IF(VLOOKUP(D1371,Resources!A:D,4,FALSE)=0,"",VLOOKUP(D1371,Resources!A:D,4,FALSE)),"")</f>
        <v/>
      </c>
    </row>
    <row r="1372" spans="1:11" x14ac:dyDescent="0.2">
      <c r="A1372" t="s">
        <v>715</v>
      </c>
      <c r="B1372" t="str">
        <f t="shared" si="22"/>
        <v>Donors Capital Fund_Illinois Taxpayer Education Foundation20127000</v>
      </c>
      <c r="C1372" t="s">
        <v>4</v>
      </c>
      <c r="D1372" t="s">
        <v>36</v>
      </c>
      <c r="E1372" s="10">
        <v>7000</v>
      </c>
      <c r="F1372">
        <v>2012</v>
      </c>
      <c r="H1372" t="str">
        <f>IFERROR(VLOOKUP(D1372,Resources!A:C,3,FALSE),"")</f>
        <v/>
      </c>
      <c r="K1372" t="str">
        <f>IFERROR(IF(VLOOKUP(D1372,Resources!A:D,4,FALSE)=0,"",VLOOKUP(D1372,Resources!A:D,4,FALSE)),"")</f>
        <v/>
      </c>
    </row>
    <row r="1373" spans="1:11" x14ac:dyDescent="0.2">
      <c r="A1373" t="s">
        <v>715</v>
      </c>
      <c r="B1373" t="str">
        <f t="shared" si="22"/>
        <v>Donors Capital Fund_Illinois Taxpayer Education Foundation20127000</v>
      </c>
      <c r="C1373" t="s">
        <v>4</v>
      </c>
      <c r="D1373" t="s">
        <v>36</v>
      </c>
      <c r="E1373" s="10">
        <v>7000</v>
      </c>
      <c r="F1373">
        <v>2012</v>
      </c>
      <c r="H1373" t="str">
        <f>IFERROR(VLOOKUP(D1373,Resources!A:C,3,FALSE),"")</f>
        <v/>
      </c>
      <c r="K1373" t="str">
        <f>IFERROR(IF(VLOOKUP(D1373,Resources!A:D,4,FALSE)=0,"",VLOOKUP(D1373,Resources!A:D,4,FALSE)),"")</f>
        <v/>
      </c>
    </row>
    <row r="1374" spans="1:11" x14ac:dyDescent="0.2">
      <c r="A1374" t="s">
        <v>715</v>
      </c>
      <c r="B1374" t="str">
        <f t="shared" si="22"/>
        <v>Donors Capital Fund_Illinois Taxpayer Education Foundation20127000</v>
      </c>
      <c r="C1374" t="s">
        <v>4</v>
      </c>
      <c r="D1374" t="s">
        <v>36</v>
      </c>
      <c r="E1374" s="10">
        <v>7000</v>
      </c>
      <c r="F1374">
        <v>2012</v>
      </c>
      <c r="H1374" t="str">
        <f>IFERROR(VLOOKUP(D1374,Resources!A:C,3,FALSE),"")</f>
        <v/>
      </c>
      <c r="K1374" t="str">
        <f>IFERROR(IF(VLOOKUP(D1374,Resources!A:D,4,FALSE)=0,"",VLOOKUP(D1374,Resources!A:D,4,FALSE)),"")</f>
        <v/>
      </c>
    </row>
    <row r="1375" spans="1:11" x14ac:dyDescent="0.2">
      <c r="A1375" t="s">
        <v>715</v>
      </c>
      <c r="B1375" t="str">
        <f t="shared" si="22"/>
        <v>Donors Capital Fund_Illinois Taxpayer Education Foundation20127000</v>
      </c>
      <c r="C1375" t="s">
        <v>4</v>
      </c>
      <c r="D1375" t="s">
        <v>36</v>
      </c>
      <c r="E1375" s="10">
        <v>7000</v>
      </c>
      <c r="F1375">
        <v>2012</v>
      </c>
      <c r="H1375" t="str">
        <f>IFERROR(VLOOKUP(D1375,Resources!A:C,3,FALSE),"")</f>
        <v/>
      </c>
      <c r="K1375" t="str">
        <f>IFERROR(IF(VLOOKUP(D1375,Resources!A:D,4,FALSE)=0,"",VLOOKUP(D1375,Resources!A:D,4,FALSE)),"")</f>
        <v/>
      </c>
    </row>
    <row r="1376" spans="1:11" x14ac:dyDescent="0.2">
      <c r="A1376" t="s">
        <v>715</v>
      </c>
      <c r="B1376" t="str">
        <f t="shared" si="22"/>
        <v>Donors Capital Fund_Illinois Taxpayer Education Foundation20127000</v>
      </c>
      <c r="C1376" t="s">
        <v>4</v>
      </c>
      <c r="D1376" t="s">
        <v>36</v>
      </c>
      <c r="E1376" s="10">
        <v>7000</v>
      </c>
      <c r="F1376">
        <v>2012</v>
      </c>
      <c r="H1376" t="str">
        <f>IFERROR(VLOOKUP(D1376,Resources!A:C,3,FALSE),"")</f>
        <v/>
      </c>
      <c r="K1376" t="str">
        <f>IFERROR(IF(VLOOKUP(D1376,Resources!A:D,4,FALSE)=0,"",VLOOKUP(D1376,Resources!A:D,4,FALSE)),"")</f>
        <v/>
      </c>
    </row>
    <row r="1377" spans="1:11" x14ac:dyDescent="0.2">
      <c r="A1377" t="s">
        <v>715</v>
      </c>
      <c r="B1377" t="str">
        <f t="shared" si="22"/>
        <v>Donors Capital Fund_Illinois Taxpayer Education Foundation20127000</v>
      </c>
      <c r="C1377" t="s">
        <v>4</v>
      </c>
      <c r="D1377" t="s">
        <v>36</v>
      </c>
      <c r="E1377" s="10">
        <v>7000</v>
      </c>
      <c r="F1377">
        <v>2012</v>
      </c>
      <c r="H1377" t="str">
        <f>IFERROR(VLOOKUP(D1377,Resources!A:C,3,FALSE),"")</f>
        <v/>
      </c>
      <c r="K1377" t="str">
        <f>IFERROR(IF(VLOOKUP(D1377,Resources!A:D,4,FALSE)=0,"",VLOOKUP(D1377,Resources!A:D,4,FALSE)),"")</f>
        <v/>
      </c>
    </row>
    <row r="1378" spans="1:11" x14ac:dyDescent="0.2">
      <c r="A1378" t="s">
        <v>715</v>
      </c>
      <c r="B1378" t="str">
        <f t="shared" si="22"/>
        <v>Donors Capital Fund_Illinois Taxpayer Education Foundation20127000</v>
      </c>
      <c r="C1378" t="s">
        <v>4</v>
      </c>
      <c r="D1378" t="s">
        <v>36</v>
      </c>
      <c r="E1378" s="10">
        <v>7000</v>
      </c>
      <c r="F1378">
        <v>2012</v>
      </c>
      <c r="H1378" t="str">
        <f>IFERROR(VLOOKUP(D1378,Resources!A:C,3,FALSE),"")</f>
        <v/>
      </c>
      <c r="K1378" t="str">
        <f>IFERROR(IF(VLOOKUP(D1378,Resources!A:D,4,FALSE)=0,"",VLOOKUP(D1378,Resources!A:D,4,FALSE)),"")</f>
        <v/>
      </c>
    </row>
    <row r="1379" spans="1:11" x14ac:dyDescent="0.2">
      <c r="A1379" t="s">
        <v>715</v>
      </c>
      <c r="B1379" t="str">
        <f t="shared" si="22"/>
        <v>Donors Capital Fund_Illinois Taxpayer Education Foundation20127000</v>
      </c>
      <c r="C1379" t="s">
        <v>4</v>
      </c>
      <c r="D1379" t="s">
        <v>36</v>
      </c>
      <c r="E1379" s="10">
        <v>7000</v>
      </c>
      <c r="F1379">
        <v>2012</v>
      </c>
      <c r="H1379" t="str">
        <f>IFERROR(VLOOKUP(D1379,Resources!A:C,3,FALSE),"")</f>
        <v/>
      </c>
      <c r="K1379" t="str">
        <f>IFERROR(IF(VLOOKUP(D1379,Resources!A:D,4,FALSE)=0,"",VLOOKUP(D1379,Resources!A:D,4,FALSE)),"")</f>
        <v/>
      </c>
    </row>
    <row r="1380" spans="1:11" x14ac:dyDescent="0.2">
      <c r="A1380" t="s">
        <v>715</v>
      </c>
      <c r="B1380" t="str">
        <f t="shared" si="22"/>
        <v>Donors Capital Fund_Illinois Taxpayer Education Foundation20127000</v>
      </c>
      <c r="C1380" t="s">
        <v>4</v>
      </c>
      <c r="D1380" t="s">
        <v>36</v>
      </c>
      <c r="E1380" s="10">
        <v>7000</v>
      </c>
      <c r="F1380">
        <v>2012</v>
      </c>
      <c r="H1380" t="str">
        <f>IFERROR(VLOOKUP(D1380,Resources!A:C,3,FALSE),"")</f>
        <v/>
      </c>
      <c r="K1380" t="str">
        <f>IFERROR(IF(VLOOKUP(D1380,Resources!A:D,4,FALSE)=0,"",VLOOKUP(D1380,Resources!A:D,4,FALSE)),"")</f>
        <v/>
      </c>
    </row>
    <row r="1381" spans="1:11" x14ac:dyDescent="0.2">
      <c r="A1381" t="s">
        <v>715</v>
      </c>
      <c r="B1381" t="str">
        <f t="shared" si="22"/>
        <v>Donors Capital Fund_Illinois Taxpayer Education Foundation20127000</v>
      </c>
      <c r="C1381" t="s">
        <v>4</v>
      </c>
      <c r="D1381" t="s">
        <v>36</v>
      </c>
      <c r="E1381" s="10">
        <v>7000</v>
      </c>
      <c r="F1381">
        <v>2012</v>
      </c>
      <c r="H1381" t="str">
        <f>IFERROR(VLOOKUP(D1381,Resources!A:C,3,FALSE),"")</f>
        <v/>
      </c>
      <c r="K1381" t="str">
        <f>IFERROR(IF(VLOOKUP(D1381,Resources!A:D,4,FALSE)=0,"",VLOOKUP(D1381,Resources!A:D,4,FALSE)),"")</f>
        <v/>
      </c>
    </row>
    <row r="1382" spans="1:11" x14ac:dyDescent="0.2">
      <c r="A1382" t="s">
        <v>715</v>
      </c>
      <c r="B1382" t="str">
        <f t="shared" si="22"/>
        <v>Donors Capital Fund_Imagination Productions2012125000</v>
      </c>
      <c r="C1382" t="s">
        <v>4</v>
      </c>
      <c r="D1382" t="s">
        <v>218</v>
      </c>
      <c r="E1382" s="10">
        <v>125000</v>
      </c>
      <c r="F1382">
        <v>2012</v>
      </c>
      <c r="H1382" t="str">
        <f>IFERROR(VLOOKUP(D1382,Resources!A:C,3,FALSE),"")</f>
        <v/>
      </c>
      <c r="K1382" t="str">
        <f>IFERROR(IF(VLOOKUP(D1382,Resources!A:D,4,FALSE)=0,"",VLOOKUP(D1382,Resources!A:D,4,FALSE)),"")</f>
        <v/>
      </c>
    </row>
    <row r="1383" spans="1:11" x14ac:dyDescent="0.2">
      <c r="A1383" t="s">
        <v>715</v>
      </c>
      <c r="B1383" t="str">
        <f t="shared" si="22"/>
        <v>Donors Capital Fund_Independence Institute201217500</v>
      </c>
      <c r="C1383" t="s">
        <v>4</v>
      </c>
      <c r="D1383" t="s">
        <v>53</v>
      </c>
      <c r="E1383" s="10">
        <v>17500</v>
      </c>
      <c r="F1383">
        <v>2012</v>
      </c>
      <c r="H1383" t="str">
        <f>IFERROR(VLOOKUP(D1383,Resources!A:C,3,FALSE),"")</f>
        <v>SourceWatch</v>
      </c>
      <c r="K1383" t="str">
        <f>IFERROR(IF(VLOOKUP(D1383,Resources!A:D,4,FALSE)=0,"",VLOOKUP(D1383,Resources!A:D,4,FALSE)),"")</f>
        <v>Y</v>
      </c>
    </row>
    <row r="1384" spans="1:11" x14ac:dyDescent="0.2">
      <c r="A1384" t="s">
        <v>715</v>
      </c>
      <c r="B1384" t="str">
        <f t="shared" si="22"/>
        <v>Donors Capital Fund_Independence Institute201217500</v>
      </c>
      <c r="C1384" t="s">
        <v>4</v>
      </c>
      <c r="D1384" t="s">
        <v>53</v>
      </c>
      <c r="E1384" s="10">
        <v>17500</v>
      </c>
      <c r="F1384">
        <v>2012</v>
      </c>
      <c r="H1384" t="str">
        <f>IFERROR(VLOOKUP(D1384,Resources!A:C,3,FALSE),"")</f>
        <v>SourceWatch</v>
      </c>
      <c r="K1384" t="str">
        <f>IFERROR(IF(VLOOKUP(D1384,Resources!A:D,4,FALSE)=0,"",VLOOKUP(D1384,Resources!A:D,4,FALSE)),"")</f>
        <v>Y</v>
      </c>
    </row>
    <row r="1385" spans="1:11" x14ac:dyDescent="0.2">
      <c r="A1385" t="s">
        <v>715</v>
      </c>
      <c r="B1385" t="str">
        <f t="shared" si="22"/>
        <v>Donors Capital Fund_Independence Institute201265000</v>
      </c>
      <c r="C1385" t="s">
        <v>4</v>
      </c>
      <c r="D1385" t="s">
        <v>53</v>
      </c>
      <c r="E1385" s="10">
        <v>65000</v>
      </c>
      <c r="F1385">
        <v>2012</v>
      </c>
      <c r="H1385" t="str">
        <f>IFERROR(VLOOKUP(D1385,Resources!A:C,3,FALSE),"")</f>
        <v>SourceWatch</v>
      </c>
      <c r="K1385" t="str">
        <f>IFERROR(IF(VLOOKUP(D1385,Resources!A:D,4,FALSE)=0,"",VLOOKUP(D1385,Resources!A:D,4,FALSE)),"")</f>
        <v>Y</v>
      </c>
    </row>
    <row r="1386" spans="1:11" x14ac:dyDescent="0.2">
      <c r="A1386" t="s">
        <v>715</v>
      </c>
      <c r="B1386" t="str">
        <f t="shared" si="22"/>
        <v>Donors Capital Fund_Independence Institute201240000</v>
      </c>
      <c r="C1386" t="s">
        <v>4</v>
      </c>
      <c r="D1386" t="s">
        <v>53</v>
      </c>
      <c r="E1386" s="10">
        <v>40000</v>
      </c>
      <c r="F1386">
        <v>2012</v>
      </c>
      <c r="H1386" t="str">
        <f>IFERROR(VLOOKUP(D1386,Resources!A:C,3,FALSE),"")</f>
        <v>SourceWatch</v>
      </c>
      <c r="K1386" t="str">
        <f>IFERROR(IF(VLOOKUP(D1386,Resources!A:D,4,FALSE)=0,"",VLOOKUP(D1386,Resources!A:D,4,FALSE)),"")</f>
        <v>Y</v>
      </c>
    </row>
    <row r="1387" spans="1:11" x14ac:dyDescent="0.2">
      <c r="A1387" t="s">
        <v>715</v>
      </c>
      <c r="B1387" t="str">
        <f t="shared" si="22"/>
        <v>Donors Capital Fund_Independence Institute201214000</v>
      </c>
      <c r="C1387" t="s">
        <v>4</v>
      </c>
      <c r="D1387" t="s">
        <v>53</v>
      </c>
      <c r="E1387" s="10">
        <v>14000</v>
      </c>
      <c r="F1387">
        <v>2012</v>
      </c>
      <c r="H1387" t="str">
        <f>IFERROR(VLOOKUP(D1387,Resources!A:C,3,FALSE),"")</f>
        <v>SourceWatch</v>
      </c>
      <c r="K1387" t="str">
        <f>IFERROR(IF(VLOOKUP(D1387,Resources!A:D,4,FALSE)=0,"",VLOOKUP(D1387,Resources!A:D,4,FALSE)),"")</f>
        <v>Y</v>
      </c>
    </row>
    <row r="1388" spans="1:11" x14ac:dyDescent="0.2">
      <c r="A1388" t="s">
        <v>715</v>
      </c>
      <c r="B1388" t="str">
        <f t="shared" si="22"/>
        <v>Donors Capital Fund_Independent Women's Forum20121640000</v>
      </c>
      <c r="C1388" t="s">
        <v>4</v>
      </c>
      <c r="D1388" t="s">
        <v>219</v>
      </c>
      <c r="E1388" s="10">
        <v>1640000</v>
      </c>
      <c r="F1388">
        <v>2012</v>
      </c>
      <c r="H1388" t="str">
        <f>IFERROR(VLOOKUP(D1388,Resources!A:C,3,FALSE),"")</f>
        <v>DeSmog</v>
      </c>
      <c r="K1388" t="str">
        <f>IFERROR(IF(VLOOKUP(D1388,Resources!A:D,4,FALSE)=0,"",VLOOKUP(D1388,Resources!A:D,4,FALSE)),"")</f>
        <v>Y</v>
      </c>
    </row>
    <row r="1389" spans="1:11" x14ac:dyDescent="0.2">
      <c r="A1389" t="s">
        <v>715</v>
      </c>
      <c r="B1389" t="str">
        <f t="shared" si="22"/>
        <v>Donors Capital Fund_Institute for Humane Studies2012530374</v>
      </c>
      <c r="C1389" t="s">
        <v>4</v>
      </c>
      <c r="D1389" t="s">
        <v>117</v>
      </c>
      <c r="E1389" s="10">
        <v>530374</v>
      </c>
      <c r="F1389">
        <v>2012</v>
      </c>
      <c r="H1389" t="str">
        <f>IFERROR(VLOOKUP(D1389,Resources!A:C,3,FALSE),"")</f>
        <v>DeSmog</v>
      </c>
      <c r="K1389" t="str">
        <f>IFERROR(IF(VLOOKUP(D1389,Resources!A:D,4,FALSE)=0,"",VLOOKUP(D1389,Resources!A:D,4,FALSE)),"")</f>
        <v>Y</v>
      </c>
    </row>
    <row r="1390" spans="1:11" x14ac:dyDescent="0.2">
      <c r="A1390" t="s">
        <v>715</v>
      </c>
      <c r="B1390" t="str">
        <f t="shared" si="22"/>
        <v>Donors Capital Fund_Institute for Justice2012150000</v>
      </c>
      <c r="C1390" t="s">
        <v>4</v>
      </c>
      <c r="D1390" t="s">
        <v>63</v>
      </c>
      <c r="E1390" s="10">
        <v>150000</v>
      </c>
      <c r="F1390">
        <v>2012</v>
      </c>
      <c r="H1390" t="str">
        <f>IFERROR(VLOOKUP(D1390,Resources!A:C,3,FALSE),"")</f>
        <v>SourceWatch</v>
      </c>
      <c r="K1390" t="str">
        <f>IFERROR(IF(VLOOKUP(D1390,Resources!A:D,4,FALSE)=0,"",VLOOKUP(D1390,Resources!A:D,4,FALSE)),"")</f>
        <v>Y</v>
      </c>
    </row>
    <row r="1391" spans="1:11" x14ac:dyDescent="0.2">
      <c r="A1391" t="s">
        <v>715</v>
      </c>
      <c r="B1391" t="str">
        <f t="shared" si="22"/>
        <v>Donors Capital Fund_Institute for Justice201240000</v>
      </c>
      <c r="C1391" t="s">
        <v>4</v>
      </c>
      <c r="D1391" t="s">
        <v>63</v>
      </c>
      <c r="E1391" s="10">
        <v>40000</v>
      </c>
      <c r="F1391">
        <v>2012</v>
      </c>
      <c r="H1391" t="str">
        <f>IFERROR(VLOOKUP(D1391,Resources!A:C,3,FALSE),"")</f>
        <v>SourceWatch</v>
      </c>
      <c r="K1391" t="str">
        <f>IFERROR(IF(VLOOKUP(D1391,Resources!A:D,4,FALSE)=0,"",VLOOKUP(D1391,Resources!A:D,4,FALSE)),"")</f>
        <v>Y</v>
      </c>
    </row>
    <row r="1392" spans="1:11" x14ac:dyDescent="0.2">
      <c r="A1392" t="s">
        <v>715</v>
      </c>
      <c r="B1392" t="str">
        <f t="shared" si="22"/>
        <v>Donors Capital Fund_Institute on Religion and Democracy201225000</v>
      </c>
      <c r="C1392" t="s">
        <v>4</v>
      </c>
      <c r="D1392" t="s">
        <v>82</v>
      </c>
      <c r="E1392" s="10">
        <v>25000</v>
      </c>
      <c r="F1392">
        <v>2012</v>
      </c>
      <c r="H1392" t="str">
        <f>IFERROR(VLOOKUP(D1392,Resources!A:C,3,FALSE),"")</f>
        <v>SourceWatch</v>
      </c>
      <c r="K1392" t="str">
        <f>IFERROR(IF(VLOOKUP(D1392,Resources!A:D,4,FALSE)=0,"",VLOOKUP(D1392,Resources!A:D,4,FALSE)),"")</f>
        <v>Y</v>
      </c>
    </row>
    <row r="1393" spans="1:11" x14ac:dyDescent="0.2">
      <c r="A1393" t="s">
        <v>715</v>
      </c>
      <c r="B1393" t="str">
        <f t="shared" si="22"/>
        <v>Donors Capital Fund_Institute on Religion and Democracy2012200000</v>
      </c>
      <c r="C1393" t="s">
        <v>4</v>
      </c>
      <c r="D1393" t="s">
        <v>82</v>
      </c>
      <c r="E1393" s="10">
        <v>200000</v>
      </c>
      <c r="F1393">
        <v>2012</v>
      </c>
      <c r="H1393" t="str">
        <f>IFERROR(VLOOKUP(D1393,Resources!A:C,3,FALSE),"")</f>
        <v>SourceWatch</v>
      </c>
      <c r="K1393" t="str">
        <f>IFERROR(IF(VLOOKUP(D1393,Resources!A:D,4,FALSE)=0,"",VLOOKUP(D1393,Resources!A:D,4,FALSE)),"")</f>
        <v>Y</v>
      </c>
    </row>
    <row r="1394" spans="1:11" x14ac:dyDescent="0.2">
      <c r="A1394" t="s">
        <v>715</v>
      </c>
      <c r="B1394" t="str">
        <f t="shared" si="22"/>
        <v>Donors Capital Fund_James Madison Institute201237500</v>
      </c>
      <c r="C1394" t="s">
        <v>4</v>
      </c>
      <c r="D1394" t="s">
        <v>73</v>
      </c>
      <c r="E1394" s="10">
        <v>37500</v>
      </c>
      <c r="F1394">
        <v>2012</v>
      </c>
      <c r="H1394" t="str">
        <f>IFERROR(VLOOKUP(D1394,Resources!A:C,3,FALSE),"")</f>
        <v>DeSmog</v>
      </c>
      <c r="K1394" t="str">
        <f>IFERROR(IF(VLOOKUP(D1394,Resources!A:D,4,FALSE)=0,"",VLOOKUP(D1394,Resources!A:D,4,FALSE)),"")</f>
        <v>Y</v>
      </c>
    </row>
    <row r="1395" spans="1:11" x14ac:dyDescent="0.2">
      <c r="A1395" t="s">
        <v>715</v>
      </c>
      <c r="B1395" t="str">
        <f t="shared" si="22"/>
        <v>Donors Capital Fund_James Madison Institute201215000</v>
      </c>
      <c r="C1395" t="s">
        <v>4</v>
      </c>
      <c r="D1395" t="s">
        <v>73</v>
      </c>
      <c r="E1395" s="10">
        <v>15000</v>
      </c>
      <c r="F1395">
        <v>2012</v>
      </c>
      <c r="H1395" t="str">
        <f>IFERROR(VLOOKUP(D1395,Resources!A:C,3,FALSE),"")</f>
        <v>DeSmog</v>
      </c>
      <c r="K1395" t="str">
        <f>IFERROR(IF(VLOOKUP(D1395,Resources!A:D,4,FALSE)=0,"",VLOOKUP(D1395,Resources!A:D,4,FALSE)),"")</f>
        <v>Y</v>
      </c>
    </row>
    <row r="1396" spans="1:11" x14ac:dyDescent="0.2">
      <c r="A1396" t="s">
        <v>715</v>
      </c>
      <c r="B1396" t="str">
        <f t="shared" si="22"/>
        <v>Donors Capital Fund_James Madison Institute201220000</v>
      </c>
      <c r="C1396" t="s">
        <v>4</v>
      </c>
      <c r="D1396" t="s">
        <v>73</v>
      </c>
      <c r="E1396" s="10">
        <v>20000</v>
      </c>
      <c r="F1396">
        <v>2012</v>
      </c>
      <c r="H1396" t="str">
        <f>IFERROR(VLOOKUP(D1396,Resources!A:C,3,FALSE),"")</f>
        <v>DeSmog</v>
      </c>
      <c r="K1396" t="str">
        <f>IFERROR(IF(VLOOKUP(D1396,Resources!A:D,4,FALSE)=0,"",VLOOKUP(D1396,Resources!A:D,4,FALSE)),"")</f>
        <v>Y</v>
      </c>
    </row>
    <row r="1397" spans="1:11" x14ac:dyDescent="0.2">
      <c r="A1397" t="s">
        <v>715</v>
      </c>
      <c r="B1397" t="str">
        <f t="shared" si="22"/>
        <v>Donors Capital Fund_James Madison Institute201268500</v>
      </c>
      <c r="C1397" t="s">
        <v>4</v>
      </c>
      <c r="D1397" t="s">
        <v>73</v>
      </c>
      <c r="E1397" s="10">
        <v>68500</v>
      </c>
      <c r="F1397">
        <v>2012</v>
      </c>
      <c r="H1397" t="str">
        <f>IFERROR(VLOOKUP(D1397,Resources!A:C,3,FALSE),"")</f>
        <v>DeSmog</v>
      </c>
      <c r="K1397" t="str">
        <f>IFERROR(IF(VLOOKUP(D1397,Resources!A:D,4,FALSE)=0,"",VLOOKUP(D1397,Resources!A:D,4,FALSE)),"")</f>
        <v>Y</v>
      </c>
    </row>
    <row r="1398" spans="1:11" x14ac:dyDescent="0.2">
      <c r="A1398" t="s">
        <v>715</v>
      </c>
      <c r="B1398" t="str">
        <f t="shared" si="22"/>
        <v>Donors Capital Fund_James Madison Institute201237500</v>
      </c>
      <c r="C1398" t="s">
        <v>4</v>
      </c>
      <c r="D1398" t="s">
        <v>73</v>
      </c>
      <c r="E1398" s="10">
        <v>37500</v>
      </c>
      <c r="F1398">
        <v>2012</v>
      </c>
      <c r="H1398" t="str">
        <f>IFERROR(VLOOKUP(D1398,Resources!A:C,3,FALSE),"")</f>
        <v>DeSmog</v>
      </c>
      <c r="K1398" t="str">
        <f>IFERROR(IF(VLOOKUP(D1398,Resources!A:D,4,FALSE)=0,"",VLOOKUP(D1398,Resources!A:D,4,FALSE)),"")</f>
        <v>Y</v>
      </c>
    </row>
    <row r="1399" spans="1:11" x14ac:dyDescent="0.2">
      <c r="A1399" t="s">
        <v>715</v>
      </c>
      <c r="B1399" t="str">
        <f t="shared" si="22"/>
        <v>Donors Capital Fund_James Madison Institute201275000</v>
      </c>
      <c r="C1399" t="s">
        <v>4</v>
      </c>
      <c r="D1399" t="s">
        <v>73</v>
      </c>
      <c r="E1399" s="10">
        <v>75000</v>
      </c>
      <c r="F1399">
        <v>2012</v>
      </c>
      <c r="H1399" t="str">
        <f>IFERROR(VLOOKUP(D1399,Resources!A:C,3,FALSE),"")</f>
        <v>DeSmog</v>
      </c>
      <c r="K1399" t="str">
        <f>IFERROR(IF(VLOOKUP(D1399,Resources!A:D,4,FALSE)=0,"",VLOOKUP(D1399,Resources!A:D,4,FALSE)),"")</f>
        <v>Y</v>
      </c>
    </row>
    <row r="1400" spans="1:11" x14ac:dyDescent="0.2">
      <c r="A1400" t="s">
        <v>715</v>
      </c>
      <c r="B1400" t="str">
        <f t="shared" si="22"/>
        <v>Donors Capital Fund_James Madison Institute201250000</v>
      </c>
      <c r="C1400" t="s">
        <v>4</v>
      </c>
      <c r="D1400" t="s">
        <v>73</v>
      </c>
      <c r="E1400" s="10">
        <v>50000</v>
      </c>
      <c r="F1400">
        <v>2012</v>
      </c>
      <c r="H1400" t="str">
        <f>IFERROR(VLOOKUP(D1400,Resources!A:C,3,FALSE),"")</f>
        <v>DeSmog</v>
      </c>
      <c r="K1400" t="str">
        <f>IFERROR(IF(VLOOKUP(D1400,Resources!A:D,4,FALSE)=0,"",VLOOKUP(D1400,Resources!A:D,4,FALSE)),"")</f>
        <v>Y</v>
      </c>
    </row>
    <row r="1401" spans="1:11" x14ac:dyDescent="0.2">
      <c r="A1401" t="s">
        <v>715</v>
      </c>
      <c r="B1401" t="str">
        <f t="shared" si="22"/>
        <v>Donors Capital Fund_Jerusalem Institute for Market Studies201250000</v>
      </c>
      <c r="C1401" t="s">
        <v>4</v>
      </c>
      <c r="D1401" t="s">
        <v>64</v>
      </c>
      <c r="E1401" s="10">
        <v>50000</v>
      </c>
      <c r="F1401">
        <v>2012</v>
      </c>
      <c r="H1401" t="str">
        <f>IFERROR(VLOOKUP(D1401,Resources!A:C,3,FALSE),"")</f>
        <v/>
      </c>
      <c r="K1401" t="str">
        <f>IFERROR(IF(VLOOKUP(D1401,Resources!A:D,4,FALSE)=0,"",VLOOKUP(D1401,Resources!A:D,4,FALSE)),"")</f>
        <v/>
      </c>
    </row>
    <row r="1402" spans="1:11" x14ac:dyDescent="0.2">
      <c r="A1402" t="s">
        <v>715</v>
      </c>
      <c r="B1402" t="str">
        <f t="shared" si="22"/>
        <v>Donors Capital Fund_John K. MacIver Institute for Public Policy201230000</v>
      </c>
      <c r="C1402" t="s">
        <v>4</v>
      </c>
      <c r="D1402" t="s">
        <v>222</v>
      </c>
      <c r="E1402" s="10">
        <v>30000</v>
      </c>
      <c r="F1402">
        <v>2012</v>
      </c>
      <c r="H1402" t="str">
        <f>IFERROR(VLOOKUP(D1402,Resources!A:C,3,FALSE),"")</f>
        <v>SourceWatch</v>
      </c>
      <c r="K1402" t="str">
        <f>IFERROR(IF(VLOOKUP(D1402,Resources!A:D,4,FALSE)=0,"",VLOOKUP(D1402,Resources!A:D,4,FALSE)),"")</f>
        <v>Y</v>
      </c>
    </row>
    <row r="1403" spans="1:11" x14ac:dyDescent="0.2">
      <c r="A1403" t="s">
        <v>715</v>
      </c>
      <c r="B1403" t="str">
        <f t="shared" si="22"/>
        <v>Donors Capital Fund_John K. MacIver Institute for Public Policy201210000</v>
      </c>
      <c r="C1403" t="s">
        <v>4</v>
      </c>
      <c r="D1403" t="s">
        <v>222</v>
      </c>
      <c r="E1403" s="10">
        <v>10000</v>
      </c>
      <c r="F1403">
        <v>2012</v>
      </c>
      <c r="H1403" t="str">
        <f>IFERROR(VLOOKUP(D1403,Resources!A:C,3,FALSE),"")</f>
        <v>SourceWatch</v>
      </c>
      <c r="K1403" t="str">
        <f>IFERROR(IF(VLOOKUP(D1403,Resources!A:D,4,FALSE)=0,"",VLOOKUP(D1403,Resources!A:D,4,FALSE)),"")</f>
        <v>Y</v>
      </c>
    </row>
    <row r="1404" spans="1:11" x14ac:dyDescent="0.2">
      <c r="A1404" t="s">
        <v>715</v>
      </c>
      <c r="B1404" t="str">
        <f t="shared" si="22"/>
        <v>Donors Capital Fund_John K. MacIver Institute for Public Policy201220000</v>
      </c>
      <c r="C1404" t="s">
        <v>4</v>
      </c>
      <c r="D1404" t="s">
        <v>222</v>
      </c>
      <c r="E1404" s="10">
        <v>20000</v>
      </c>
      <c r="F1404">
        <v>2012</v>
      </c>
      <c r="H1404" t="str">
        <f>IFERROR(VLOOKUP(D1404,Resources!A:C,3,FALSE),"")</f>
        <v>SourceWatch</v>
      </c>
      <c r="K1404" t="str">
        <f>IFERROR(IF(VLOOKUP(D1404,Resources!A:D,4,FALSE)=0,"",VLOOKUP(D1404,Resources!A:D,4,FALSE)),"")</f>
        <v>Y</v>
      </c>
    </row>
    <row r="1405" spans="1:11" x14ac:dyDescent="0.2">
      <c r="A1405" t="s">
        <v>715</v>
      </c>
      <c r="B1405" t="str">
        <f t="shared" si="22"/>
        <v>Donors Capital Fund_John K. MacIver Institute for Public Policy201212500</v>
      </c>
      <c r="C1405" t="s">
        <v>4</v>
      </c>
      <c r="D1405" t="s">
        <v>222</v>
      </c>
      <c r="E1405" s="10">
        <v>12500</v>
      </c>
      <c r="F1405">
        <v>2012</v>
      </c>
      <c r="H1405" t="str">
        <f>IFERROR(VLOOKUP(D1405,Resources!A:C,3,FALSE),"")</f>
        <v>SourceWatch</v>
      </c>
      <c r="K1405" t="str">
        <f>IFERROR(IF(VLOOKUP(D1405,Resources!A:D,4,FALSE)=0,"",VLOOKUP(D1405,Resources!A:D,4,FALSE)),"")</f>
        <v>Y</v>
      </c>
    </row>
    <row r="1406" spans="1:11" x14ac:dyDescent="0.2">
      <c r="A1406" t="s">
        <v>715</v>
      </c>
      <c r="B1406" t="str">
        <f t="shared" si="22"/>
        <v>Donors Capital Fund_John K. MacIver Institute for Public Policy201214000</v>
      </c>
      <c r="C1406" t="s">
        <v>4</v>
      </c>
      <c r="D1406" t="s">
        <v>222</v>
      </c>
      <c r="E1406" s="10">
        <v>14000</v>
      </c>
      <c r="F1406">
        <v>2012</v>
      </c>
      <c r="H1406" t="str">
        <f>IFERROR(VLOOKUP(D1406,Resources!A:C,3,FALSE),"")</f>
        <v>SourceWatch</v>
      </c>
      <c r="K1406" t="str">
        <f>IFERROR(IF(VLOOKUP(D1406,Resources!A:D,4,FALSE)=0,"",VLOOKUP(D1406,Resources!A:D,4,FALSE)),"")</f>
        <v>Y</v>
      </c>
    </row>
    <row r="1407" spans="1:11" x14ac:dyDescent="0.2">
      <c r="A1407" t="s">
        <v>715</v>
      </c>
      <c r="B1407" t="str">
        <f t="shared" si="22"/>
        <v>Donors Capital Fund_John Locke Foundation201227500</v>
      </c>
      <c r="C1407" t="s">
        <v>4</v>
      </c>
      <c r="D1407" t="s">
        <v>135</v>
      </c>
      <c r="E1407" s="10">
        <v>27500</v>
      </c>
      <c r="F1407">
        <v>2012</v>
      </c>
      <c r="H1407" t="str">
        <f>IFERROR(VLOOKUP(D1407,Resources!A:C,3,FALSE),"")</f>
        <v>DeSmog</v>
      </c>
      <c r="K1407" t="str">
        <f>IFERROR(IF(VLOOKUP(D1407,Resources!A:D,4,FALSE)=0,"",VLOOKUP(D1407,Resources!A:D,4,FALSE)),"")</f>
        <v>Y</v>
      </c>
    </row>
    <row r="1408" spans="1:11" x14ac:dyDescent="0.2">
      <c r="A1408" t="s">
        <v>715</v>
      </c>
      <c r="B1408" t="str">
        <f t="shared" si="22"/>
        <v>Donors Capital Fund_John Locke Foundation201210000</v>
      </c>
      <c r="C1408" t="s">
        <v>4</v>
      </c>
      <c r="D1408" t="s">
        <v>135</v>
      </c>
      <c r="E1408" s="10">
        <v>10000</v>
      </c>
      <c r="F1408">
        <v>2012</v>
      </c>
      <c r="H1408" t="str">
        <f>IFERROR(VLOOKUP(D1408,Resources!A:C,3,FALSE),"")</f>
        <v>DeSmog</v>
      </c>
      <c r="K1408" t="str">
        <f>IFERROR(IF(VLOOKUP(D1408,Resources!A:D,4,FALSE)=0,"",VLOOKUP(D1408,Resources!A:D,4,FALSE)),"")</f>
        <v>Y</v>
      </c>
    </row>
    <row r="1409" spans="1:11" x14ac:dyDescent="0.2">
      <c r="A1409" t="s">
        <v>715</v>
      </c>
      <c r="B1409" t="str">
        <f t="shared" si="22"/>
        <v>Donors Capital Fund_John Locke Foundation201210000</v>
      </c>
      <c r="C1409" t="s">
        <v>4</v>
      </c>
      <c r="D1409" t="s">
        <v>135</v>
      </c>
      <c r="E1409" s="10">
        <v>10000</v>
      </c>
      <c r="F1409">
        <v>2012</v>
      </c>
      <c r="H1409" t="str">
        <f>IFERROR(VLOOKUP(D1409,Resources!A:C,3,FALSE),"")</f>
        <v>DeSmog</v>
      </c>
      <c r="K1409" t="str">
        <f>IFERROR(IF(VLOOKUP(D1409,Resources!A:D,4,FALSE)=0,"",VLOOKUP(D1409,Resources!A:D,4,FALSE)),"")</f>
        <v>Y</v>
      </c>
    </row>
    <row r="1410" spans="1:11" x14ac:dyDescent="0.2">
      <c r="A1410" t="s">
        <v>715</v>
      </c>
      <c r="B1410" t="str">
        <f t="shared" ref="B1410:B1473" si="23">C1410&amp;"_"&amp;D1410&amp;F1410&amp;E1410</f>
        <v>Donors Capital Fund_John Locke Foundation201240000</v>
      </c>
      <c r="C1410" t="s">
        <v>4</v>
      </c>
      <c r="D1410" t="s">
        <v>135</v>
      </c>
      <c r="E1410" s="10">
        <v>40000</v>
      </c>
      <c r="F1410">
        <v>2012</v>
      </c>
      <c r="H1410" t="str">
        <f>IFERROR(VLOOKUP(D1410,Resources!A:C,3,FALSE),"")</f>
        <v>DeSmog</v>
      </c>
      <c r="K1410" t="str">
        <f>IFERROR(IF(VLOOKUP(D1410,Resources!A:D,4,FALSE)=0,"",VLOOKUP(D1410,Resources!A:D,4,FALSE)),"")</f>
        <v>Y</v>
      </c>
    </row>
    <row r="1411" spans="1:11" x14ac:dyDescent="0.2">
      <c r="A1411" t="s">
        <v>715</v>
      </c>
      <c r="B1411" t="str">
        <f t="shared" si="23"/>
        <v>Donors Capital Fund_Josiah Bartlett Center for Public Policy201225000</v>
      </c>
      <c r="C1411" t="s">
        <v>4</v>
      </c>
      <c r="D1411" t="s">
        <v>220</v>
      </c>
      <c r="E1411" s="10">
        <v>25000</v>
      </c>
      <c r="F1411">
        <v>2012</v>
      </c>
      <c r="H1411" t="str">
        <f>IFERROR(VLOOKUP(D1411,Resources!A:C,3,FALSE),"")</f>
        <v>SourceWatch</v>
      </c>
      <c r="K1411" t="str">
        <f>IFERROR(IF(VLOOKUP(D1411,Resources!A:D,4,FALSE)=0,"",VLOOKUP(D1411,Resources!A:D,4,FALSE)),"")</f>
        <v>Y</v>
      </c>
    </row>
    <row r="1412" spans="1:11" x14ac:dyDescent="0.2">
      <c r="A1412" t="s">
        <v>715</v>
      </c>
      <c r="B1412" t="str">
        <f t="shared" si="23"/>
        <v>Donors Capital Fund_Josiah Bartlett Center for Public Policy201217500</v>
      </c>
      <c r="C1412" t="s">
        <v>4</v>
      </c>
      <c r="D1412" t="s">
        <v>220</v>
      </c>
      <c r="E1412" s="10">
        <v>17500</v>
      </c>
      <c r="F1412">
        <v>2012</v>
      </c>
      <c r="H1412" t="str">
        <f>IFERROR(VLOOKUP(D1412,Resources!A:C,3,FALSE),"")</f>
        <v>SourceWatch</v>
      </c>
      <c r="K1412" t="str">
        <f>IFERROR(IF(VLOOKUP(D1412,Resources!A:D,4,FALSE)=0,"",VLOOKUP(D1412,Resources!A:D,4,FALSE)),"")</f>
        <v>Y</v>
      </c>
    </row>
    <row r="1413" spans="1:11" x14ac:dyDescent="0.2">
      <c r="A1413" t="s">
        <v>715</v>
      </c>
      <c r="B1413" t="str">
        <f t="shared" si="23"/>
        <v>Donors Capital Fund_Josiah Bartlett Center for Public Policy201217500</v>
      </c>
      <c r="C1413" t="s">
        <v>4</v>
      </c>
      <c r="D1413" t="s">
        <v>220</v>
      </c>
      <c r="E1413" s="10">
        <v>17500</v>
      </c>
      <c r="F1413">
        <v>2012</v>
      </c>
      <c r="H1413" t="str">
        <f>IFERROR(VLOOKUP(D1413,Resources!A:C,3,FALSE),"")</f>
        <v>SourceWatch</v>
      </c>
      <c r="K1413" t="str">
        <f>IFERROR(IF(VLOOKUP(D1413,Resources!A:D,4,FALSE)=0,"",VLOOKUP(D1413,Resources!A:D,4,FALSE)),"")</f>
        <v>Y</v>
      </c>
    </row>
    <row r="1414" spans="1:11" x14ac:dyDescent="0.2">
      <c r="A1414" t="s">
        <v>715</v>
      </c>
      <c r="B1414" t="str">
        <f t="shared" si="23"/>
        <v>Donors Capital Fund_Josiah Bartlett Center for Public Policy201235000</v>
      </c>
      <c r="C1414" t="s">
        <v>4</v>
      </c>
      <c r="D1414" t="s">
        <v>220</v>
      </c>
      <c r="E1414" s="10">
        <v>35000</v>
      </c>
      <c r="F1414">
        <v>2012</v>
      </c>
      <c r="H1414" t="str">
        <f>IFERROR(VLOOKUP(D1414,Resources!A:C,3,FALSE),"")</f>
        <v>SourceWatch</v>
      </c>
      <c r="K1414" t="str">
        <f>IFERROR(IF(VLOOKUP(D1414,Resources!A:D,4,FALSE)=0,"",VLOOKUP(D1414,Resources!A:D,4,FALSE)),"")</f>
        <v>Y</v>
      </c>
    </row>
    <row r="1415" spans="1:11" x14ac:dyDescent="0.2">
      <c r="A1415" t="s">
        <v>715</v>
      </c>
      <c r="B1415" t="str">
        <f t="shared" si="23"/>
        <v>Donors Capital Fund_Josiah Bartlett Center for Public Policy201215000</v>
      </c>
      <c r="C1415" t="s">
        <v>4</v>
      </c>
      <c r="D1415" t="s">
        <v>220</v>
      </c>
      <c r="E1415" s="10">
        <v>15000</v>
      </c>
      <c r="F1415">
        <v>2012</v>
      </c>
      <c r="H1415" t="str">
        <f>IFERROR(VLOOKUP(D1415,Resources!A:C,3,FALSE),"")</f>
        <v>SourceWatch</v>
      </c>
      <c r="K1415" t="str">
        <f>IFERROR(IF(VLOOKUP(D1415,Resources!A:D,4,FALSE)=0,"",VLOOKUP(D1415,Resources!A:D,4,FALSE)),"")</f>
        <v>Y</v>
      </c>
    </row>
    <row r="1416" spans="1:11" x14ac:dyDescent="0.2">
      <c r="A1416" t="s">
        <v>715</v>
      </c>
      <c r="B1416" t="str">
        <f t="shared" si="23"/>
        <v>Donors Capital Fund_Judicial Education Project2012400000</v>
      </c>
      <c r="C1416" t="s">
        <v>4</v>
      </c>
      <c r="D1416" t="s">
        <v>28</v>
      </c>
      <c r="E1416" s="10">
        <v>400000</v>
      </c>
      <c r="F1416">
        <v>2012</v>
      </c>
      <c r="H1416" t="str">
        <f>IFERROR(VLOOKUP(D1416,Resources!A:C,3,FALSE),"")</f>
        <v>SourceWatch</v>
      </c>
      <c r="K1416" t="str">
        <f>IFERROR(IF(VLOOKUP(D1416,Resources!A:D,4,FALSE)=0,"",VLOOKUP(D1416,Resources!A:D,4,FALSE)),"")</f>
        <v>Y</v>
      </c>
    </row>
    <row r="1417" spans="1:11" x14ac:dyDescent="0.2">
      <c r="A1417" t="s">
        <v>715</v>
      </c>
      <c r="B1417" t="str">
        <f t="shared" si="23"/>
        <v>Donors Capital Fund_Judicial Education Project2012130000</v>
      </c>
      <c r="C1417" t="s">
        <v>4</v>
      </c>
      <c r="D1417" t="s">
        <v>28</v>
      </c>
      <c r="E1417" s="10">
        <v>130000</v>
      </c>
      <c r="F1417">
        <v>2012</v>
      </c>
      <c r="H1417" t="str">
        <f>IFERROR(VLOOKUP(D1417,Resources!A:C,3,FALSE),"")</f>
        <v>SourceWatch</v>
      </c>
      <c r="K1417" t="str">
        <f>IFERROR(IF(VLOOKUP(D1417,Resources!A:D,4,FALSE)=0,"",VLOOKUP(D1417,Resources!A:D,4,FALSE)),"")</f>
        <v>Y</v>
      </c>
    </row>
    <row r="1418" spans="1:11" x14ac:dyDescent="0.2">
      <c r="A1418" t="s">
        <v>715</v>
      </c>
      <c r="B1418" t="str">
        <f t="shared" si="23"/>
        <v>Donors Capital Fund_Kanakuk Ministries (Branson MO)20125200</v>
      </c>
      <c r="C1418" t="s">
        <v>4</v>
      </c>
      <c r="D1418" t="s">
        <v>139</v>
      </c>
      <c r="E1418" s="10">
        <v>5200</v>
      </c>
      <c r="F1418">
        <v>2012</v>
      </c>
      <c r="H1418" t="str">
        <f>IFERROR(VLOOKUP(D1418,Resources!A:C,3,FALSE),"")</f>
        <v/>
      </c>
      <c r="K1418" t="str">
        <f>IFERROR(IF(VLOOKUP(D1418,Resources!A:D,4,FALSE)=0,"",VLOOKUP(D1418,Resources!A:D,4,FALSE)),"")</f>
        <v/>
      </c>
    </row>
    <row r="1419" spans="1:11" x14ac:dyDescent="0.2">
      <c r="A1419" t="s">
        <v>715</v>
      </c>
      <c r="B1419" t="str">
        <f t="shared" si="23"/>
        <v>Donors Capital Fund_Kansas Policy Institute201215000</v>
      </c>
      <c r="C1419" t="s">
        <v>4</v>
      </c>
      <c r="D1419" t="s">
        <v>123</v>
      </c>
      <c r="E1419" s="10">
        <v>15000</v>
      </c>
      <c r="F1419">
        <v>2012</v>
      </c>
      <c r="H1419" t="str">
        <f>IFERROR(VLOOKUP(D1419,Resources!A:C,3,FALSE),"")</f>
        <v>SourceWatch</v>
      </c>
      <c r="K1419" t="str">
        <f>IFERROR(IF(VLOOKUP(D1419,Resources!A:D,4,FALSE)=0,"",VLOOKUP(D1419,Resources!A:D,4,FALSE)),"")</f>
        <v>Y</v>
      </c>
    </row>
    <row r="1420" spans="1:11" x14ac:dyDescent="0.2">
      <c r="A1420" t="s">
        <v>715</v>
      </c>
      <c r="B1420" t="str">
        <f t="shared" si="23"/>
        <v>Donors Capital Fund_Kansas Policy Institute201225000</v>
      </c>
      <c r="C1420" t="s">
        <v>4</v>
      </c>
      <c r="D1420" t="s">
        <v>123</v>
      </c>
      <c r="E1420" s="10">
        <v>25000</v>
      </c>
      <c r="F1420">
        <v>2012</v>
      </c>
      <c r="H1420" t="str">
        <f>IFERROR(VLOOKUP(D1420,Resources!A:C,3,FALSE),"")</f>
        <v>SourceWatch</v>
      </c>
      <c r="K1420" t="str">
        <f>IFERROR(IF(VLOOKUP(D1420,Resources!A:D,4,FALSE)=0,"",VLOOKUP(D1420,Resources!A:D,4,FALSE)),"")</f>
        <v>Y</v>
      </c>
    </row>
    <row r="1421" spans="1:11" x14ac:dyDescent="0.2">
      <c r="A1421" t="s">
        <v>715</v>
      </c>
      <c r="B1421" t="str">
        <f t="shared" si="23"/>
        <v>Donors Capital Fund_Leadership Institute201250000</v>
      </c>
      <c r="C1421" t="s">
        <v>4</v>
      </c>
      <c r="D1421" t="s">
        <v>105</v>
      </c>
      <c r="E1421" s="10">
        <v>50000</v>
      </c>
      <c r="F1421">
        <v>2012</v>
      </c>
      <c r="H1421" t="str">
        <f>IFERROR(VLOOKUP(D1421,Resources!A:C,3,FALSE),"")</f>
        <v>DeSmog</v>
      </c>
      <c r="K1421" t="str">
        <f>IFERROR(IF(VLOOKUP(D1421,Resources!A:D,4,FALSE)=0,"",VLOOKUP(D1421,Resources!A:D,4,FALSE)),"")</f>
        <v>Y</v>
      </c>
    </row>
    <row r="1422" spans="1:11" x14ac:dyDescent="0.2">
      <c r="A1422" t="s">
        <v>715</v>
      </c>
      <c r="B1422" t="str">
        <f t="shared" si="23"/>
        <v>Donors Capital Fund_Liberty Foundation of Oklahoma2012190000</v>
      </c>
      <c r="C1422" t="s">
        <v>4</v>
      </c>
      <c r="D1422" t="s">
        <v>221</v>
      </c>
      <c r="E1422" s="10">
        <v>190000</v>
      </c>
      <c r="F1422">
        <v>2012</v>
      </c>
      <c r="H1422" t="str">
        <f>IFERROR(VLOOKUP(D1422,Resources!A:C,3,FALSE),"")</f>
        <v/>
      </c>
      <c r="K1422" t="str">
        <f>IFERROR(IF(VLOOKUP(D1422,Resources!A:D,4,FALSE)=0,"",VLOOKUP(D1422,Resources!A:D,4,FALSE)),"")</f>
        <v/>
      </c>
    </row>
    <row r="1423" spans="1:11" x14ac:dyDescent="0.2">
      <c r="A1423" t="s">
        <v>715</v>
      </c>
      <c r="B1423" t="str">
        <f t="shared" si="23"/>
        <v>Donors Capital Fund_Lincoln Institute of Public Opinion Research201220000</v>
      </c>
      <c r="C1423" t="s">
        <v>4</v>
      </c>
      <c r="D1423" t="s">
        <v>34</v>
      </c>
      <c r="E1423" s="10">
        <v>20000</v>
      </c>
      <c r="F1423">
        <v>2012</v>
      </c>
      <c r="H1423" t="str">
        <f>IFERROR(VLOOKUP(D1423,Resources!A:C,3,FALSE),"")</f>
        <v/>
      </c>
      <c r="K1423" t="str">
        <f>IFERROR(IF(VLOOKUP(D1423,Resources!A:D,4,FALSE)=0,"",VLOOKUP(D1423,Resources!A:D,4,FALSE)),"")</f>
        <v/>
      </c>
    </row>
    <row r="1424" spans="1:11" x14ac:dyDescent="0.2">
      <c r="A1424" t="s">
        <v>715</v>
      </c>
      <c r="B1424" t="str">
        <f t="shared" si="23"/>
        <v>Donors Capital Fund_Lucy Burns Institute2012500000</v>
      </c>
      <c r="C1424" t="s">
        <v>4</v>
      </c>
      <c r="D1424" t="s">
        <v>9</v>
      </c>
      <c r="E1424" s="10">
        <v>500000</v>
      </c>
      <c r="F1424">
        <v>2012</v>
      </c>
      <c r="H1424" t="str">
        <f>IFERROR(VLOOKUP(D1424,Resources!A:C,3,FALSE),"")</f>
        <v>SourceWatch</v>
      </c>
      <c r="K1424" t="str">
        <f>IFERROR(IF(VLOOKUP(D1424,Resources!A:D,4,FALSE)=0,"",VLOOKUP(D1424,Resources!A:D,4,FALSE)),"")</f>
        <v>Y</v>
      </c>
    </row>
    <row r="1425" spans="1:11" x14ac:dyDescent="0.2">
      <c r="A1425" t="s">
        <v>715</v>
      </c>
      <c r="B1425" t="str">
        <f t="shared" si="23"/>
        <v>Donors Capital Fund_Lucy Burns Institute2012250000</v>
      </c>
      <c r="C1425" t="s">
        <v>4</v>
      </c>
      <c r="D1425" t="s">
        <v>9</v>
      </c>
      <c r="E1425" s="10">
        <v>250000</v>
      </c>
      <c r="F1425">
        <v>2012</v>
      </c>
      <c r="H1425" t="str">
        <f>IFERROR(VLOOKUP(D1425,Resources!A:C,3,FALSE),"")</f>
        <v>SourceWatch</v>
      </c>
      <c r="K1425" t="str">
        <f>IFERROR(IF(VLOOKUP(D1425,Resources!A:D,4,FALSE)=0,"",VLOOKUP(D1425,Resources!A:D,4,FALSE)),"")</f>
        <v>Y</v>
      </c>
    </row>
    <row r="1426" spans="1:11" x14ac:dyDescent="0.2">
      <c r="A1426" t="s">
        <v>715</v>
      </c>
      <c r="B1426" t="str">
        <f t="shared" si="23"/>
        <v>Donors Capital Fund_Lucy Burns Institute2012150000</v>
      </c>
      <c r="C1426" t="s">
        <v>4</v>
      </c>
      <c r="D1426" t="s">
        <v>9</v>
      </c>
      <c r="E1426" s="10">
        <v>150000</v>
      </c>
      <c r="F1426">
        <v>2012</v>
      </c>
      <c r="H1426" t="str">
        <f>IFERROR(VLOOKUP(D1426,Resources!A:C,3,FALSE),"")</f>
        <v>SourceWatch</v>
      </c>
      <c r="K1426" t="str">
        <f>IFERROR(IF(VLOOKUP(D1426,Resources!A:D,4,FALSE)=0,"",VLOOKUP(D1426,Resources!A:D,4,FALSE)),"")</f>
        <v>Y</v>
      </c>
    </row>
    <row r="1427" spans="1:11" x14ac:dyDescent="0.2">
      <c r="A1427" t="s">
        <v>715</v>
      </c>
      <c r="B1427" t="str">
        <f t="shared" si="23"/>
        <v>Donors Capital Fund_Mackinac Center for Public Policy201220000</v>
      </c>
      <c r="C1427" t="s">
        <v>4</v>
      </c>
      <c r="D1427" t="s">
        <v>54</v>
      </c>
      <c r="E1427" s="10">
        <v>20000</v>
      </c>
      <c r="F1427">
        <v>2012</v>
      </c>
      <c r="H1427" t="str">
        <f>IFERROR(VLOOKUP(D1427,Resources!A:C,3,FALSE),"")</f>
        <v>DeSmog</v>
      </c>
      <c r="K1427" t="str">
        <f>IFERROR(IF(VLOOKUP(D1427,Resources!A:D,4,FALSE)=0,"",VLOOKUP(D1427,Resources!A:D,4,FALSE)),"")</f>
        <v>Y</v>
      </c>
    </row>
    <row r="1428" spans="1:11" x14ac:dyDescent="0.2">
      <c r="A1428" t="s">
        <v>715</v>
      </c>
      <c r="B1428" t="str">
        <f t="shared" si="23"/>
        <v>Donors Capital Fund_Mackinac Center for Public Policy201260000</v>
      </c>
      <c r="C1428" t="s">
        <v>4</v>
      </c>
      <c r="D1428" t="s">
        <v>54</v>
      </c>
      <c r="E1428" s="10">
        <v>60000</v>
      </c>
      <c r="F1428">
        <v>2012</v>
      </c>
      <c r="H1428" t="str">
        <f>IFERROR(VLOOKUP(D1428,Resources!A:C,3,FALSE),"")</f>
        <v>DeSmog</v>
      </c>
      <c r="K1428" t="str">
        <f>IFERROR(IF(VLOOKUP(D1428,Resources!A:D,4,FALSE)=0,"",VLOOKUP(D1428,Resources!A:D,4,FALSE)),"")</f>
        <v>Y</v>
      </c>
    </row>
    <row r="1429" spans="1:11" x14ac:dyDescent="0.2">
      <c r="A1429" t="s">
        <v>715</v>
      </c>
      <c r="B1429" t="str">
        <f t="shared" si="23"/>
        <v>Donors Capital Fund_Mackinac Center for Public Policy201275000</v>
      </c>
      <c r="C1429" t="s">
        <v>4</v>
      </c>
      <c r="D1429" t="s">
        <v>54</v>
      </c>
      <c r="E1429" s="10">
        <v>75000</v>
      </c>
      <c r="F1429">
        <v>2012</v>
      </c>
      <c r="H1429" t="str">
        <f>IFERROR(VLOOKUP(D1429,Resources!A:C,3,FALSE),"")</f>
        <v>DeSmog</v>
      </c>
      <c r="K1429" t="str">
        <f>IFERROR(IF(VLOOKUP(D1429,Resources!A:D,4,FALSE)=0,"",VLOOKUP(D1429,Resources!A:D,4,FALSE)),"")</f>
        <v>Y</v>
      </c>
    </row>
    <row r="1430" spans="1:11" x14ac:dyDescent="0.2">
      <c r="A1430" t="s">
        <v>715</v>
      </c>
      <c r="B1430" t="str">
        <f t="shared" si="23"/>
        <v>Donors Capital Fund_Mackinac Center for Public Policy201275000</v>
      </c>
      <c r="C1430" t="s">
        <v>4</v>
      </c>
      <c r="D1430" t="s">
        <v>54</v>
      </c>
      <c r="E1430" s="10">
        <v>75000</v>
      </c>
      <c r="F1430">
        <v>2012</v>
      </c>
      <c r="H1430" t="str">
        <f>IFERROR(VLOOKUP(D1430,Resources!A:C,3,FALSE),"")</f>
        <v>DeSmog</v>
      </c>
      <c r="K1430" t="str">
        <f>IFERROR(IF(VLOOKUP(D1430,Resources!A:D,4,FALSE)=0,"",VLOOKUP(D1430,Resources!A:D,4,FALSE)),"")</f>
        <v>Y</v>
      </c>
    </row>
    <row r="1431" spans="1:11" x14ac:dyDescent="0.2">
      <c r="A1431" t="s">
        <v>715</v>
      </c>
      <c r="B1431" t="str">
        <f t="shared" si="23"/>
        <v>Donors Capital Fund_Mackinac Center for Public Policy2012175000</v>
      </c>
      <c r="C1431" t="s">
        <v>4</v>
      </c>
      <c r="D1431" t="s">
        <v>54</v>
      </c>
      <c r="E1431" s="10">
        <v>175000</v>
      </c>
      <c r="F1431">
        <v>2012</v>
      </c>
      <c r="H1431" t="str">
        <f>IFERROR(VLOOKUP(D1431,Resources!A:C,3,FALSE),"")</f>
        <v>DeSmog</v>
      </c>
      <c r="K1431" t="str">
        <f>IFERROR(IF(VLOOKUP(D1431,Resources!A:D,4,FALSE)=0,"",VLOOKUP(D1431,Resources!A:D,4,FALSE)),"")</f>
        <v>Y</v>
      </c>
    </row>
    <row r="1432" spans="1:11" x14ac:dyDescent="0.2">
      <c r="A1432" t="s">
        <v>715</v>
      </c>
      <c r="B1432" t="str">
        <f t="shared" si="23"/>
        <v>Donors Capital Fund_Mackinac Center for Public Policy201215000</v>
      </c>
      <c r="C1432" t="s">
        <v>4</v>
      </c>
      <c r="D1432" t="s">
        <v>54</v>
      </c>
      <c r="E1432" s="10">
        <v>15000</v>
      </c>
      <c r="F1432">
        <v>2012</v>
      </c>
      <c r="H1432" t="str">
        <f>IFERROR(VLOOKUP(D1432,Resources!A:C,3,FALSE),"")</f>
        <v>DeSmog</v>
      </c>
      <c r="K1432" t="str">
        <f>IFERROR(IF(VLOOKUP(D1432,Resources!A:D,4,FALSE)=0,"",VLOOKUP(D1432,Resources!A:D,4,FALSE)),"")</f>
        <v>Y</v>
      </c>
    </row>
    <row r="1433" spans="1:11" x14ac:dyDescent="0.2">
      <c r="A1433" t="s">
        <v>715</v>
      </c>
      <c r="B1433" t="str">
        <f t="shared" si="23"/>
        <v>Donors Capital Fund_Mackinac Center for Public Policy201240000</v>
      </c>
      <c r="C1433" t="s">
        <v>4</v>
      </c>
      <c r="D1433" t="s">
        <v>54</v>
      </c>
      <c r="E1433" s="10">
        <v>40000</v>
      </c>
      <c r="F1433">
        <v>2012</v>
      </c>
      <c r="H1433" t="str">
        <f>IFERROR(VLOOKUP(D1433,Resources!A:C,3,FALSE),"")</f>
        <v>DeSmog</v>
      </c>
      <c r="K1433" t="str">
        <f>IFERROR(IF(VLOOKUP(D1433,Resources!A:D,4,FALSE)=0,"",VLOOKUP(D1433,Resources!A:D,4,FALSE)),"")</f>
        <v>Y</v>
      </c>
    </row>
    <row r="1434" spans="1:11" x14ac:dyDescent="0.2">
      <c r="A1434" t="s">
        <v>715</v>
      </c>
      <c r="B1434" t="str">
        <f t="shared" si="23"/>
        <v>Donors Capital Fund_Mackinac Center for Public Policy201214000</v>
      </c>
      <c r="C1434" t="s">
        <v>4</v>
      </c>
      <c r="D1434" t="s">
        <v>54</v>
      </c>
      <c r="E1434" s="10">
        <v>14000</v>
      </c>
      <c r="F1434">
        <v>2012</v>
      </c>
      <c r="H1434" t="str">
        <f>IFERROR(VLOOKUP(D1434,Resources!A:C,3,FALSE),"")</f>
        <v>DeSmog</v>
      </c>
      <c r="K1434" t="str">
        <f>IFERROR(IF(VLOOKUP(D1434,Resources!A:D,4,FALSE)=0,"",VLOOKUP(D1434,Resources!A:D,4,FALSE)),"")</f>
        <v>Y</v>
      </c>
    </row>
    <row r="1435" spans="1:11" x14ac:dyDescent="0.2">
      <c r="A1435" t="s">
        <v>715</v>
      </c>
      <c r="B1435" t="str">
        <f t="shared" si="23"/>
        <v>Donors Capital Fund_Maine Heritage Policy Center201220000</v>
      </c>
      <c r="C1435" t="s">
        <v>4</v>
      </c>
      <c r="D1435" t="s">
        <v>75</v>
      </c>
      <c r="E1435" s="10">
        <v>20000</v>
      </c>
      <c r="F1435">
        <v>2012</v>
      </c>
      <c r="H1435" t="str">
        <f>IFERROR(VLOOKUP(D1435,Resources!A:C,3,FALSE),"")</f>
        <v>SourceWatch</v>
      </c>
      <c r="K1435" t="str">
        <f>IFERROR(IF(VLOOKUP(D1435,Resources!A:D,4,FALSE)=0,"",VLOOKUP(D1435,Resources!A:D,4,FALSE)),"")</f>
        <v>Y</v>
      </c>
    </row>
    <row r="1436" spans="1:11" x14ac:dyDescent="0.2">
      <c r="A1436" t="s">
        <v>715</v>
      </c>
      <c r="B1436" t="str">
        <f t="shared" si="23"/>
        <v>Donors Capital Fund_Maine Heritage Policy Center201220000</v>
      </c>
      <c r="C1436" t="s">
        <v>4</v>
      </c>
      <c r="D1436" t="s">
        <v>75</v>
      </c>
      <c r="E1436" s="10">
        <v>20000</v>
      </c>
      <c r="F1436">
        <v>2012</v>
      </c>
      <c r="H1436" t="str">
        <f>IFERROR(VLOOKUP(D1436,Resources!A:C,3,FALSE),"")</f>
        <v>SourceWatch</v>
      </c>
      <c r="K1436" t="str">
        <f>IFERROR(IF(VLOOKUP(D1436,Resources!A:D,4,FALSE)=0,"",VLOOKUP(D1436,Resources!A:D,4,FALSE)),"")</f>
        <v>Y</v>
      </c>
    </row>
    <row r="1437" spans="1:11" x14ac:dyDescent="0.2">
      <c r="A1437" t="s">
        <v>715</v>
      </c>
      <c r="B1437" t="str">
        <f t="shared" si="23"/>
        <v>Donors Capital Fund_Maine Heritage Policy Center201240000</v>
      </c>
      <c r="C1437" t="s">
        <v>4</v>
      </c>
      <c r="D1437" t="s">
        <v>75</v>
      </c>
      <c r="E1437" s="10">
        <v>40000</v>
      </c>
      <c r="F1437">
        <v>2012</v>
      </c>
      <c r="H1437" t="str">
        <f>IFERROR(VLOOKUP(D1437,Resources!A:C,3,FALSE),"")</f>
        <v>SourceWatch</v>
      </c>
      <c r="K1437" t="str">
        <f>IFERROR(IF(VLOOKUP(D1437,Resources!A:D,4,FALSE)=0,"",VLOOKUP(D1437,Resources!A:D,4,FALSE)),"")</f>
        <v>Y</v>
      </c>
    </row>
    <row r="1438" spans="1:11" x14ac:dyDescent="0.2">
      <c r="A1438" t="s">
        <v>715</v>
      </c>
      <c r="B1438" t="str">
        <f t="shared" si="23"/>
        <v>Donors Capital Fund_Maine Heritage Policy Center201230000</v>
      </c>
      <c r="C1438" t="s">
        <v>4</v>
      </c>
      <c r="D1438" t="s">
        <v>75</v>
      </c>
      <c r="E1438" s="10">
        <v>30000</v>
      </c>
      <c r="F1438">
        <v>2012</v>
      </c>
      <c r="H1438" t="str">
        <f>IFERROR(VLOOKUP(D1438,Resources!A:C,3,FALSE),"")</f>
        <v>SourceWatch</v>
      </c>
      <c r="K1438" t="str">
        <f>IFERROR(IF(VLOOKUP(D1438,Resources!A:D,4,FALSE)=0,"",VLOOKUP(D1438,Resources!A:D,4,FALSE)),"")</f>
        <v>Y</v>
      </c>
    </row>
    <row r="1439" spans="1:11" x14ac:dyDescent="0.2">
      <c r="A1439" t="s">
        <v>715</v>
      </c>
      <c r="B1439" t="str">
        <f t="shared" si="23"/>
        <v>Donors Capital Fund_Manhattan Institute for Policy Research201225000</v>
      </c>
      <c r="C1439" t="s">
        <v>4</v>
      </c>
      <c r="D1439" t="s">
        <v>171</v>
      </c>
      <c r="E1439" s="10">
        <v>25000</v>
      </c>
      <c r="F1439">
        <v>2012</v>
      </c>
      <c r="H1439" t="str">
        <f>IFERROR(VLOOKUP(D1439,Resources!A:C,3,FALSE),"")</f>
        <v>DeSmog</v>
      </c>
      <c r="K1439" t="str">
        <f>IFERROR(IF(VLOOKUP(D1439,Resources!A:D,4,FALSE)=0,"",VLOOKUP(D1439,Resources!A:D,4,FALSE)),"")</f>
        <v>Y</v>
      </c>
    </row>
    <row r="1440" spans="1:11" x14ac:dyDescent="0.2">
      <c r="A1440" t="s">
        <v>715</v>
      </c>
      <c r="B1440" t="str">
        <f t="shared" si="23"/>
        <v>Donors Capital Fund_Maryland Public Policy Institute201212500</v>
      </c>
      <c r="C1440" t="s">
        <v>4</v>
      </c>
      <c r="D1440" t="s">
        <v>154</v>
      </c>
      <c r="E1440" s="10">
        <v>12500</v>
      </c>
      <c r="F1440">
        <v>2012</v>
      </c>
      <c r="H1440" t="str">
        <f>IFERROR(VLOOKUP(D1440,Resources!A:C,3,FALSE),"")</f>
        <v>SourceWatch</v>
      </c>
      <c r="K1440" t="str">
        <f>IFERROR(IF(VLOOKUP(D1440,Resources!A:D,4,FALSE)=0,"",VLOOKUP(D1440,Resources!A:D,4,FALSE)),"")</f>
        <v>Y</v>
      </c>
    </row>
    <row r="1441" spans="1:11" x14ac:dyDescent="0.2">
      <c r="A1441" t="s">
        <v>715</v>
      </c>
      <c r="B1441" t="str">
        <f t="shared" si="23"/>
        <v>Donors Capital Fund_Maryland Public Policy Institute201212500</v>
      </c>
      <c r="C1441" t="s">
        <v>4</v>
      </c>
      <c r="D1441" t="s">
        <v>154</v>
      </c>
      <c r="E1441" s="10">
        <v>12500</v>
      </c>
      <c r="F1441">
        <v>2012</v>
      </c>
      <c r="H1441" t="str">
        <f>IFERROR(VLOOKUP(D1441,Resources!A:C,3,FALSE),"")</f>
        <v>SourceWatch</v>
      </c>
      <c r="K1441" t="str">
        <f>IFERROR(IF(VLOOKUP(D1441,Resources!A:D,4,FALSE)=0,"",VLOOKUP(D1441,Resources!A:D,4,FALSE)),"")</f>
        <v>Y</v>
      </c>
    </row>
    <row r="1442" spans="1:11" x14ac:dyDescent="0.2">
      <c r="A1442" t="s">
        <v>715</v>
      </c>
      <c r="B1442" t="str">
        <f t="shared" si="23"/>
        <v>Donors Capital Fund_Maryland Public Policy Institute201225000</v>
      </c>
      <c r="C1442" t="s">
        <v>4</v>
      </c>
      <c r="D1442" t="s">
        <v>154</v>
      </c>
      <c r="E1442" s="10">
        <v>25000</v>
      </c>
      <c r="F1442">
        <v>2012</v>
      </c>
      <c r="H1442" t="str">
        <f>IFERROR(VLOOKUP(D1442,Resources!A:C,3,FALSE),"")</f>
        <v>SourceWatch</v>
      </c>
      <c r="K1442" t="str">
        <f>IFERROR(IF(VLOOKUP(D1442,Resources!A:D,4,FALSE)=0,"",VLOOKUP(D1442,Resources!A:D,4,FALSE)),"")</f>
        <v>Y</v>
      </c>
    </row>
    <row r="1443" spans="1:11" x14ac:dyDescent="0.2">
      <c r="A1443" t="s">
        <v>715</v>
      </c>
      <c r="B1443" t="str">
        <f t="shared" si="23"/>
        <v>Donors Capital Fund_Maryland Public Policy Institute201225000</v>
      </c>
      <c r="C1443" t="s">
        <v>4</v>
      </c>
      <c r="D1443" t="s">
        <v>154</v>
      </c>
      <c r="E1443" s="10">
        <v>25000</v>
      </c>
      <c r="F1443">
        <v>2012</v>
      </c>
      <c r="H1443" t="str">
        <f>IFERROR(VLOOKUP(D1443,Resources!A:C,3,FALSE),"")</f>
        <v>SourceWatch</v>
      </c>
      <c r="K1443" t="str">
        <f>IFERROR(IF(VLOOKUP(D1443,Resources!A:D,4,FALSE)=0,"",VLOOKUP(D1443,Resources!A:D,4,FALSE)),"")</f>
        <v>Y</v>
      </c>
    </row>
    <row r="1444" spans="1:11" x14ac:dyDescent="0.2">
      <c r="A1444" t="s">
        <v>715</v>
      </c>
      <c r="B1444" t="str">
        <f t="shared" si="23"/>
        <v>Donors Capital Fund_MarylandReporter.com201220000</v>
      </c>
      <c r="C1444" t="s">
        <v>4</v>
      </c>
      <c r="D1444" t="s">
        <v>223</v>
      </c>
      <c r="E1444" s="10">
        <v>20000</v>
      </c>
      <c r="F1444">
        <v>2012</v>
      </c>
      <c r="H1444" t="str">
        <f>IFERROR(VLOOKUP(D1444,Resources!A:C,3,FALSE),"")</f>
        <v/>
      </c>
      <c r="K1444" t="str">
        <f>IFERROR(IF(VLOOKUP(D1444,Resources!A:D,4,FALSE)=0,"",VLOOKUP(D1444,Resources!A:D,4,FALSE)),"")</f>
        <v/>
      </c>
    </row>
    <row r="1445" spans="1:11" x14ac:dyDescent="0.2">
      <c r="A1445" t="s">
        <v>715</v>
      </c>
      <c r="B1445" t="str">
        <f t="shared" si="23"/>
        <v>Donors Capital Fund_MarylandReporter.com201220000</v>
      </c>
      <c r="C1445" t="s">
        <v>4</v>
      </c>
      <c r="D1445" t="s">
        <v>223</v>
      </c>
      <c r="E1445" s="10">
        <v>20000</v>
      </c>
      <c r="F1445">
        <v>2012</v>
      </c>
      <c r="H1445" t="str">
        <f>IFERROR(VLOOKUP(D1445,Resources!A:C,3,FALSE),"")</f>
        <v/>
      </c>
      <c r="K1445" t="str">
        <f>IFERROR(IF(VLOOKUP(D1445,Resources!A:D,4,FALSE)=0,"",VLOOKUP(D1445,Resources!A:D,4,FALSE)),"")</f>
        <v/>
      </c>
    </row>
    <row r="1446" spans="1:11" x14ac:dyDescent="0.2">
      <c r="A1446" t="s">
        <v>715</v>
      </c>
      <c r="B1446" t="str">
        <f t="shared" si="23"/>
        <v>Donors Capital Fund_MarylandReporter.com201240000</v>
      </c>
      <c r="C1446" t="s">
        <v>4</v>
      </c>
      <c r="D1446" t="s">
        <v>223</v>
      </c>
      <c r="E1446" s="10">
        <v>40000</v>
      </c>
      <c r="F1446">
        <v>2012</v>
      </c>
      <c r="H1446" t="str">
        <f>IFERROR(VLOOKUP(D1446,Resources!A:C,3,FALSE),"")</f>
        <v/>
      </c>
      <c r="K1446" t="str">
        <f>IFERROR(IF(VLOOKUP(D1446,Resources!A:D,4,FALSE)=0,"",VLOOKUP(D1446,Resources!A:D,4,FALSE)),"")</f>
        <v/>
      </c>
    </row>
    <row r="1447" spans="1:11" x14ac:dyDescent="0.2">
      <c r="A1447" t="s">
        <v>715</v>
      </c>
      <c r="B1447" t="str">
        <f t="shared" si="23"/>
        <v>Donors Capital Fund_Mastery Charter Schools Foundation20121500000</v>
      </c>
      <c r="C1447" t="s">
        <v>4</v>
      </c>
      <c r="D1447" t="s">
        <v>224</v>
      </c>
      <c r="E1447" s="10">
        <v>1500000</v>
      </c>
      <c r="F1447">
        <v>2012</v>
      </c>
      <c r="H1447" t="str">
        <f>IFERROR(VLOOKUP(D1447,Resources!A:C,3,FALSE),"")</f>
        <v/>
      </c>
      <c r="K1447" t="str">
        <f>IFERROR(IF(VLOOKUP(D1447,Resources!A:D,4,FALSE)=0,"",VLOOKUP(D1447,Resources!A:D,4,FALSE)),"")</f>
        <v/>
      </c>
    </row>
    <row r="1448" spans="1:11" x14ac:dyDescent="0.2">
      <c r="A1448" t="s">
        <v>715</v>
      </c>
      <c r="B1448" t="str">
        <f t="shared" si="23"/>
        <v>Donors Capital Fund_Mercatus Center2012150000</v>
      </c>
      <c r="C1448" t="s">
        <v>4</v>
      </c>
      <c r="D1448" t="s">
        <v>90</v>
      </c>
      <c r="E1448" s="10">
        <v>150000</v>
      </c>
      <c r="F1448">
        <v>2012</v>
      </c>
      <c r="H1448" t="str">
        <f>IFERROR(VLOOKUP(D1448,Resources!A:C,3,FALSE),"")</f>
        <v>DeSmog</v>
      </c>
      <c r="K1448" t="str">
        <f>IFERROR(IF(VLOOKUP(D1448,Resources!A:D,4,FALSE)=0,"",VLOOKUP(D1448,Resources!A:D,4,FALSE)),"")</f>
        <v>Y</v>
      </c>
    </row>
    <row r="1449" spans="1:11" x14ac:dyDescent="0.2">
      <c r="A1449" t="s">
        <v>715</v>
      </c>
      <c r="B1449" t="str">
        <f t="shared" si="23"/>
        <v>Donors Capital Fund_Mercatus Center201220000</v>
      </c>
      <c r="C1449" t="s">
        <v>4</v>
      </c>
      <c r="D1449" t="s">
        <v>90</v>
      </c>
      <c r="E1449" s="10">
        <v>20000</v>
      </c>
      <c r="F1449">
        <v>2012</v>
      </c>
      <c r="H1449" t="str">
        <f>IFERROR(VLOOKUP(D1449,Resources!A:C,3,FALSE),"")</f>
        <v>DeSmog</v>
      </c>
      <c r="K1449" t="str">
        <f>IFERROR(IF(VLOOKUP(D1449,Resources!A:D,4,FALSE)=0,"",VLOOKUP(D1449,Resources!A:D,4,FALSE)),"")</f>
        <v>Y</v>
      </c>
    </row>
    <row r="1450" spans="1:11" x14ac:dyDescent="0.2">
      <c r="A1450" t="s">
        <v>715</v>
      </c>
      <c r="B1450" t="str">
        <f t="shared" si="23"/>
        <v>Donors Capital Fund_Middle East Forum2012150000</v>
      </c>
      <c r="C1450" t="s">
        <v>4</v>
      </c>
      <c r="D1450" t="s">
        <v>15</v>
      </c>
      <c r="E1450" s="10">
        <v>150000</v>
      </c>
      <c r="F1450">
        <v>2012</v>
      </c>
      <c r="H1450" t="str">
        <f>IFERROR(VLOOKUP(D1450,Resources!A:C,3,FALSE),"")</f>
        <v>SourceWatch</v>
      </c>
      <c r="K1450" t="str">
        <f>IFERROR(IF(VLOOKUP(D1450,Resources!A:D,4,FALSE)=0,"",VLOOKUP(D1450,Resources!A:D,4,FALSE)),"")</f>
        <v>Y</v>
      </c>
    </row>
    <row r="1451" spans="1:11" x14ac:dyDescent="0.2">
      <c r="A1451" t="s">
        <v>715</v>
      </c>
      <c r="B1451" t="str">
        <f t="shared" si="23"/>
        <v>Donors Capital Fund_Middle East Forum2012310000</v>
      </c>
      <c r="C1451" t="s">
        <v>4</v>
      </c>
      <c r="D1451" t="s">
        <v>15</v>
      </c>
      <c r="E1451" s="10">
        <v>310000</v>
      </c>
      <c r="F1451">
        <v>2012</v>
      </c>
      <c r="H1451" t="str">
        <f>IFERROR(VLOOKUP(D1451,Resources!A:C,3,FALSE),"")</f>
        <v>SourceWatch</v>
      </c>
      <c r="K1451" t="str">
        <f>IFERROR(IF(VLOOKUP(D1451,Resources!A:D,4,FALSE)=0,"",VLOOKUP(D1451,Resources!A:D,4,FALSE)),"")</f>
        <v>Y</v>
      </c>
    </row>
    <row r="1452" spans="1:11" x14ac:dyDescent="0.2">
      <c r="A1452" t="s">
        <v>715</v>
      </c>
      <c r="B1452" t="str">
        <f t="shared" si="23"/>
        <v>Donors Capital Fund_Midland-Odessa Symphony &amp; Chorale20125125</v>
      </c>
      <c r="C1452" t="s">
        <v>4</v>
      </c>
      <c r="D1452" t="s">
        <v>732</v>
      </c>
      <c r="E1452" s="10">
        <v>5125</v>
      </c>
      <c r="F1452">
        <v>2012</v>
      </c>
      <c r="H1452" t="str">
        <f>IFERROR(VLOOKUP(D1452,Resources!A:C,3,FALSE),"")</f>
        <v/>
      </c>
      <c r="K1452" t="str">
        <f>IFERROR(IF(VLOOKUP(D1452,Resources!A:D,4,FALSE)=0,"",VLOOKUP(D1452,Resources!A:D,4,FALSE)),"")</f>
        <v/>
      </c>
    </row>
    <row r="1453" spans="1:11" x14ac:dyDescent="0.2">
      <c r="A1453" t="s">
        <v>715</v>
      </c>
      <c r="B1453" t="str">
        <f t="shared" si="23"/>
        <v>Donors Capital Fund_Mississippi Center for Public Policy20129250</v>
      </c>
      <c r="C1453" t="s">
        <v>4</v>
      </c>
      <c r="D1453" t="s">
        <v>76</v>
      </c>
      <c r="E1453" s="10">
        <v>9250</v>
      </c>
      <c r="F1453">
        <v>2012</v>
      </c>
      <c r="H1453" t="str">
        <f>IFERROR(VLOOKUP(D1453,Resources!A:C,3,FALSE),"")</f>
        <v>SourceWatch</v>
      </c>
      <c r="K1453" t="str">
        <f>IFERROR(IF(VLOOKUP(D1453,Resources!A:D,4,FALSE)=0,"",VLOOKUP(D1453,Resources!A:D,4,FALSE)),"")</f>
        <v>Y</v>
      </c>
    </row>
    <row r="1454" spans="1:11" x14ac:dyDescent="0.2">
      <c r="A1454" t="s">
        <v>715</v>
      </c>
      <c r="B1454" t="str">
        <f t="shared" si="23"/>
        <v>Donors Capital Fund_Mississippi Center for Public Policy201229250</v>
      </c>
      <c r="C1454" t="s">
        <v>4</v>
      </c>
      <c r="D1454" t="s">
        <v>76</v>
      </c>
      <c r="E1454" s="10">
        <v>29250</v>
      </c>
      <c r="F1454">
        <v>2012</v>
      </c>
      <c r="H1454" t="str">
        <f>IFERROR(VLOOKUP(D1454,Resources!A:C,3,FALSE),"")</f>
        <v>SourceWatch</v>
      </c>
      <c r="K1454" t="str">
        <f>IFERROR(IF(VLOOKUP(D1454,Resources!A:D,4,FALSE)=0,"",VLOOKUP(D1454,Resources!A:D,4,FALSE)),"")</f>
        <v>Y</v>
      </c>
    </row>
    <row r="1455" spans="1:11" x14ac:dyDescent="0.2">
      <c r="A1455" t="s">
        <v>715</v>
      </c>
      <c r="B1455" t="str">
        <f t="shared" si="23"/>
        <v>Donors Capital Fund_Mississippi Center for Public Policy201230000</v>
      </c>
      <c r="C1455" t="s">
        <v>4</v>
      </c>
      <c r="D1455" t="s">
        <v>76</v>
      </c>
      <c r="E1455" s="10">
        <v>30000</v>
      </c>
      <c r="F1455">
        <v>2012</v>
      </c>
      <c r="H1455" t="str">
        <f>IFERROR(VLOOKUP(D1455,Resources!A:C,3,FALSE),"")</f>
        <v>SourceWatch</v>
      </c>
      <c r="K1455" t="str">
        <f>IFERROR(IF(VLOOKUP(D1455,Resources!A:D,4,FALSE)=0,"",VLOOKUP(D1455,Resources!A:D,4,FALSE)),"")</f>
        <v>Y</v>
      </c>
    </row>
    <row r="1456" spans="1:11" x14ac:dyDescent="0.2">
      <c r="A1456" t="s">
        <v>715</v>
      </c>
      <c r="B1456" t="str">
        <f t="shared" si="23"/>
        <v>Donors Capital Fund_Missouri News Horizon201222500</v>
      </c>
      <c r="C1456" t="s">
        <v>4</v>
      </c>
      <c r="D1456" t="s">
        <v>225</v>
      </c>
      <c r="E1456" s="10">
        <v>22500</v>
      </c>
      <c r="F1456">
        <v>2012</v>
      </c>
      <c r="H1456" t="str">
        <f>IFERROR(VLOOKUP(D1456,Resources!A:C,3,FALSE),"")</f>
        <v>SourceWatch</v>
      </c>
      <c r="K1456" t="str">
        <f>IFERROR(IF(VLOOKUP(D1456,Resources!A:D,4,FALSE)=0,"",VLOOKUP(D1456,Resources!A:D,4,FALSE)),"")</f>
        <v>Y</v>
      </c>
    </row>
    <row r="1457" spans="1:11" x14ac:dyDescent="0.2">
      <c r="A1457" t="s">
        <v>715</v>
      </c>
      <c r="B1457" t="str">
        <f t="shared" si="23"/>
        <v>Donors Capital Fund_Missouri News Horizon201222500</v>
      </c>
      <c r="C1457" t="s">
        <v>4</v>
      </c>
      <c r="D1457" t="s">
        <v>225</v>
      </c>
      <c r="E1457" s="10">
        <v>22500</v>
      </c>
      <c r="F1457">
        <v>2012</v>
      </c>
      <c r="H1457" t="str">
        <f>IFERROR(VLOOKUP(D1457,Resources!A:C,3,FALSE),"")</f>
        <v>SourceWatch</v>
      </c>
      <c r="K1457" t="str">
        <f>IFERROR(IF(VLOOKUP(D1457,Resources!A:D,4,FALSE)=0,"",VLOOKUP(D1457,Resources!A:D,4,FALSE)),"")</f>
        <v>Y</v>
      </c>
    </row>
    <row r="1458" spans="1:11" x14ac:dyDescent="0.2">
      <c r="A1458" t="s">
        <v>715</v>
      </c>
      <c r="B1458" t="str">
        <f t="shared" si="23"/>
        <v>Donors Capital Fund_Missouri News Horizon201255000</v>
      </c>
      <c r="C1458" t="s">
        <v>4</v>
      </c>
      <c r="D1458" t="s">
        <v>225</v>
      </c>
      <c r="E1458" s="10">
        <v>55000</v>
      </c>
      <c r="F1458">
        <v>2012</v>
      </c>
      <c r="H1458" t="str">
        <f>IFERROR(VLOOKUP(D1458,Resources!A:C,3,FALSE),"")</f>
        <v>SourceWatch</v>
      </c>
      <c r="K1458" t="str">
        <f>IFERROR(IF(VLOOKUP(D1458,Resources!A:D,4,FALSE)=0,"",VLOOKUP(D1458,Resources!A:D,4,FALSE)),"")</f>
        <v>Y</v>
      </c>
    </row>
    <row r="1459" spans="1:11" x14ac:dyDescent="0.2">
      <c r="A1459" t="s">
        <v>715</v>
      </c>
      <c r="B1459" t="str">
        <f t="shared" si="23"/>
        <v>Donors Capital Fund_Montana Policy Institute20128996</v>
      </c>
      <c r="C1459" t="s">
        <v>4</v>
      </c>
      <c r="D1459" t="s">
        <v>226</v>
      </c>
      <c r="E1459" s="10">
        <v>8996</v>
      </c>
      <c r="F1459">
        <v>2012</v>
      </c>
      <c r="H1459" t="str">
        <f>IFERROR(VLOOKUP(D1459,Resources!A:C,3,FALSE),"")</f>
        <v>SourceWatch</v>
      </c>
      <c r="K1459" t="str">
        <f>IFERROR(IF(VLOOKUP(D1459,Resources!A:D,4,FALSE)=0,"",VLOOKUP(D1459,Resources!A:D,4,FALSE)),"")</f>
        <v>Y</v>
      </c>
    </row>
    <row r="1460" spans="1:11" x14ac:dyDescent="0.2">
      <c r="A1460" t="s">
        <v>715</v>
      </c>
      <c r="B1460" t="str">
        <f t="shared" si="23"/>
        <v>Donors Capital Fund_Montana Policy Institute20122000</v>
      </c>
      <c r="C1460" t="s">
        <v>4</v>
      </c>
      <c r="D1460" t="s">
        <v>226</v>
      </c>
      <c r="E1460" s="10">
        <v>2000</v>
      </c>
      <c r="F1460">
        <v>2012</v>
      </c>
      <c r="H1460" t="str">
        <f>IFERROR(VLOOKUP(D1460,Resources!A:C,3,FALSE),"")</f>
        <v>SourceWatch</v>
      </c>
      <c r="K1460" t="str">
        <f>IFERROR(IF(VLOOKUP(D1460,Resources!A:D,4,FALSE)=0,"",VLOOKUP(D1460,Resources!A:D,4,FALSE)),"")</f>
        <v>Y</v>
      </c>
    </row>
    <row r="1461" spans="1:11" x14ac:dyDescent="0.2">
      <c r="A1461" t="s">
        <v>715</v>
      </c>
      <c r="B1461" t="str">
        <f t="shared" si="23"/>
        <v>Donors Capital Fund_Montana Policy Institute201222500</v>
      </c>
      <c r="C1461" t="s">
        <v>4</v>
      </c>
      <c r="D1461" t="s">
        <v>226</v>
      </c>
      <c r="E1461" s="10">
        <v>22500</v>
      </c>
      <c r="F1461">
        <v>2012</v>
      </c>
      <c r="H1461" t="str">
        <f>IFERROR(VLOOKUP(D1461,Resources!A:C,3,FALSE),"")</f>
        <v>SourceWatch</v>
      </c>
      <c r="K1461" t="str">
        <f>IFERROR(IF(VLOOKUP(D1461,Resources!A:D,4,FALSE)=0,"",VLOOKUP(D1461,Resources!A:D,4,FALSE)),"")</f>
        <v>Y</v>
      </c>
    </row>
    <row r="1462" spans="1:11" x14ac:dyDescent="0.2">
      <c r="A1462" t="s">
        <v>715</v>
      </c>
      <c r="B1462" t="str">
        <f t="shared" si="23"/>
        <v>Donors Capital Fund_Montana Policy Institute201258500</v>
      </c>
      <c r="C1462" t="s">
        <v>4</v>
      </c>
      <c r="D1462" t="s">
        <v>226</v>
      </c>
      <c r="E1462" s="10">
        <v>58500</v>
      </c>
      <c r="F1462">
        <v>2012</v>
      </c>
      <c r="H1462" t="str">
        <f>IFERROR(VLOOKUP(D1462,Resources!A:C,3,FALSE),"")</f>
        <v>SourceWatch</v>
      </c>
      <c r="K1462" t="str">
        <f>IFERROR(IF(VLOOKUP(D1462,Resources!A:D,4,FALSE)=0,"",VLOOKUP(D1462,Resources!A:D,4,FALSE)),"")</f>
        <v>Y</v>
      </c>
    </row>
    <row r="1463" spans="1:11" x14ac:dyDescent="0.2">
      <c r="A1463" t="s">
        <v>715</v>
      </c>
      <c r="B1463" t="str">
        <f t="shared" si="23"/>
        <v>Donors Capital Fund_Montana Policy Institute201275000</v>
      </c>
      <c r="C1463" t="s">
        <v>4</v>
      </c>
      <c r="D1463" t="s">
        <v>226</v>
      </c>
      <c r="E1463" s="10">
        <v>75000</v>
      </c>
      <c r="F1463">
        <v>2012</v>
      </c>
      <c r="H1463" t="str">
        <f>IFERROR(VLOOKUP(D1463,Resources!A:C,3,FALSE),"")</f>
        <v>SourceWatch</v>
      </c>
      <c r="K1463" t="str">
        <f>IFERROR(IF(VLOOKUP(D1463,Resources!A:D,4,FALSE)=0,"",VLOOKUP(D1463,Resources!A:D,4,FALSE)),"")</f>
        <v>Y</v>
      </c>
    </row>
    <row r="1464" spans="1:11" x14ac:dyDescent="0.2">
      <c r="A1464" t="s">
        <v>715</v>
      </c>
      <c r="B1464" t="str">
        <f t="shared" si="23"/>
        <v>Donors Capital Fund_Montana Policy Institute201222500</v>
      </c>
      <c r="C1464" t="s">
        <v>4</v>
      </c>
      <c r="D1464" t="s">
        <v>226</v>
      </c>
      <c r="E1464" s="10">
        <v>22500</v>
      </c>
      <c r="F1464">
        <v>2012</v>
      </c>
      <c r="H1464" t="str">
        <f>IFERROR(VLOOKUP(D1464,Resources!A:C,3,FALSE),"")</f>
        <v>SourceWatch</v>
      </c>
      <c r="K1464" t="str">
        <f>IFERROR(IF(VLOOKUP(D1464,Resources!A:D,4,FALSE)=0,"",VLOOKUP(D1464,Resources!A:D,4,FALSE)),"")</f>
        <v>Y</v>
      </c>
    </row>
    <row r="1465" spans="1:11" x14ac:dyDescent="0.2">
      <c r="A1465" t="s">
        <v>715</v>
      </c>
      <c r="B1465" t="str">
        <f t="shared" si="23"/>
        <v>Donors Capital Fund_Montana Policy Institute201225000</v>
      </c>
      <c r="C1465" t="s">
        <v>4</v>
      </c>
      <c r="D1465" t="s">
        <v>226</v>
      </c>
      <c r="E1465" s="10">
        <v>25000</v>
      </c>
      <c r="F1465">
        <v>2012</v>
      </c>
      <c r="H1465" t="str">
        <f>IFERROR(VLOOKUP(D1465,Resources!A:C,3,FALSE),"")</f>
        <v>SourceWatch</v>
      </c>
      <c r="K1465" t="str">
        <f>IFERROR(IF(VLOOKUP(D1465,Resources!A:D,4,FALSE)=0,"",VLOOKUP(D1465,Resources!A:D,4,FALSE)),"")</f>
        <v>Y</v>
      </c>
    </row>
    <row r="1466" spans="1:11" x14ac:dyDescent="0.2">
      <c r="A1466" t="s">
        <v>715</v>
      </c>
      <c r="B1466" t="str">
        <f t="shared" si="23"/>
        <v>Donors Capital Fund_Montana Policy Institute20125000</v>
      </c>
      <c r="C1466" t="s">
        <v>4</v>
      </c>
      <c r="D1466" t="s">
        <v>226</v>
      </c>
      <c r="E1466" s="10">
        <v>5000</v>
      </c>
      <c r="F1466">
        <v>2012</v>
      </c>
      <c r="H1466" t="str">
        <f>IFERROR(VLOOKUP(D1466,Resources!A:C,3,FALSE),"")</f>
        <v>SourceWatch</v>
      </c>
      <c r="K1466" t="str">
        <f>IFERROR(IF(VLOOKUP(D1466,Resources!A:D,4,FALSE)=0,"",VLOOKUP(D1466,Resources!A:D,4,FALSE)),"")</f>
        <v>Y</v>
      </c>
    </row>
    <row r="1467" spans="1:11" x14ac:dyDescent="0.2">
      <c r="A1467" t="s">
        <v>715</v>
      </c>
      <c r="B1467" t="str">
        <f t="shared" si="23"/>
        <v>Donors Capital Fund_Montana Policy Institute201214000</v>
      </c>
      <c r="C1467" t="s">
        <v>4</v>
      </c>
      <c r="D1467" t="s">
        <v>226</v>
      </c>
      <c r="E1467" s="10">
        <v>14000</v>
      </c>
      <c r="F1467">
        <v>2012</v>
      </c>
      <c r="H1467" t="str">
        <f>IFERROR(VLOOKUP(D1467,Resources!A:C,3,FALSE),"")</f>
        <v>SourceWatch</v>
      </c>
      <c r="K1467" t="str">
        <f>IFERROR(IF(VLOOKUP(D1467,Resources!A:D,4,FALSE)=0,"",VLOOKUP(D1467,Resources!A:D,4,FALSE)),"")</f>
        <v>Y</v>
      </c>
    </row>
    <row r="1468" spans="1:11" x14ac:dyDescent="0.2">
      <c r="A1468" t="s">
        <v>715</v>
      </c>
      <c r="B1468" t="str">
        <f t="shared" si="23"/>
        <v>Donors Capital Fund_Mountain States Legal Foundation201240000</v>
      </c>
      <c r="C1468" t="s">
        <v>4</v>
      </c>
      <c r="D1468" t="s">
        <v>106</v>
      </c>
      <c r="E1468" s="10">
        <v>40000</v>
      </c>
      <c r="F1468">
        <v>2012</v>
      </c>
      <c r="H1468" t="str">
        <f>IFERROR(VLOOKUP(D1468,Resources!A:C,3,FALSE),"")</f>
        <v>SourceWatch</v>
      </c>
      <c r="K1468" t="str">
        <f>IFERROR(IF(VLOOKUP(D1468,Resources!A:D,4,FALSE)=0,"",VLOOKUP(D1468,Resources!A:D,4,FALSE)),"")</f>
        <v>Y</v>
      </c>
    </row>
    <row r="1469" spans="1:11" x14ac:dyDescent="0.2">
      <c r="A1469" t="s">
        <v>715</v>
      </c>
      <c r="B1469" t="str">
        <f t="shared" si="23"/>
        <v>Donors Capital Fund_Moving Picture Institute201255000</v>
      </c>
      <c r="C1469" t="s">
        <v>4</v>
      </c>
      <c r="D1469" t="s">
        <v>35</v>
      </c>
      <c r="E1469" s="10">
        <v>55000</v>
      </c>
      <c r="F1469">
        <v>2012</v>
      </c>
      <c r="H1469" t="str">
        <f>IFERROR(VLOOKUP(D1469,Resources!A:C,3,FALSE),"")</f>
        <v>SourceWatch</v>
      </c>
      <c r="K1469" t="str">
        <f>IFERROR(IF(VLOOKUP(D1469,Resources!A:D,4,FALSE)=0,"",VLOOKUP(D1469,Resources!A:D,4,FALSE)),"")</f>
        <v>Y</v>
      </c>
    </row>
    <row r="1470" spans="1:11" x14ac:dyDescent="0.2">
      <c r="A1470" t="s">
        <v>715</v>
      </c>
      <c r="B1470" t="str">
        <f t="shared" si="23"/>
        <v>Donors Capital Fund_Moving Picture Institute201225000</v>
      </c>
      <c r="C1470" t="s">
        <v>4</v>
      </c>
      <c r="D1470" t="s">
        <v>35</v>
      </c>
      <c r="E1470" s="10">
        <v>25000</v>
      </c>
      <c r="F1470">
        <v>2012</v>
      </c>
      <c r="H1470" t="str">
        <f>IFERROR(VLOOKUP(D1470,Resources!A:C,3,FALSE),"")</f>
        <v>SourceWatch</v>
      </c>
      <c r="K1470" t="str">
        <f>IFERROR(IF(VLOOKUP(D1470,Resources!A:D,4,FALSE)=0,"",VLOOKUP(D1470,Resources!A:D,4,FALSE)),"")</f>
        <v>Y</v>
      </c>
    </row>
    <row r="1471" spans="1:11" x14ac:dyDescent="0.2">
      <c r="A1471" t="s">
        <v>715</v>
      </c>
      <c r="B1471" t="str">
        <f t="shared" si="23"/>
        <v>Donors Capital Fund_National Center for Policy Analysis201210000</v>
      </c>
      <c r="C1471" t="s">
        <v>4</v>
      </c>
      <c r="D1471" t="s">
        <v>227</v>
      </c>
      <c r="E1471" s="10">
        <v>10000</v>
      </c>
      <c r="F1471">
        <v>2012</v>
      </c>
      <c r="H1471" t="str">
        <f>IFERROR(VLOOKUP(D1471,Resources!A:C,3,FALSE),"")</f>
        <v>DeSmog</v>
      </c>
      <c r="K1471" t="str">
        <f>IFERROR(IF(VLOOKUP(D1471,Resources!A:D,4,FALSE)=0,"",VLOOKUP(D1471,Resources!A:D,4,FALSE)),"")</f>
        <v>Y</v>
      </c>
    </row>
    <row r="1472" spans="1:11" x14ac:dyDescent="0.2">
      <c r="A1472" t="s">
        <v>715</v>
      </c>
      <c r="B1472" t="str">
        <f t="shared" si="23"/>
        <v>Donors Capital Fund_National Center for Public Policy Research201240000</v>
      </c>
      <c r="C1472" t="s">
        <v>4</v>
      </c>
      <c r="D1472" t="s">
        <v>107</v>
      </c>
      <c r="E1472" s="10">
        <v>40000</v>
      </c>
      <c r="F1472">
        <v>2012</v>
      </c>
      <c r="H1472" t="str">
        <f>IFERROR(VLOOKUP(D1472,Resources!A:C,3,FALSE),"")</f>
        <v>DeSmog</v>
      </c>
      <c r="K1472" t="str">
        <f>IFERROR(IF(VLOOKUP(D1472,Resources!A:D,4,FALSE)=0,"",VLOOKUP(D1472,Resources!A:D,4,FALSE)),"")</f>
        <v>Y</v>
      </c>
    </row>
    <row r="1473" spans="1:11" x14ac:dyDescent="0.2">
      <c r="A1473" t="s">
        <v>715</v>
      </c>
      <c r="B1473" t="str">
        <f t="shared" si="23"/>
        <v>Donors Capital Fund_National Legal and Policy Center201240000</v>
      </c>
      <c r="C1473" t="s">
        <v>4</v>
      </c>
      <c r="D1473" t="s">
        <v>108</v>
      </c>
      <c r="E1473" s="10">
        <v>40000</v>
      </c>
      <c r="F1473">
        <v>2012</v>
      </c>
      <c r="H1473" t="str">
        <f>IFERROR(VLOOKUP(D1473,Resources!A:C,3,FALSE),"")</f>
        <v>SourceWatch</v>
      </c>
      <c r="K1473" t="str">
        <f>IFERROR(IF(VLOOKUP(D1473,Resources!A:D,4,FALSE)=0,"",VLOOKUP(D1473,Resources!A:D,4,FALSE)),"")</f>
        <v>Y</v>
      </c>
    </row>
    <row r="1474" spans="1:11" x14ac:dyDescent="0.2">
      <c r="A1474" t="s">
        <v>715</v>
      </c>
      <c r="B1474" t="str">
        <f t="shared" ref="B1474:B1537" si="24">C1474&amp;"_"&amp;D1474&amp;F1474&amp;E1474</f>
        <v>Donors Capital Fund_National Organization for Marriage Education Fund2012125000</v>
      </c>
      <c r="C1474" t="s">
        <v>4</v>
      </c>
      <c r="D1474" t="s">
        <v>228</v>
      </c>
      <c r="E1474" s="10">
        <v>125000</v>
      </c>
      <c r="F1474">
        <v>2012</v>
      </c>
      <c r="H1474" t="str">
        <f>IFERROR(VLOOKUP(D1474,Resources!A:C,3,FALSE),"")</f>
        <v>SourceWatch</v>
      </c>
      <c r="K1474" t="str">
        <f>IFERROR(IF(VLOOKUP(D1474,Resources!A:D,4,FALSE)=0,"",VLOOKUP(D1474,Resources!A:D,4,FALSE)),"")</f>
        <v>Y</v>
      </c>
    </row>
    <row r="1475" spans="1:11" x14ac:dyDescent="0.2">
      <c r="A1475" t="s">
        <v>715</v>
      </c>
      <c r="B1475" t="str">
        <f t="shared" si="24"/>
        <v>Donors Capital Fund_National Right to Work Legal Defense Foundation201220000</v>
      </c>
      <c r="C1475" t="s">
        <v>4</v>
      </c>
      <c r="D1475" t="s">
        <v>170</v>
      </c>
      <c r="E1475" s="10">
        <v>20000</v>
      </c>
      <c r="F1475">
        <v>2012</v>
      </c>
      <c r="H1475" t="str">
        <f>IFERROR(VLOOKUP(D1475,Resources!A:C,3,FALSE),"")</f>
        <v>SourceWatch</v>
      </c>
      <c r="K1475" t="str">
        <f>IFERROR(IF(VLOOKUP(D1475,Resources!A:D,4,FALSE)=0,"",VLOOKUP(D1475,Resources!A:D,4,FALSE)),"")</f>
        <v>Y</v>
      </c>
    </row>
    <row r="1476" spans="1:11" x14ac:dyDescent="0.2">
      <c r="A1476" t="s">
        <v>715</v>
      </c>
      <c r="B1476" t="str">
        <f t="shared" si="24"/>
        <v>Donors Capital Fund_National Strategy Information Center2012100000</v>
      </c>
      <c r="C1476" t="s">
        <v>4</v>
      </c>
      <c r="D1476" t="s">
        <v>180</v>
      </c>
      <c r="E1476" s="10">
        <v>100000</v>
      </c>
      <c r="F1476">
        <v>2012</v>
      </c>
      <c r="H1476" t="str">
        <f>IFERROR(VLOOKUP(D1476,Resources!A:C,3,FALSE),"")</f>
        <v>SourceWatch</v>
      </c>
      <c r="K1476" t="str">
        <f>IFERROR(IF(VLOOKUP(D1476,Resources!A:D,4,FALSE)=0,"",VLOOKUP(D1476,Resources!A:D,4,FALSE)),"")</f>
        <v>Y</v>
      </c>
    </row>
    <row r="1477" spans="1:11" x14ac:dyDescent="0.2">
      <c r="A1477" t="s">
        <v>715</v>
      </c>
      <c r="B1477" t="str">
        <f t="shared" si="24"/>
        <v>Donors Capital Fund_Nevada Policy Research Institute201212500</v>
      </c>
      <c r="C1477" t="s">
        <v>4</v>
      </c>
      <c r="D1477" t="s">
        <v>91</v>
      </c>
      <c r="E1477" s="10">
        <v>12500</v>
      </c>
      <c r="F1477">
        <v>2012</v>
      </c>
      <c r="H1477" t="str">
        <f>IFERROR(VLOOKUP(D1477,Resources!A:C,3,FALSE),"")</f>
        <v>DeSmog</v>
      </c>
      <c r="K1477" t="str">
        <f>IFERROR(IF(VLOOKUP(D1477,Resources!A:D,4,FALSE)=0,"",VLOOKUP(D1477,Resources!A:D,4,FALSE)),"")</f>
        <v>Y</v>
      </c>
    </row>
    <row r="1478" spans="1:11" x14ac:dyDescent="0.2">
      <c r="A1478" t="s">
        <v>715</v>
      </c>
      <c r="B1478" t="str">
        <f t="shared" si="24"/>
        <v>Donors Capital Fund_Nevada Policy Research Institute201212500</v>
      </c>
      <c r="C1478" t="s">
        <v>4</v>
      </c>
      <c r="D1478" t="s">
        <v>91</v>
      </c>
      <c r="E1478" s="10">
        <v>12500</v>
      </c>
      <c r="F1478">
        <v>2012</v>
      </c>
      <c r="H1478" t="str">
        <f>IFERROR(VLOOKUP(D1478,Resources!A:C,3,FALSE),"")</f>
        <v>DeSmog</v>
      </c>
      <c r="K1478" t="str">
        <f>IFERROR(IF(VLOOKUP(D1478,Resources!A:D,4,FALSE)=0,"",VLOOKUP(D1478,Resources!A:D,4,FALSE)),"")</f>
        <v>Y</v>
      </c>
    </row>
    <row r="1479" spans="1:11" x14ac:dyDescent="0.2">
      <c r="A1479" t="s">
        <v>715</v>
      </c>
      <c r="B1479" t="str">
        <f t="shared" si="24"/>
        <v>Donors Capital Fund_Nevada Policy Research Institute201250000</v>
      </c>
      <c r="C1479" t="s">
        <v>4</v>
      </c>
      <c r="D1479" t="s">
        <v>91</v>
      </c>
      <c r="E1479" s="10">
        <v>50000</v>
      </c>
      <c r="F1479">
        <v>2012</v>
      </c>
      <c r="H1479" t="str">
        <f>IFERROR(VLOOKUP(D1479,Resources!A:C,3,FALSE),"")</f>
        <v>DeSmog</v>
      </c>
      <c r="K1479" t="str">
        <f>IFERROR(IF(VLOOKUP(D1479,Resources!A:D,4,FALSE)=0,"",VLOOKUP(D1479,Resources!A:D,4,FALSE)),"")</f>
        <v>Y</v>
      </c>
    </row>
    <row r="1480" spans="1:11" x14ac:dyDescent="0.2">
      <c r="A1480" t="s">
        <v>715</v>
      </c>
      <c r="B1480" t="str">
        <f t="shared" si="24"/>
        <v>Donors Capital Fund_Nevada Policy Research Institute201220000</v>
      </c>
      <c r="C1480" t="s">
        <v>4</v>
      </c>
      <c r="D1480" t="s">
        <v>91</v>
      </c>
      <c r="E1480" s="10">
        <v>20000</v>
      </c>
      <c r="F1480">
        <v>2012</v>
      </c>
      <c r="H1480" t="str">
        <f>IFERROR(VLOOKUP(D1480,Resources!A:C,3,FALSE),"")</f>
        <v>DeSmog</v>
      </c>
      <c r="K1480" t="str">
        <f>IFERROR(IF(VLOOKUP(D1480,Resources!A:D,4,FALSE)=0,"",VLOOKUP(D1480,Resources!A:D,4,FALSE)),"")</f>
        <v>Y</v>
      </c>
    </row>
    <row r="1481" spans="1:11" x14ac:dyDescent="0.2">
      <c r="A1481" t="s">
        <v>715</v>
      </c>
      <c r="B1481" t="str">
        <f t="shared" si="24"/>
        <v>Donors Capital Fund_North Dakota Policy Council201215000</v>
      </c>
      <c r="C1481" t="s">
        <v>4</v>
      </c>
      <c r="D1481" t="s">
        <v>229</v>
      </c>
      <c r="E1481" s="10">
        <v>15000</v>
      </c>
      <c r="F1481">
        <v>2012</v>
      </c>
      <c r="H1481" t="str">
        <f>IFERROR(VLOOKUP(D1481,Resources!A:C,3,FALSE),"")</f>
        <v>SourceWatch</v>
      </c>
      <c r="K1481" t="str">
        <f>IFERROR(IF(VLOOKUP(D1481,Resources!A:D,4,FALSE)=0,"",VLOOKUP(D1481,Resources!A:D,4,FALSE)),"")</f>
        <v>Y</v>
      </c>
    </row>
    <row r="1482" spans="1:11" x14ac:dyDescent="0.2">
      <c r="A1482" t="s">
        <v>715</v>
      </c>
      <c r="B1482" t="str">
        <f t="shared" si="24"/>
        <v>Donors Capital Fund_Oklahoma Council of Public Affairs201225000</v>
      </c>
      <c r="C1482" t="s">
        <v>4</v>
      </c>
      <c r="D1482" t="s">
        <v>77</v>
      </c>
      <c r="E1482" s="10">
        <v>25000</v>
      </c>
      <c r="F1482">
        <v>2012</v>
      </c>
      <c r="H1482" t="str">
        <f>IFERROR(VLOOKUP(D1482,Resources!A:C,3,FALSE),"")</f>
        <v>SourceWatch</v>
      </c>
      <c r="K1482" t="str">
        <f>IFERROR(IF(VLOOKUP(D1482,Resources!A:D,4,FALSE)=0,"",VLOOKUP(D1482,Resources!A:D,4,FALSE)),"")</f>
        <v>Y</v>
      </c>
    </row>
    <row r="1483" spans="1:11" x14ac:dyDescent="0.2">
      <c r="A1483" t="s">
        <v>715</v>
      </c>
      <c r="B1483" t="str">
        <f t="shared" si="24"/>
        <v>Donors Capital Fund_Oklahoma Council of Public Affairs201240000</v>
      </c>
      <c r="C1483" t="s">
        <v>4</v>
      </c>
      <c r="D1483" t="s">
        <v>77</v>
      </c>
      <c r="E1483" s="10">
        <v>40000</v>
      </c>
      <c r="F1483">
        <v>2012</v>
      </c>
      <c r="H1483" t="str">
        <f>IFERROR(VLOOKUP(D1483,Resources!A:C,3,FALSE),"")</f>
        <v>SourceWatch</v>
      </c>
      <c r="K1483" t="str">
        <f>IFERROR(IF(VLOOKUP(D1483,Resources!A:D,4,FALSE)=0,"",VLOOKUP(D1483,Resources!A:D,4,FALSE)),"")</f>
        <v>Y</v>
      </c>
    </row>
    <row r="1484" spans="1:11" x14ac:dyDescent="0.2">
      <c r="A1484" t="s">
        <v>715</v>
      </c>
      <c r="B1484" t="str">
        <f t="shared" si="24"/>
        <v>Donors Capital Fund_Oklahoma Council of Public Affairs201214000</v>
      </c>
      <c r="C1484" t="s">
        <v>4</v>
      </c>
      <c r="D1484" t="s">
        <v>77</v>
      </c>
      <c r="E1484" s="10">
        <v>14000</v>
      </c>
      <c r="F1484">
        <v>2012</v>
      </c>
      <c r="H1484" t="str">
        <f>IFERROR(VLOOKUP(D1484,Resources!A:C,3,FALSE),"")</f>
        <v>SourceWatch</v>
      </c>
      <c r="K1484" t="str">
        <f>IFERROR(IF(VLOOKUP(D1484,Resources!A:D,4,FALSE)=0,"",VLOOKUP(D1484,Resources!A:D,4,FALSE)),"")</f>
        <v>Y</v>
      </c>
    </row>
    <row r="1485" spans="1:11" x14ac:dyDescent="0.2">
      <c r="A1485" t="s">
        <v>715</v>
      </c>
      <c r="B1485" t="str">
        <f t="shared" si="24"/>
        <v>Donors Capital Fund_One Nation Under God Foundation201238000</v>
      </c>
      <c r="C1485" t="s">
        <v>4</v>
      </c>
      <c r="D1485" t="s">
        <v>16</v>
      </c>
      <c r="E1485" s="10">
        <v>38000</v>
      </c>
      <c r="F1485">
        <v>2012</v>
      </c>
      <c r="H1485" t="str">
        <f>IFERROR(VLOOKUP(D1485,Resources!A:C,3,FALSE),"")</f>
        <v/>
      </c>
      <c r="K1485" t="str">
        <f>IFERROR(IF(VLOOKUP(D1485,Resources!A:D,4,FALSE)=0,"",VLOOKUP(D1485,Resources!A:D,4,FALSE)),"")</f>
        <v/>
      </c>
    </row>
    <row r="1486" spans="1:11" x14ac:dyDescent="0.2">
      <c r="A1486" t="s">
        <v>715</v>
      </c>
      <c r="B1486" t="str">
        <f t="shared" si="24"/>
        <v>Donors Capital Fund_Pacific Legal Foundation201250000</v>
      </c>
      <c r="C1486" t="s">
        <v>4</v>
      </c>
      <c r="D1486" t="s">
        <v>109</v>
      </c>
      <c r="E1486" s="10">
        <v>50000</v>
      </c>
      <c r="F1486">
        <v>2012</v>
      </c>
      <c r="H1486" t="str">
        <f>IFERROR(VLOOKUP(D1486,Resources!A:C,3,FALSE),"")</f>
        <v>SourceWatch</v>
      </c>
      <c r="K1486" t="str">
        <f>IFERROR(IF(VLOOKUP(D1486,Resources!A:D,4,FALSE)=0,"",VLOOKUP(D1486,Resources!A:D,4,FALSE)),"")</f>
        <v>Y</v>
      </c>
    </row>
    <row r="1487" spans="1:11" x14ac:dyDescent="0.2">
      <c r="A1487" t="s">
        <v>715</v>
      </c>
      <c r="B1487" t="str">
        <f t="shared" si="24"/>
        <v>Donors Capital Fund_Pacific Research Institute for Public Policy20122000</v>
      </c>
      <c r="C1487" t="s">
        <v>4</v>
      </c>
      <c r="D1487" t="s">
        <v>230</v>
      </c>
      <c r="E1487" s="10">
        <v>2000</v>
      </c>
      <c r="F1487">
        <v>2012</v>
      </c>
      <c r="H1487" t="str">
        <f>IFERROR(VLOOKUP(D1487,Resources!A:C,3,FALSE),"")</f>
        <v>DeSmog</v>
      </c>
      <c r="K1487" t="str">
        <f>IFERROR(IF(VLOOKUP(D1487,Resources!A:D,4,FALSE)=0,"",VLOOKUP(D1487,Resources!A:D,4,FALSE)),"")</f>
        <v>Y</v>
      </c>
    </row>
    <row r="1488" spans="1:11" x14ac:dyDescent="0.2">
      <c r="A1488" t="s">
        <v>715</v>
      </c>
      <c r="B1488" t="str">
        <f t="shared" si="24"/>
        <v>Donors Capital Fund_Pacific Research Institute for Public Policy201250000</v>
      </c>
      <c r="C1488" t="s">
        <v>4</v>
      </c>
      <c r="D1488" t="s">
        <v>230</v>
      </c>
      <c r="E1488" s="10">
        <v>50000</v>
      </c>
      <c r="F1488">
        <v>2012</v>
      </c>
      <c r="H1488" t="str">
        <f>IFERROR(VLOOKUP(D1488,Resources!A:C,3,FALSE),"")</f>
        <v>DeSmog</v>
      </c>
      <c r="K1488" t="str">
        <f>IFERROR(IF(VLOOKUP(D1488,Resources!A:D,4,FALSE)=0,"",VLOOKUP(D1488,Resources!A:D,4,FALSE)),"")</f>
        <v>Y</v>
      </c>
    </row>
    <row r="1489" spans="1:11" x14ac:dyDescent="0.2">
      <c r="A1489" t="s">
        <v>715</v>
      </c>
      <c r="B1489" t="str">
        <f t="shared" si="24"/>
        <v>Donors Capital Fund_Pacific Research Institute for Public Policy201250000</v>
      </c>
      <c r="C1489" t="s">
        <v>4</v>
      </c>
      <c r="D1489" t="s">
        <v>230</v>
      </c>
      <c r="E1489" s="10">
        <v>50000</v>
      </c>
      <c r="F1489">
        <v>2012</v>
      </c>
      <c r="H1489" t="str">
        <f>IFERROR(VLOOKUP(D1489,Resources!A:C,3,FALSE),"")</f>
        <v>DeSmog</v>
      </c>
      <c r="K1489" t="str">
        <f>IFERROR(IF(VLOOKUP(D1489,Resources!A:D,4,FALSE)=0,"",VLOOKUP(D1489,Resources!A:D,4,FALSE)),"")</f>
        <v>Y</v>
      </c>
    </row>
    <row r="1490" spans="1:11" x14ac:dyDescent="0.2">
      <c r="A1490" t="s">
        <v>715</v>
      </c>
      <c r="B1490" t="str">
        <f t="shared" si="24"/>
        <v>Donors Capital Fund_Pacific Research Institute for Public Policy2012100000</v>
      </c>
      <c r="C1490" t="s">
        <v>4</v>
      </c>
      <c r="D1490" t="s">
        <v>230</v>
      </c>
      <c r="E1490" s="10">
        <v>100000</v>
      </c>
      <c r="F1490">
        <v>2012</v>
      </c>
      <c r="H1490" t="str">
        <f>IFERROR(VLOOKUP(D1490,Resources!A:C,3,FALSE),"")</f>
        <v>DeSmog</v>
      </c>
      <c r="K1490" t="str">
        <f>IFERROR(IF(VLOOKUP(D1490,Resources!A:D,4,FALSE)=0,"",VLOOKUP(D1490,Resources!A:D,4,FALSE)),"")</f>
        <v>Y</v>
      </c>
    </row>
    <row r="1491" spans="1:11" x14ac:dyDescent="0.2">
      <c r="A1491" t="s">
        <v>715</v>
      </c>
      <c r="B1491" t="str">
        <f t="shared" si="24"/>
        <v>Donors Capital Fund_Partners Relief and Development201210000</v>
      </c>
      <c r="C1491" t="s">
        <v>4</v>
      </c>
      <c r="D1491" t="s">
        <v>160</v>
      </c>
      <c r="E1491" s="10">
        <v>10000</v>
      </c>
      <c r="F1491">
        <v>2012</v>
      </c>
      <c r="H1491" t="str">
        <f>IFERROR(VLOOKUP(D1491,Resources!A:C,3,FALSE),"")</f>
        <v/>
      </c>
      <c r="K1491" t="str">
        <f>IFERROR(IF(VLOOKUP(D1491,Resources!A:D,4,FALSE)=0,"",VLOOKUP(D1491,Resources!A:D,4,FALSE)),"")</f>
        <v/>
      </c>
    </row>
    <row r="1492" spans="1:11" x14ac:dyDescent="0.2">
      <c r="A1492" t="s">
        <v>715</v>
      </c>
      <c r="B1492" t="str">
        <f t="shared" si="24"/>
        <v>Donors Capital Fund_Pelican Institute for Public Policy201215000</v>
      </c>
      <c r="C1492" t="s">
        <v>4</v>
      </c>
      <c r="D1492" t="s">
        <v>231</v>
      </c>
      <c r="E1492" s="10">
        <v>15000</v>
      </c>
      <c r="F1492">
        <v>2012</v>
      </c>
      <c r="H1492" t="str">
        <f>IFERROR(VLOOKUP(D1492,Resources!A:C,3,FALSE),"")</f>
        <v>SourceWatch</v>
      </c>
      <c r="K1492" t="str">
        <f>IFERROR(IF(VLOOKUP(D1492,Resources!A:D,4,FALSE)=0,"",VLOOKUP(D1492,Resources!A:D,4,FALSE)),"")</f>
        <v>Y</v>
      </c>
    </row>
    <row r="1493" spans="1:11" x14ac:dyDescent="0.2">
      <c r="A1493" t="s">
        <v>715</v>
      </c>
      <c r="B1493" t="str">
        <f t="shared" si="24"/>
        <v>Donors Capital Fund_Pelican Institute for Public Policy201220000</v>
      </c>
      <c r="C1493" t="s">
        <v>4</v>
      </c>
      <c r="D1493" t="s">
        <v>231</v>
      </c>
      <c r="E1493" s="10">
        <v>20000</v>
      </c>
      <c r="F1493">
        <v>2012</v>
      </c>
      <c r="H1493" t="str">
        <f>IFERROR(VLOOKUP(D1493,Resources!A:C,3,FALSE),"")</f>
        <v>SourceWatch</v>
      </c>
      <c r="K1493" t="str">
        <f>IFERROR(IF(VLOOKUP(D1493,Resources!A:D,4,FALSE)=0,"",VLOOKUP(D1493,Resources!A:D,4,FALSE)),"")</f>
        <v>Y</v>
      </c>
    </row>
    <row r="1494" spans="1:11" x14ac:dyDescent="0.2">
      <c r="A1494" t="s">
        <v>715</v>
      </c>
      <c r="B1494" t="str">
        <f t="shared" si="24"/>
        <v>Donors Capital Fund_Pelican Institute for Public Policy201215000</v>
      </c>
      <c r="C1494" t="s">
        <v>4</v>
      </c>
      <c r="D1494" t="s">
        <v>231</v>
      </c>
      <c r="E1494" s="10">
        <v>15000</v>
      </c>
      <c r="F1494">
        <v>2012</v>
      </c>
      <c r="H1494" t="str">
        <f>IFERROR(VLOOKUP(D1494,Resources!A:C,3,FALSE),"")</f>
        <v>SourceWatch</v>
      </c>
      <c r="K1494" t="str">
        <f>IFERROR(IF(VLOOKUP(D1494,Resources!A:D,4,FALSE)=0,"",VLOOKUP(D1494,Resources!A:D,4,FALSE)),"")</f>
        <v>Y</v>
      </c>
    </row>
    <row r="1495" spans="1:11" x14ac:dyDescent="0.2">
      <c r="A1495" t="s">
        <v>715</v>
      </c>
      <c r="B1495" t="str">
        <f t="shared" si="24"/>
        <v>Donors Capital Fund_Pelican Institute for Public Policy201240000</v>
      </c>
      <c r="C1495" t="s">
        <v>4</v>
      </c>
      <c r="D1495" t="s">
        <v>231</v>
      </c>
      <c r="E1495" s="10">
        <v>40000</v>
      </c>
      <c r="F1495">
        <v>2012</v>
      </c>
      <c r="H1495" t="str">
        <f>IFERROR(VLOOKUP(D1495,Resources!A:C,3,FALSE),"")</f>
        <v>SourceWatch</v>
      </c>
      <c r="K1495" t="str">
        <f>IFERROR(IF(VLOOKUP(D1495,Resources!A:D,4,FALSE)=0,"",VLOOKUP(D1495,Resources!A:D,4,FALSE)),"")</f>
        <v>Y</v>
      </c>
    </row>
    <row r="1496" spans="1:11" x14ac:dyDescent="0.2">
      <c r="A1496" t="s">
        <v>715</v>
      </c>
      <c r="B1496" t="str">
        <f t="shared" si="24"/>
        <v>Donors Capital Fund_Philadelphia School Partnership20121456250</v>
      </c>
      <c r="C1496" t="s">
        <v>4</v>
      </c>
      <c r="D1496" t="s">
        <v>232</v>
      </c>
      <c r="E1496" s="10">
        <v>1456250</v>
      </c>
      <c r="F1496">
        <v>2012</v>
      </c>
      <c r="H1496" t="str">
        <f>IFERROR(VLOOKUP(D1496,Resources!A:C,3,FALSE),"")</f>
        <v/>
      </c>
      <c r="K1496" t="str">
        <f>IFERROR(IF(VLOOKUP(D1496,Resources!A:D,4,FALSE)=0,"",VLOOKUP(D1496,Resources!A:D,4,FALSE)),"")</f>
        <v/>
      </c>
    </row>
    <row r="1497" spans="1:11" x14ac:dyDescent="0.2">
      <c r="A1497" t="s">
        <v>715</v>
      </c>
      <c r="B1497" t="str">
        <f t="shared" si="24"/>
        <v>Donors Capital Fund_Pioneer Institute for Public Policy Research201210000</v>
      </c>
      <c r="C1497" t="s">
        <v>4</v>
      </c>
      <c r="D1497" t="s">
        <v>155</v>
      </c>
      <c r="E1497" s="10">
        <v>10000</v>
      </c>
      <c r="F1497">
        <v>2012</v>
      </c>
      <c r="H1497" t="str">
        <f>IFERROR(VLOOKUP(D1497,Resources!A:C,3,FALSE),"")</f>
        <v>SourceWatch</v>
      </c>
      <c r="K1497" t="str">
        <f>IFERROR(IF(VLOOKUP(D1497,Resources!A:D,4,FALSE)=0,"",VLOOKUP(D1497,Resources!A:D,4,FALSE)),"")</f>
        <v>Y</v>
      </c>
    </row>
    <row r="1498" spans="1:11" x14ac:dyDescent="0.2">
      <c r="A1498" t="s">
        <v>715</v>
      </c>
      <c r="B1498" t="str">
        <f t="shared" si="24"/>
        <v>Donors Capital Fund_Pioneer Institute for Public Policy Research201215000</v>
      </c>
      <c r="C1498" t="s">
        <v>4</v>
      </c>
      <c r="D1498" t="s">
        <v>155</v>
      </c>
      <c r="E1498" s="10">
        <v>15000</v>
      </c>
      <c r="F1498">
        <v>2012</v>
      </c>
      <c r="H1498" t="str">
        <f>IFERROR(VLOOKUP(D1498,Resources!A:C,3,FALSE),"")</f>
        <v>SourceWatch</v>
      </c>
      <c r="K1498" t="str">
        <f>IFERROR(IF(VLOOKUP(D1498,Resources!A:D,4,FALSE)=0,"",VLOOKUP(D1498,Resources!A:D,4,FALSE)),"")</f>
        <v>Y</v>
      </c>
    </row>
    <row r="1499" spans="1:11" x14ac:dyDescent="0.2">
      <c r="A1499" t="s">
        <v>715</v>
      </c>
      <c r="B1499" t="str">
        <f t="shared" si="24"/>
        <v>Donors Capital Fund_Pioneer Institute for Public Policy Research20122500</v>
      </c>
      <c r="C1499" t="s">
        <v>4</v>
      </c>
      <c r="D1499" t="s">
        <v>155</v>
      </c>
      <c r="E1499" s="10">
        <v>2500</v>
      </c>
      <c r="F1499">
        <v>2012</v>
      </c>
      <c r="H1499" t="str">
        <f>IFERROR(VLOOKUP(D1499,Resources!A:C,3,FALSE),"")</f>
        <v>SourceWatch</v>
      </c>
      <c r="K1499" t="str">
        <f>IFERROR(IF(VLOOKUP(D1499,Resources!A:D,4,FALSE)=0,"",VLOOKUP(D1499,Resources!A:D,4,FALSE)),"")</f>
        <v>Y</v>
      </c>
    </row>
    <row r="1500" spans="1:11" x14ac:dyDescent="0.2">
      <c r="A1500" t="s">
        <v>715</v>
      </c>
      <c r="B1500" t="str">
        <f t="shared" si="24"/>
        <v>Donors Capital Fund_Pioneer Institute for Public Policy Research20122500</v>
      </c>
      <c r="C1500" t="s">
        <v>4</v>
      </c>
      <c r="D1500" t="s">
        <v>155</v>
      </c>
      <c r="E1500" s="10">
        <v>2500</v>
      </c>
      <c r="F1500">
        <v>2012</v>
      </c>
      <c r="H1500" t="str">
        <f>IFERROR(VLOOKUP(D1500,Resources!A:C,3,FALSE),"")</f>
        <v>SourceWatch</v>
      </c>
      <c r="K1500" t="str">
        <f>IFERROR(IF(VLOOKUP(D1500,Resources!A:D,4,FALSE)=0,"",VLOOKUP(D1500,Resources!A:D,4,FALSE)),"")</f>
        <v>Y</v>
      </c>
    </row>
    <row r="1501" spans="1:11" x14ac:dyDescent="0.2">
      <c r="A1501" t="s">
        <v>715</v>
      </c>
      <c r="B1501" t="str">
        <f t="shared" si="24"/>
        <v>Donors Capital Fund_Pioneer Institute for Public Policy Research201225000</v>
      </c>
      <c r="C1501" t="s">
        <v>4</v>
      </c>
      <c r="D1501" t="s">
        <v>155</v>
      </c>
      <c r="E1501" s="10">
        <v>25000</v>
      </c>
      <c r="F1501">
        <v>2012</v>
      </c>
      <c r="H1501" t="str">
        <f>IFERROR(VLOOKUP(D1501,Resources!A:C,3,FALSE),"")</f>
        <v>SourceWatch</v>
      </c>
      <c r="K1501" t="str">
        <f>IFERROR(IF(VLOOKUP(D1501,Resources!A:D,4,FALSE)=0,"",VLOOKUP(D1501,Resources!A:D,4,FALSE)),"")</f>
        <v>Y</v>
      </c>
    </row>
    <row r="1502" spans="1:11" x14ac:dyDescent="0.2">
      <c r="A1502" t="s">
        <v>715</v>
      </c>
      <c r="B1502" t="str">
        <f t="shared" si="24"/>
        <v>Donors Capital Fund_Platte Institute for Economic Research201225000</v>
      </c>
      <c r="C1502" t="s">
        <v>4</v>
      </c>
      <c r="D1502" t="s">
        <v>55</v>
      </c>
      <c r="E1502" s="10">
        <v>25000</v>
      </c>
      <c r="F1502">
        <v>2012</v>
      </c>
      <c r="H1502" t="str">
        <f>IFERROR(VLOOKUP(D1502,Resources!A:C,3,FALSE),"")</f>
        <v>SourceWatch</v>
      </c>
      <c r="K1502" t="str">
        <f>IFERROR(IF(VLOOKUP(D1502,Resources!A:D,4,FALSE)=0,"",VLOOKUP(D1502,Resources!A:D,4,FALSE)),"")</f>
        <v>Y</v>
      </c>
    </row>
    <row r="1503" spans="1:11" x14ac:dyDescent="0.2">
      <c r="A1503" t="s">
        <v>715</v>
      </c>
      <c r="B1503" t="str">
        <f t="shared" si="24"/>
        <v>Donors Capital Fund_Project Veritas201225000</v>
      </c>
      <c r="C1503" t="s">
        <v>4</v>
      </c>
      <c r="D1503" t="s">
        <v>124</v>
      </c>
      <c r="E1503" s="10">
        <v>25000</v>
      </c>
      <c r="F1503">
        <v>2012</v>
      </c>
      <c r="H1503" t="str">
        <f>IFERROR(VLOOKUP(D1503,Resources!A:C,3,FALSE),"")</f>
        <v>SourceWatch</v>
      </c>
      <c r="K1503" t="str">
        <f>IFERROR(IF(VLOOKUP(D1503,Resources!A:D,4,FALSE)=0,"",VLOOKUP(D1503,Resources!A:D,4,FALSE)),"")</f>
        <v>Y</v>
      </c>
    </row>
    <row r="1504" spans="1:11" x14ac:dyDescent="0.2">
      <c r="A1504" t="s">
        <v>715</v>
      </c>
      <c r="B1504" t="str">
        <f t="shared" si="24"/>
        <v>Donors Capital Fund_Project Veritas201230000</v>
      </c>
      <c r="C1504" t="s">
        <v>4</v>
      </c>
      <c r="D1504" t="s">
        <v>124</v>
      </c>
      <c r="E1504" s="10">
        <v>30000</v>
      </c>
      <c r="F1504">
        <v>2012</v>
      </c>
      <c r="H1504" t="str">
        <f>IFERROR(VLOOKUP(D1504,Resources!A:C,3,FALSE),"")</f>
        <v>SourceWatch</v>
      </c>
      <c r="K1504" t="str">
        <f>IFERROR(IF(VLOOKUP(D1504,Resources!A:D,4,FALSE)=0,"",VLOOKUP(D1504,Resources!A:D,4,FALSE)),"")</f>
        <v>Y</v>
      </c>
    </row>
    <row r="1505" spans="1:11" x14ac:dyDescent="0.2">
      <c r="A1505" t="s">
        <v>715</v>
      </c>
      <c r="B1505" t="str">
        <f t="shared" si="24"/>
        <v>Donors Capital Fund_Project Veritas201250000</v>
      </c>
      <c r="C1505" t="s">
        <v>4</v>
      </c>
      <c r="D1505" t="s">
        <v>124</v>
      </c>
      <c r="E1505" s="10">
        <v>50000</v>
      </c>
      <c r="F1505">
        <v>2012</v>
      </c>
      <c r="H1505" t="str">
        <f>IFERROR(VLOOKUP(D1505,Resources!A:C,3,FALSE),"")</f>
        <v>SourceWatch</v>
      </c>
      <c r="K1505" t="str">
        <f>IFERROR(IF(VLOOKUP(D1505,Resources!A:D,4,FALSE)=0,"",VLOOKUP(D1505,Resources!A:D,4,FALSE)),"")</f>
        <v>Y</v>
      </c>
    </row>
    <row r="1506" spans="1:11" x14ac:dyDescent="0.2">
      <c r="A1506" t="s">
        <v>715</v>
      </c>
      <c r="B1506" t="str">
        <f t="shared" si="24"/>
        <v>Donors Capital Fund_Public Policy Foundation of West Virginia201212500</v>
      </c>
      <c r="C1506" t="s">
        <v>4</v>
      </c>
      <c r="D1506" t="s">
        <v>166</v>
      </c>
      <c r="E1506" s="10">
        <v>12500</v>
      </c>
      <c r="F1506">
        <v>2012</v>
      </c>
      <c r="H1506" t="str">
        <f>IFERROR(VLOOKUP(D1506,Resources!A:C,3,FALSE),"")</f>
        <v>SourceWatch</v>
      </c>
      <c r="K1506" t="str">
        <f>IFERROR(IF(VLOOKUP(D1506,Resources!A:D,4,FALSE)=0,"",VLOOKUP(D1506,Resources!A:D,4,FALSE)),"")</f>
        <v>Y</v>
      </c>
    </row>
    <row r="1507" spans="1:11" x14ac:dyDescent="0.2">
      <c r="A1507" t="s">
        <v>715</v>
      </c>
      <c r="B1507" t="str">
        <f t="shared" si="24"/>
        <v>Donors Capital Fund_Public Policy Foundation of West Virginia20128800</v>
      </c>
      <c r="C1507" t="s">
        <v>4</v>
      </c>
      <c r="D1507" t="s">
        <v>166</v>
      </c>
      <c r="E1507" s="10">
        <v>8800</v>
      </c>
      <c r="F1507">
        <v>2012</v>
      </c>
      <c r="H1507" t="str">
        <f>IFERROR(VLOOKUP(D1507,Resources!A:C,3,FALSE),"")</f>
        <v>SourceWatch</v>
      </c>
      <c r="K1507" t="str">
        <f>IFERROR(IF(VLOOKUP(D1507,Resources!A:D,4,FALSE)=0,"",VLOOKUP(D1507,Resources!A:D,4,FALSE)),"")</f>
        <v>Y</v>
      </c>
    </row>
    <row r="1508" spans="1:11" x14ac:dyDescent="0.2">
      <c r="A1508" t="s">
        <v>715</v>
      </c>
      <c r="B1508" t="str">
        <f t="shared" si="24"/>
        <v>Donors Capital Fund_Public Policy Foundation of West Virginia201212500</v>
      </c>
      <c r="C1508" t="s">
        <v>4</v>
      </c>
      <c r="D1508" t="s">
        <v>166</v>
      </c>
      <c r="E1508" s="10">
        <v>12500</v>
      </c>
      <c r="F1508">
        <v>2012</v>
      </c>
      <c r="H1508" t="str">
        <f>IFERROR(VLOOKUP(D1508,Resources!A:C,3,FALSE),"")</f>
        <v>SourceWatch</v>
      </c>
      <c r="K1508" t="str">
        <f>IFERROR(IF(VLOOKUP(D1508,Resources!A:D,4,FALSE)=0,"",VLOOKUP(D1508,Resources!A:D,4,FALSE)),"")</f>
        <v>Y</v>
      </c>
    </row>
    <row r="1509" spans="1:11" x14ac:dyDescent="0.2">
      <c r="A1509" t="s">
        <v>715</v>
      </c>
      <c r="B1509" t="str">
        <f t="shared" si="24"/>
        <v>Donors Capital Fund_Public Service Research Foundation201240000</v>
      </c>
      <c r="C1509" t="s">
        <v>4</v>
      </c>
      <c r="D1509" t="s">
        <v>110</v>
      </c>
      <c r="E1509" s="10">
        <v>40000</v>
      </c>
      <c r="F1509">
        <v>2012</v>
      </c>
      <c r="H1509" t="str">
        <f>IFERROR(VLOOKUP(D1509,Resources!A:C,3,FALSE),"")</f>
        <v/>
      </c>
      <c r="K1509" t="str">
        <f>IFERROR(IF(VLOOKUP(D1509,Resources!A:D,4,FALSE)=0,"",VLOOKUP(D1509,Resources!A:D,4,FALSE)),"")</f>
        <v/>
      </c>
    </row>
    <row r="1510" spans="1:11" x14ac:dyDescent="0.2">
      <c r="A1510" t="s">
        <v>715</v>
      </c>
      <c r="B1510" t="str">
        <f t="shared" si="24"/>
        <v>Donors Capital Fund_Reason Foundation2012100000</v>
      </c>
      <c r="C1510" t="s">
        <v>4</v>
      </c>
      <c r="D1510" t="s">
        <v>42</v>
      </c>
      <c r="E1510" s="10">
        <v>100000</v>
      </c>
      <c r="F1510">
        <v>2012</v>
      </c>
      <c r="H1510" t="str">
        <f>IFERROR(VLOOKUP(D1510,Resources!A:C,3,FALSE),"")</f>
        <v>DeSmog</v>
      </c>
      <c r="K1510" t="str">
        <f>IFERROR(IF(VLOOKUP(D1510,Resources!A:D,4,FALSE)=0,"",VLOOKUP(D1510,Resources!A:D,4,FALSE)),"")</f>
        <v>Y</v>
      </c>
    </row>
    <row r="1511" spans="1:11" x14ac:dyDescent="0.2">
      <c r="A1511" t="s">
        <v>715</v>
      </c>
      <c r="B1511" t="str">
        <f t="shared" si="24"/>
        <v>Donors Capital Fund_Reason Foundation201240000</v>
      </c>
      <c r="C1511" t="s">
        <v>4</v>
      </c>
      <c r="D1511" t="s">
        <v>42</v>
      </c>
      <c r="E1511" s="10">
        <v>40000</v>
      </c>
      <c r="F1511">
        <v>2012</v>
      </c>
      <c r="H1511" t="str">
        <f>IFERROR(VLOOKUP(D1511,Resources!A:C,3,FALSE),"")</f>
        <v>DeSmog</v>
      </c>
      <c r="K1511" t="str">
        <f>IFERROR(IF(VLOOKUP(D1511,Resources!A:D,4,FALSE)=0,"",VLOOKUP(D1511,Resources!A:D,4,FALSE)),"")</f>
        <v>Y</v>
      </c>
    </row>
    <row r="1512" spans="1:11" x14ac:dyDescent="0.2">
      <c r="A1512" t="s">
        <v>715</v>
      </c>
      <c r="B1512" t="str">
        <f t="shared" si="24"/>
        <v>Donors Capital Fund_Reason Foundation201277866</v>
      </c>
      <c r="C1512" t="s">
        <v>4</v>
      </c>
      <c r="D1512" t="s">
        <v>42</v>
      </c>
      <c r="E1512" s="10">
        <v>77866</v>
      </c>
      <c r="F1512">
        <v>2012</v>
      </c>
      <c r="H1512" t="str">
        <f>IFERROR(VLOOKUP(D1512,Resources!A:C,3,FALSE),"")</f>
        <v>DeSmog</v>
      </c>
      <c r="K1512" t="str">
        <f>IFERROR(IF(VLOOKUP(D1512,Resources!A:D,4,FALSE)=0,"",VLOOKUP(D1512,Resources!A:D,4,FALSE)),"")</f>
        <v>Y</v>
      </c>
    </row>
    <row r="1513" spans="1:11" x14ac:dyDescent="0.2">
      <c r="A1513" t="s">
        <v>715</v>
      </c>
      <c r="B1513" t="str">
        <f t="shared" si="24"/>
        <v>Donors Capital Fund_Rhode Island Center for Freedom and Prosperity201230000</v>
      </c>
      <c r="C1513" t="s">
        <v>4</v>
      </c>
      <c r="D1513" t="s">
        <v>130</v>
      </c>
      <c r="E1513" s="10">
        <v>30000</v>
      </c>
      <c r="F1513">
        <v>2012</v>
      </c>
      <c r="H1513" t="str">
        <f>IFERROR(VLOOKUP(D1513,Resources!A:C,3,FALSE),"")</f>
        <v>SourceWatch</v>
      </c>
      <c r="K1513" t="str">
        <f>IFERROR(IF(VLOOKUP(D1513,Resources!A:D,4,FALSE)=0,"",VLOOKUP(D1513,Resources!A:D,4,FALSE)),"")</f>
        <v>Y</v>
      </c>
    </row>
    <row r="1514" spans="1:11" x14ac:dyDescent="0.2">
      <c r="A1514" t="s">
        <v>715</v>
      </c>
      <c r="B1514" t="str">
        <f t="shared" si="24"/>
        <v>Donors Capital Fund_Rhode Island Center for Freedom and Prosperity201220000</v>
      </c>
      <c r="C1514" t="s">
        <v>4</v>
      </c>
      <c r="D1514" t="s">
        <v>130</v>
      </c>
      <c r="E1514" s="10">
        <v>20000</v>
      </c>
      <c r="F1514">
        <v>2012</v>
      </c>
      <c r="H1514" t="str">
        <f>IFERROR(VLOOKUP(D1514,Resources!A:C,3,FALSE),"")</f>
        <v>SourceWatch</v>
      </c>
      <c r="K1514" t="str">
        <f>IFERROR(IF(VLOOKUP(D1514,Resources!A:D,4,FALSE)=0,"",VLOOKUP(D1514,Resources!A:D,4,FALSE)),"")</f>
        <v>Y</v>
      </c>
    </row>
    <row r="1515" spans="1:11" x14ac:dyDescent="0.2">
      <c r="A1515" t="s">
        <v>715</v>
      </c>
      <c r="B1515" t="str">
        <f t="shared" si="24"/>
        <v>Donors Capital Fund_Rhode Island Center for Freedom and Prosperity201240000</v>
      </c>
      <c r="C1515" t="s">
        <v>4</v>
      </c>
      <c r="D1515" t="s">
        <v>130</v>
      </c>
      <c r="E1515" s="10">
        <v>40000</v>
      </c>
      <c r="F1515">
        <v>2012</v>
      </c>
      <c r="H1515" t="str">
        <f>IFERROR(VLOOKUP(D1515,Resources!A:C,3,FALSE),"")</f>
        <v>SourceWatch</v>
      </c>
      <c r="K1515" t="str">
        <f>IFERROR(IF(VLOOKUP(D1515,Resources!A:D,4,FALSE)=0,"",VLOOKUP(D1515,Resources!A:D,4,FALSE)),"")</f>
        <v>Y</v>
      </c>
    </row>
    <row r="1516" spans="1:11" x14ac:dyDescent="0.2">
      <c r="A1516" t="s">
        <v>715</v>
      </c>
      <c r="B1516" t="str">
        <f t="shared" si="24"/>
        <v>Donors Capital Fund_Rhode Island Center for Freedom and Prosperity201225000</v>
      </c>
      <c r="C1516" t="s">
        <v>4</v>
      </c>
      <c r="D1516" t="s">
        <v>130</v>
      </c>
      <c r="E1516" s="10">
        <v>25000</v>
      </c>
      <c r="F1516">
        <v>2012</v>
      </c>
      <c r="H1516" t="str">
        <f>IFERROR(VLOOKUP(D1516,Resources!A:C,3,FALSE),"")</f>
        <v>SourceWatch</v>
      </c>
      <c r="K1516" t="str">
        <f>IFERROR(IF(VLOOKUP(D1516,Resources!A:D,4,FALSE)=0,"",VLOOKUP(D1516,Resources!A:D,4,FALSE)),"")</f>
        <v>Y</v>
      </c>
    </row>
    <row r="1517" spans="1:11" x14ac:dyDescent="0.2">
      <c r="A1517" t="s">
        <v>715</v>
      </c>
      <c r="B1517" t="str">
        <f t="shared" si="24"/>
        <v>Donors Capital Fund_Rhode Island Center for Freedom and Prosperity201215000</v>
      </c>
      <c r="C1517" t="s">
        <v>4</v>
      </c>
      <c r="D1517" t="s">
        <v>130</v>
      </c>
      <c r="E1517" s="10">
        <v>15000</v>
      </c>
      <c r="F1517">
        <v>2012</v>
      </c>
      <c r="H1517" t="str">
        <f>IFERROR(VLOOKUP(D1517,Resources!A:C,3,FALSE),"")</f>
        <v>SourceWatch</v>
      </c>
      <c r="K1517" t="str">
        <f>IFERROR(IF(VLOOKUP(D1517,Resources!A:D,4,FALSE)=0,"",VLOOKUP(D1517,Resources!A:D,4,FALSE)),"")</f>
        <v>Y</v>
      </c>
    </row>
    <row r="1518" spans="1:11" x14ac:dyDescent="0.2">
      <c r="A1518" t="s">
        <v>715</v>
      </c>
      <c r="B1518" t="str">
        <f t="shared" si="24"/>
        <v>Donors Capital Fund_Rhode Island Center for Freedom and Prosperity201230000</v>
      </c>
      <c r="C1518" t="s">
        <v>4</v>
      </c>
      <c r="D1518" t="s">
        <v>130</v>
      </c>
      <c r="E1518" s="10">
        <v>30000</v>
      </c>
      <c r="F1518">
        <v>2012</v>
      </c>
      <c r="H1518" t="str">
        <f>IFERROR(VLOOKUP(D1518,Resources!A:C,3,FALSE),"")</f>
        <v>SourceWatch</v>
      </c>
      <c r="K1518" t="str">
        <f>IFERROR(IF(VLOOKUP(D1518,Resources!A:D,4,FALSE)=0,"",VLOOKUP(D1518,Resources!A:D,4,FALSE)),"")</f>
        <v>Y</v>
      </c>
    </row>
    <row r="1519" spans="1:11" x14ac:dyDescent="0.2">
      <c r="A1519" t="s">
        <v>715</v>
      </c>
      <c r="B1519" t="str">
        <f t="shared" si="24"/>
        <v>Donors Capital Fund_Rhode Island Center for Freedom and Prosperity201220000</v>
      </c>
      <c r="C1519" t="s">
        <v>4</v>
      </c>
      <c r="D1519" t="s">
        <v>130</v>
      </c>
      <c r="E1519" s="10">
        <v>20000</v>
      </c>
      <c r="F1519">
        <v>2012</v>
      </c>
      <c r="H1519" t="str">
        <f>IFERROR(VLOOKUP(D1519,Resources!A:C,3,FALSE),"")</f>
        <v>SourceWatch</v>
      </c>
      <c r="K1519" t="str">
        <f>IFERROR(IF(VLOOKUP(D1519,Resources!A:D,4,FALSE)=0,"",VLOOKUP(D1519,Resources!A:D,4,FALSE)),"")</f>
        <v>Y</v>
      </c>
    </row>
    <row r="1520" spans="1:11" x14ac:dyDescent="0.2">
      <c r="A1520" t="s">
        <v>715</v>
      </c>
      <c r="B1520" t="str">
        <f t="shared" si="24"/>
        <v>Donors Capital Fund_Rhode Island Center for Freedom and Prosperity201220000</v>
      </c>
      <c r="C1520" t="s">
        <v>4</v>
      </c>
      <c r="D1520" t="s">
        <v>130</v>
      </c>
      <c r="E1520" s="10">
        <v>20000</v>
      </c>
      <c r="F1520">
        <v>2012</v>
      </c>
      <c r="H1520" t="str">
        <f>IFERROR(VLOOKUP(D1520,Resources!A:C,3,FALSE),"")</f>
        <v>SourceWatch</v>
      </c>
      <c r="K1520" t="str">
        <f>IFERROR(IF(VLOOKUP(D1520,Resources!A:D,4,FALSE)=0,"",VLOOKUP(D1520,Resources!A:D,4,FALSE)),"")</f>
        <v>Y</v>
      </c>
    </row>
    <row r="1521" spans="1:11" x14ac:dyDescent="0.2">
      <c r="A1521" t="s">
        <v>715</v>
      </c>
      <c r="B1521" t="str">
        <f t="shared" si="24"/>
        <v>Donors Capital Fund_Rhode Island Center for Freedom and Prosperity201230000</v>
      </c>
      <c r="C1521" t="s">
        <v>4</v>
      </c>
      <c r="D1521" t="s">
        <v>130</v>
      </c>
      <c r="E1521" s="10">
        <v>30000</v>
      </c>
      <c r="F1521">
        <v>2012</v>
      </c>
      <c r="H1521" t="str">
        <f>IFERROR(VLOOKUP(D1521,Resources!A:C,3,FALSE),"")</f>
        <v>SourceWatch</v>
      </c>
      <c r="K1521" t="str">
        <f>IFERROR(IF(VLOOKUP(D1521,Resources!A:D,4,FALSE)=0,"",VLOOKUP(D1521,Resources!A:D,4,FALSE)),"")</f>
        <v>Y</v>
      </c>
    </row>
    <row r="1522" spans="1:11" x14ac:dyDescent="0.2">
      <c r="A1522" t="s">
        <v>715</v>
      </c>
      <c r="B1522" t="str">
        <f t="shared" si="24"/>
        <v>Donors Capital Fund_Rhode Island Center for Freedom and Prosperity201214175</v>
      </c>
      <c r="C1522" t="s">
        <v>4</v>
      </c>
      <c r="D1522" t="s">
        <v>130</v>
      </c>
      <c r="E1522" s="10">
        <v>14175</v>
      </c>
      <c r="F1522">
        <v>2012</v>
      </c>
      <c r="H1522" t="str">
        <f>IFERROR(VLOOKUP(D1522,Resources!A:C,3,FALSE),"")</f>
        <v>SourceWatch</v>
      </c>
      <c r="K1522" t="str">
        <f>IFERROR(IF(VLOOKUP(D1522,Resources!A:D,4,FALSE)=0,"",VLOOKUP(D1522,Resources!A:D,4,FALSE)),"")</f>
        <v>Y</v>
      </c>
    </row>
    <row r="1523" spans="1:11" x14ac:dyDescent="0.2">
      <c r="A1523" t="s">
        <v>715</v>
      </c>
      <c r="B1523" t="str">
        <f t="shared" si="24"/>
        <v>Donors Capital Fund_Rio Grande Foundation201230000</v>
      </c>
      <c r="C1523" t="s">
        <v>4</v>
      </c>
      <c r="D1523" t="s">
        <v>156</v>
      </c>
      <c r="E1523" s="10">
        <v>30000</v>
      </c>
      <c r="F1523">
        <v>2012</v>
      </c>
      <c r="H1523" t="str">
        <f>IFERROR(VLOOKUP(D1523,Resources!A:C,3,FALSE),"")</f>
        <v>SourceWatch</v>
      </c>
      <c r="K1523" t="str">
        <f>IFERROR(IF(VLOOKUP(D1523,Resources!A:D,4,FALSE)=0,"",VLOOKUP(D1523,Resources!A:D,4,FALSE)),"")</f>
        <v>Y</v>
      </c>
    </row>
    <row r="1524" spans="1:11" x14ac:dyDescent="0.2">
      <c r="A1524" t="s">
        <v>715</v>
      </c>
      <c r="B1524" t="str">
        <f t="shared" si="24"/>
        <v>Donors Capital Fund_Rio Grande Foundation201230000</v>
      </c>
      <c r="C1524" t="s">
        <v>4</v>
      </c>
      <c r="D1524" t="s">
        <v>156</v>
      </c>
      <c r="E1524" s="10">
        <v>30000</v>
      </c>
      <c r="F1524">
        <v>2012</v>
      </c>
      <c r="H1524" t="str">
        <f>IFERROR(VLOOKUP(D1524,Resources!A:C,3,FALSE),"")</f>
        <v>SourceWatch</v>
      </c>
      <c r="K1524" t="str">
        <f>IFERROR(IF(VLOOKUP(D1524,Resources!A:D,4,FALSE)=0,"",VLOOKUP(D1524,Resources!A:D,4,FALSE)),"")</f>
        <v>Y</v>
      </c>
    </row>
    <row r="1525" spans="1:11" x14ac:dyDescent="0.2">
      <c r="A1525" t="s">
        <v>715</v>
      </c>
      <c r="B1525" t="str">
        <f t="shared" si="24"/>
        <v>Donors Capital Fund_Rio Grande Foundation201210000</v>
      </c>
      <c r="C1525" t="s">
        <v>4</v>
      </c>
      <c r="D1525" t="s">
        <v>156</v>
      </c>
      <c r="E1525" s="10">
        <v>10000</v>
      </c>
      <c r="F1525">
        <v>2012</v>
      </c>
      <c r="H1525" t="str">
        <f>IFERROR(VLOOKUP(D1525,Resources!A:C,3,FALSE),"")</f>
        <v>SourceWatch</v>
      </c>
      <c r="K1525" t="str">
        <f>IFERROR(IF(VLOOKUP(D1525,Resources!A:D,4,FALSE)=0,"",VLOOKUP(D1525,Resources!A:D,4,FALSE)),"")</f>
        <v>Y</v>
      </c>
    </row>
    <row r="1526" spans="1:11" x14ac:dyDescent="0.2">
      <c r="A1526" t="s">
        <v>715</v>
      </c>
      <c r="B1526" t="str">
        <f t="shared" si="24"/>
        <v>Donors Capital Fund_Rio Grande Foundation201215000</v>
      </c>
      <c r="C1526" t="s">
        <v>4</v>
      </c>
      <c r="D1526" t="s">
        <v>156</v>
      </c>
      <c r="E1526" s="10">
        <v>15000</v>
      </c>
      <c r="F1526">
        <v>2012</v>
      </c>
      <c r="H1526" t="str">
        <f>IFERROR(VLOOKUP(D1526,Resources!A:C,3,FALSE),"")</f>
        <v>SourceWatch</v>
      </c>
      <c r="K1526" t="str">
        <f>IFERROR(IF(VLOOKUP(D1526,Resources!A:D,4,FALSE)=0,"",VLOOKUP(D1526,Resources!A:D,4,FALSE)),"")</f>
        <v>Y</v>
      </c>
    </row>
    <row r="1527" spans="1:11" x14ac:dyDescent="0.2">
      <c r="A1527" t="s">
        <v>715</v>
      </c>
      <c r="B1527" t="str">
        <f t="shared" si="24"/>
        <v>Donors Capital Fund_Rio Grande Foundation201250000</v>
      </c>
      <c r="C1527" t="s">
        <v>4</v>
      </c>
      <c r="D1527" t="s">
        <v>156</v>
      </c>
      <c r="E1527" s="10">
        <v>50000</v>
      </c>
      <c r="F1527">
        <v>2012</v>
      </c>
      <c r="H1527" t="str">
        <f>IFERROR(VLOOKUP(D1527,Resources!A:C,3,FALSE),"")</f>
        <v>SourceWatch</v>
      </c>
      <c r="K1527" t="str">
        <f>IFERROR(IF(VLOOKUP(D1527,Resources!A:D,4,FALSE)=0,"",VLOOKUP(D1527,Resources!A:D,4,FALSE)),"")</f>
        <v>Y</v>
      </c>
    </row>
    <row r="1528" spans="1:11" x14ac:dyDescent="0.2">
      <c r="A1528" t="s">
        <v>715</v>
      </c>
      <c r="B1528" t="str">
        <f t="shared" si="24"/>
        <v>Donors Capital Fund_S.E.S.A.M.E. Inc.201230000</v>
      </c>
      <c r="C1528" t="s">
        <v>4</v>
      </c>
      <c r="D1528" t="s">
        <v>236</v>
      </c>
      <c r="E1528" s="10">
        <v>30000</v>
      </c>
      <c r="F1528">
        <v>2012</v>
      </c>
      <c r="H1528" t="str">
        <f>IFERROR(VLOOKUP(D1528,Resources!A:C,3,FALSE),"")</f>
        <v/>
      </c>
      <c r="K1528" t="str">
        <f>IFERROR(IF(VLOOKUP(D1528,Resources!A:D,4,FALSE)=0,"",VLOOKUP(D1528,Resources!A:D,4,FALSE)),"")</f>
        <v/>
      </c>
    </row>
    <row r="1529" spans="1:11" x14ac:dyDescent="0.2">
      <c r="A1529" t="s">
        <v>715</v>
      </c>
      <c r="B1529" t="str">
        <f t="shared" si="24"/>
        <v>Donors Capital Fund_S.E.S.A.M.E. Inc.201225000</v>
      </c>
      <c r="C1529" t="s">
        <v>4</v>
      </c>
      <c r="D1529" t="s">
        <v>236</v>
      </c>
      <c r="E1529" s="10">
        <v>25000</v>
      </c>
      <c r="F1529">
        <v>2012</v>
      </c>
      <c r="H1529" t="str">
        <f>IFERROR(VLOOKUP(D1529,Resources!A:C,3,FALSE),"")</f>
        <v/>
      </c>
      <c r="K1529" t="str">
        <f>IFERROR(IF(VLOOKUP(D1529,Resources!A:D,4,FALSE)=0,"",VLOOKUP(D1529,Resources!A:D,4,FALSE)),"")</f>
        <v/>
      </c>
    </row>
    <row r="1530" spans="1:11" x14ac:dyDescent="0.2">
      <c r="A1530" t="s">
        <v>715</v>
      </c>
      <c r="B1530" t="str">
        <f t="shared" si="24"/>
        <v>Donors Capital Fund_S.E.S.A.M.E. Inc.201225000</v>
      </c>
      <c r="C1530" t="s">
        <v>4</v>
      </c>
      <c r="D1530" t="s">
        <v>236</v>
      </c>
      <c r="E1530" s="10">
        <v>25000</v>
      </c>
      <c r="F1530">
        <v>2012</v>
      </c>
      <c r="H1530" t="str">
        <f>IFERROR(VLOOKUP(D1530,Resources!A:C,3,FALSE),"")</f>
        <v/>
      </c>
      <c r="K1530" t="str">
        <f>IFERROR(IF(VLOOKUP(D1530,Resources!A:D,4,FALSE)=0,"",VLOOKUP(D1530,Resources!A:D,4,FALSE)),"")</f>
        <v/>
      </c>
    </row>
    <row r="1531" spans="1:11" x14ac:dyDescent="0.2">
      <c r="A1531" t="s">
        <v>715</v>
      </c>
      <c r="B1531" t="str">
        <f t="shared" si="24"/>
        <v>Donors Capital Fund_S.E.S.A.M.E. Inc.201245000</v>
      </c>
      <c r="C1531" t="s">
        <v>4</v>
      </c>
      <c r="D1531" t="s">
        <v>236</v>
      </c>
      <c r="E1531" s="10">
        <v>45000</v>
      </c>
      <c r="F1531">
        <v>2012</v>
      </c>
      <c r="H1531" t="str">
        <f>IFERROR(VLOOKUP(D1531,Resources!A:C,3,FALSE),"")</f>
        <v/>
      </c>
      <c r="K1531" t="str">
        <f>IFERROR(IF(VLOOKUP(D1531,Resources!A:D,4,FALSE)=0,"",VLOOKUP(D1531,Resources!A:D,4,FALSE)),"")</f>
        <v/>
      </c>
    </row>
    <row r="1532" spans="1:11" x14ac:dyDescent="0.2">
      <c r="A1532" t="s">
        <v>715</v>
      </c>
      <c r="B1532" t="str">
        <f t="shared" si="24"/>
        <v>Donors Capital Fund_S.E.S.A.M.E. Inc.201225000</v>
      </c>
      <c r="C1532" t="s">
        <v>4</v>
      </c>
      <c r="D1532" t="s">
        <v>236</v>
      </c>
      <c r="E1532" s="10">
        <v>25000</v>
      </c>
      <c r="F1532">
        <v>2012</v>
      </c>
      <c r="H1532" t="str">
        <f>IFERROR(VLOOKUP(D1532,Resources!A:C,3,FALSE),"")</f>
        <v/>
      </c>
      <c r="K1532" t="str">
        <f>IFERROR(IF(VLOOKUP(D1532,Resources!A:D,4,FALSE)=0,"",VLOOKUP(D1532,Resources!A:D,4,FALSE)),"")</f>
        <v/>
      </c>
    </row>
    <row r="1533" spans="1:11" x14ac:dyDescent="0.2">
      <c r="A1533" t="s">
        <v>715</v>
      </c>
      <c r="B1533" t="str">
        <f t="shared" si="24"/>
        <v>Donors Capital Fund_Schwab Charitable Gift Fund2012500000</v>
      </c>
      <c r="C1533" t="s">
        <v>4</v>
      </c>
      <c r="D1533" t="s">
        <v>84</v>
      </c>
      <c r="E1533" s="10">
        <v>500000</v>
      </c>
      <c r="F1533">
        <v>2012</v>
      </c>
      <c r="G1533" t="s">
        <v>829</v>
      </c>
      <c r="H1533" t="str">
        <f>IFERROR(VLOOKUP(D1533,Resources!A:C,3,FALSE),"")</f>
        <v/>
      </c>
      <c r="I1533" t="s">
        <v>833</v>
      </c>
      <c r="K1533" t="str">
        <f>IFERROR(IF(VLOOKUP(D1533,Resources!A:D,4,FALSE)=0,"",VLOOKUP(D1533,Resources!A:D,4,FALSE)),"")</f>
        <v/>
      </c>
    </row>
    <row r="1534" spans="1:11" x14ac:dyDescent="0.2">
      <c r="A1534" t="s">
        <v>715</v>
      </c>
      <c r="B1534" t="str">
        <f t="shared" si="24"/>
        <v>Donors Capital Fund_Security Research Associates201210000</v>
      </c>
      <c r="C1534" t="s">
        <v>4</v>
      </c>
      <c r="D1534" t="s">
        <v>140</v>
      </c>
      <c r="E1534" s="10">
        <v>10000</v>
      </c>
      <c r="F1534">
        <v>2012</v>
      </c>
      <c r="H1534" t="str">
        <f>IFERROR(VLOOKUP(D1534,Resources!A:C,3,FALSE),"")</f>
        <v/>
      </c>
      <c r="K1534" t="str">
        <f>IFERROR(IF(VLOOKUP(D1534,Resources!A:D,4,FALSE)=0,"",VLOOKUP(D1534,Resources!A:D,4,FALSE)),"")</f>
        <v/>
      </c>
    </row>
    <row r="1535" spans="1:11" x14ac:dyDescent="0.2">
      <c r="A1535" t="s">
        <v>715</v>
      </c>
      <c r="B1535" t="str">
        <f t="shared" si="24"/>
        <v>Donors Capital Fund_Security Research Associates201225000</v>
      </c>
      <c r="C1535" t="s">
        <v>4</v>
      </c>
      <c r="D1535" t="s">
        <v>140</v>
      </c>
      <c r="E1535" s="10">
        <v>25000</v>
      </c>
      <c r="F1535">
        <v>2012</v>
      </c>
      <c r="H1535" t="str">
        <f>IFERROR(VLOOKUP(D1535,Resources!A:C,3,FALSE),"")</f>
        <v/>
      </c>
      <c r="K1535" t="str">
        <f>IFERROR(IF(VLOOKUP(D1535,Resources!A:D,4,FALSE)=0,"",VLOOKUP(D1535,Resources!A:D,4,FALSE)),"")</f>
        <v/>
      </c>
    </row>
    <row r="1536" spans="1:11" x14ac:dyDescent="0.2">
      <c r="A1536" t="s">
        <v>715</v>
      </c>
      <c r="B1536" t="str">
        <f t="shared" si="24"/>
        <v>Donors Capital Fund_Shane Victorino Foundation201250000</v>
      </c>
      <c r="C1536" t="s">
        <v>4</v>
      </c>
      <c r="D1536" t="s">
        <v>233</v>
      </c>
      <c r="E1536" s="10">
        <v>50000</v>
      </c>
      <c r="F1536">
        <v>2012</v>
      </c>
      <c r="H1536" t="str">
        <f>IFERROR(VLOOKUP(D1536,Resources!A:C,3,FALSE),"")</f>
        <v/>
      </c>
      <c r="K1536" t="str">
        <f>IFERROR(IF(VLOOKUP(D1536,Resources!A:D,4,FALSE)=0,"",VLOOKUP(D1536,Resources!A:D,4,FALSE)),"")</f>
        <v/>
      </c>
    </row>
    <row r="1537" spans="1:11" x14ac:dyDescent="0.2">
      <c r="A1537" t="s">
        <v>715</v>
      </c>
      <c r="B1537" t="str">
        <f t="shared" si="24"/>
        <v>Donors Capital Fund_Show-Me Institute201225000</v>
      </c>
      <c r="C1537" t="s">
        <v>4</v>
      </c>
      <c r="D1537" t="s">
        <v>115</v>
      </c>
      <c r="E1537" s="10">
        <v>25000</v>
      </c>
      <c r="F1537">
        <v>2012</v>
      </c>
      <c r="H1537" t="str">
        <f>IFERROR(VLOOKUP(D1537,Resources!A:C,3,FALSE),"")</f>
        <v>SourceWatch</v>
      </c>
      <c r="K1537" t="str">
        <f>IFERROR(IF(VLOOKUP(D1537,Resources!A:D,4,FALSE)=0,"",VLOOKUP(D1537,Resources!A:D,4,FALSE)),"")</f>
        <v>Y</v>
      </c>
    </row>
    <row r="1538" spans="1:11" x14ac:dyDescent="0.2">
      <c r="A1538" t="s">
        <v>715</v>
      </c>
      <c r="B1538" t="str">
        <f t="shared" ref="B1538:B1601" si="25">C1538&amp;"_"&amp;D1538&amp;F1538&amp;E1538</f>
        <v>Donors Capital Fund_Small Business Hawaii Entepreneurial Education Foundation201250000</v>
      </c>
      <c r="C1538" t="s">
        <v>4</v>
      </c>
      <c r="D1538" t="s">
        <v>234</v>
      </c>
      <c r="E1538" s="10">
        <v>50000</v>
      </c>
      <c r="F1538">
        <v>2012</v>
      </c>
      <c r="H1538" t="str">
        <f>IFERROR(VLOOKUP(D1538,Resources!A:C,3,FALSE),"")</f>
        <v/>
      </c>
      <c r="K1538" t="str">
        <f>IFERROR(IF(VLOOKUP(D1538,Resources!A:D,4,FALSE)=0,"",VLOOKUP(D1538,Resources!A:D,4,FALSE)),"")</f>
        <v/>
      </c>
    </row>
    <row r="1539" spans="1:11" x14ac:dyDescent="0.2">
      <c r="A1539" t="s">
        <v>715</v>
      </c>
      <c r="B1539" t="str">
        <f t="shared" si="25"/>
        <v>Donors Capital Fund_Small Business Hawaii Entepreneurial Education Foundation201250000</v>
      </c>
      <c r="C1539" t="s">
        <v>4</v>
      </c>
      <c r="D1539" t="s">
        <v>234</v>
      </c>
      <c r="E1539" s="10">
        <v>50000</v>
      </c>
      <c r="F1539">
        <v>2012</v>
      </c>
      <c r="H1539" t="str">
        <f>IFERROR(VLOOKUP(D1539,Resources!A:C,3,FALSE),"")</f>
        <v/>
      </c>
      <c r="K1539" t="str">
        <f>IFERROR(IF(VLOOKUP(D1539,Resources!A:D,4,FALSE)=0,"",VLOOKUP(D1539,Resources!A:D,4,FALSE)),"")</f>
        <v/>
      </c>
    </row>
    <row r="1540" spans="1:11" x14ac:dyDescent="0.2">
      <c r="A1540" t="s">
        <v>715</v>
      </c>
      <c r="B1540" t="str">
        <f t="shared" si="25"/>
        <v>Donors Capital Fund_Small Business Hawaii Entepreneurial Education Foundation2012100000</v>
      </c>
      <c r="C1540" t="s">
        <v>4</v>
      </c>
      <c r="D1540" t="s">
        <v>234</v>
      </c>
      <c r="E1540" s="10">
        <v>100000</v>
      </c>
      <c r="F1540">
        <v>2012</v>
      </c>
      <c r="H1540" t="str">
        <f>IFERROR(VLOOKUP(D1540,Resources!A:C,3,FALSE),"")</f>
        <v/>
      </c>
      <c r="K1540" t="str">
        <f>IFERROR(IF(VLOOKUP(D1540,Resources!A:D,4,FALSE)=0,"",VLOOKUP(D1540,Resources!A:D,4,FALSE)),"")</f>
        <v/>
      </c>
    </row>
    <row r="1541" spans="1:11" x14ac:dyDescent="0.2">
      <c r="A1541" t="s">
        <v>715</v>
      </c>
      <c r="B1541" t="str">
        <f t="shared" si="25"/>
        <v>Donors Capital Fund_South Carolina Policy Council201250000</v>
      </c>
      <c r="C1541" t="s">
        <v>4</v>
      </c>
      <c r="D1541" t="s">
        <v>173</v>
      </c>
      <c r="E1541" s="10">
        <v>50000</v>
      </c>
      <c r="F1541">
        <v>2012</v>
      </c>
      <c r="H1541" t="str">
        <f>IFERROR(VLOOKUP(D1541,Resources!A:C,3,FALSE),"")</f>
        <v>SourceWatch</v>
      </c>
      <c r="K1541" t="str">
        <f>IFERROR(IF(VLOOKUP(D1541,Resources!A:D,4,FALSE)=0,"",VLOOKUP(D1541,Resources!A:D,4,FALSE)),"")</f>
        <v>Y</v>
      </c>
    </row>
    <row r="1542" spans="1:11" x14ac:dyDescent="0.2">
      <c r="A1542" t="s">
        <v>715</v>
      </c>
      <c r="B1542" t="str">
        <f t="shared" si="25"/>
        <v>Donors Capital Fund_South Carolina Policy Council201250000</v>
      </c>
      <c r="C1542" t="s">
        <v>4</v>
      </c>
      <c r="D1542" t="s">
        <v>173</v>
      </c>
      <c r="E1542" s="10">
        <v>50000</v>
      </c>
      <c r="F1542">
        <v>2012</v>
      </c>
      <c r="H1542" t="str">
        <f>IFERROR(VLOOKUP(D1542,Resources!A:C,3,FALSE),"")</f>
        <v>SourceWatch</v>
      </c>
      <c r="K1542" t="str">
        <f>IFERROR(IF(VLOOKUP(D1542,Resources!A:D,4,FALSE)=0,"",VLOOKUP(D1542,Resources!A:D,4,FALSE)),"")</f>
        <v>Y</v>
      </c>
    </row>
    <row r="1543" spans="1:11" x14ac:dyDescent="0.2">
      <c r="A1543" t="s">
        <v>715</v>
      </c>
      <c r="B1543" t="str">
        <f t="shared" si="25"/>
        <v>Donors Capital Fund_South Carolina Policy Council2012200000</v>
      </c>
      <c r="C1543" t="s">
        <v>4</v>
      </c>
      <c r="D1543" t="s">
        <v>173</v>
      </c>
      <c r="E1543" s="10">
        <v>200000</v>
      </c>
      <c r="F1543">
        <v>2012</v>
      </c>
      <c r="H1543" t="str">
        <f>IFERROR(VLOOKUP(D1543,Resources!A:C,3,FALSE),"")</f>
        <v>SourceWatch</v>
      </c>
      <c r="K1543" t="str">
        <f>IFERROR(IF(VLOOKUP(D1543,Resources!A:D,4,FALSE)=0,"",VLOOKUP(D1543,Resources!A:D,4,FALSE)),"")</f>
        <v>Y</v>
      </c>
    </row>
    <row r="1544" spans="1:11" x14ac:dyDescent="0.2">
      <c r="A1544" t="s">
        <v>715</v>
      </c>
      <c r="B1544" t="str">
        <f t="shared" si="25"/>
        <v>Donors Capital Fund_South Carolina Policy Council2012100000</v>
      </c>
      <c r="C1544" t="s">
        <v>4</v>
      </c>
      <c r="D1544" t="s">
        <v>173</v>
      </c>
      <c r="E1544" s="10">
        <v>100000</v>
      </c>
      <c r="F1544">
        <v>2012</v>
      </c>
      <c r="H1544" t="str">
        <f>IFERROR(VLOOKUP(D1544,Resources!A:C,3,FALSE),"")</f>
        <v>SourceWatch</v>
      </c>
      <c r="K1544" t="str">
        <f>IFERROR(IF(VLOOKUP(D1544,Resources!A:D,4,FALSE)=0,"",VLOOKUP(D1544,Resources!A:D,4,FALSE)),"")</f>
        <v>Y</v>
      </c>
    </row>
    <row r="1545" spans="1:11" x14ac:dyDescent="0.2">
      <c r="A1545" t="s">
        <v>715</v>
      </c>
      <c r="B1545" t="str">
        <f t="shared" si="25"/>
        <v>Donors Capital Fund_South Carolina Policy Council201230000</v>
      </c>
      <c r="C1545" t="s">
        <v>4</v>
      </c>
      <c r="D1545" t="s">
        <v>173</v>
      </c>
      <c r="E1545" s="10">
        <v>30000</v>
      </c>
      <c r="F1545">
        <v>2012</v>
      </c>
      <c r="H1545" t="str">
        <f>IFERROR(VLOOKUP(D1545,Resources!A:C,3,FALSE),"")</f>
        <v>SourceWatch</v>
      </c>
      <c r="K1545" t="str">
        <f>IFERROR(IF(VLOOKUP(D1545,Resources!A:D,4,FALSE)=0,"",VLOOKUP(D1545,Resources!A:D,4,FALSE)),"")</f>
        <v>Y</v>
      </c>
    </row>
    <row r="1546" spans="1:11" x14ac:dyDescent="0.2">
      <c r="A1546" t="s">
        <v>715</v>
      </c>
      <c r="B1546" t="str">
        <f t="shared" si="25"/>
        <v>Donors Capital Fund_Spark Freedom201215000</v>
      </c>
      <c r="C1546" t="s">
        <v>4</v>
      </c>
      <c r="D1546" t="s">
        <v>37</v>
      </c>
      <c r="E1546" s="10">
        <v>15000</v>
      </c>
      <c r="F1546">
        <v>2012</v>
      </c>
      <c r="H1546" t="str">
        <f>IFERROR(VLOOKUP(D1546,Resources!A:C,3,FALSE),"")</f>
        <v>SourceWatch</v>
      </c>
      <c r="K1546" t="str">
        <f>IFERROR(IF(VLOOKUP(D1546,Resources!A:D,4,FALSE)=0,"",VLOOKUP(D1546,Resources!A:D,4,FALSE)),"")</f>
        <v>Y</v>
      </c>
    </row>
    <row r="1547" spans="1:11" x14ac:dyDescent="0.2">
      <c r="A1547" t="s">
        <v>715</v>
      </c>
      <c r="B1547" t="str">
        <f t="shared" si="25"/>
        <v>Donors Capital Fund_Spark Freedom2012105000</v>
      </c>
      <c r="C1547" t="s">
        <v>4</v>
      </c>
      <c r="D1547" t="s">
        <v>37</v>
      </c>
      <c r="E1547" s="10">
        <v>105000</v>
      </c>
      <c r="F1547">
        <v>2012</v>
      </c>
      <c r="H1547" t="str">
        <f>IFERROR(VLOOKUP(D1547,Resources!A:C,3,FALSE),"")</f>
        <v>SourceWatch</v>
      </c>
      <c r="K1547" t="str">
        <f>IFERROR(IF(VLOOKUP(D1547,Resources!A:D,4,FALSE)=0,"",VLOOKUP(D1547,Resources!A:D,4,FALSE)),"")</f>
        <v>Y</v>
      </c>
    </row>
    <row r="1548" spans="1:11" x14ac:dyDescent="0.2">
      <c r="A1548" t="s">
        <v>715</v>
      </c>
      <c r="B1548" t="str">
        <f t="shared" si="25"/>
        <v>Donors Capital Fund_StandWithUs201250000</v>
      </c>
      <c r="C1548" t="s">
        <v>4</v>
      </c>
      <c r="D1548" t="s">
        <v>235</v>
      </c>
      <c r="E1548" s="10">
        <v>50000</v>
      </c>
      <c r="F1548">
        <v>2012</v>
      </c>
      <c r="H1548" t="str">
        <f>IFERROR(VLOOKUP(D1548,Resources!A:C,3,FALSE),"")</f>
        <v/>
      </c>
      <c r="K1548" t="str">
        <f>IFERROR(IF(VLOOKUP(D1548,Resources!A:D,4,FALSE)=0,"",VLOOKUP(D1548,Resources!A:D,4,FALSE)),"")</f>
        <v/>
      </c>
    </row>
    <row r="1549" spans="1:11" x14ac:dyDescent="0.2">
      <c r="A1549" t="s">
        <v>715</v>
      </c>
      <c r="B1549" t="str">
        <f t="shared" si="25"/>
        <v>Donors Capital Fund_State Budget Solutions2012250000</v>
      </c>
      <c r="C1549" t="s">
        <v>4</v>
      </c>
      <c r="D1549" t="s">
        <v>8</v>
      </c>
      <c r="E1549" s="10">
        <v>250000</v>
      </c>
      <c r="F1549">
        <v>2012</v>
      </c>
      <c r="H1549" t="str">
        <f>IFERROR(VLOOKUP(D1549,Resources!A:C,3,FALSE),"")</f>
        <v/>
      </c>
      <c r="K1549" t="str">
        <f>IFERROR(IF(VLOOKUP(D1549,Resources!A:D,4,FALSE)=0,"",VLOOKUP(D1549,Resources!A:D,4,FALSE)),"")</f>
        <v/>
      </c>
    </row>
    <row r="1550" spans="1:11" x14ac:dyDescent="0.2">
      <c r="A1550" t="s">
        <v>715</v>
      </c>
      <c r="B1550" t="str">
        <f t="shared" si="25"/>
        <v>Donors Capital Fund_State Budget Solutions2012250000</v>
      </c>
      <c r="C1550" t="s">
        <v>4</v>
      </c>
      <c r="D1550" t="s">
        <v>8</v>
      </c>
      <c r="E1550" s="10">
        <v>250000</v>
      </c>
      <c r="F1550">
        <v>2012</v>
      </c>
      <c r="H1550" t="str">
        <f>IFERROR(VLOOKUP(D1550,Resources!A:C,3,FALSE),"")</f>
        <v/>
      </c>
      <c r="K1550" t="str">
        <f>IFERROR(IF(VLOOKUP(D1550,Resources!A:D,4,FALSE)=0,"",VLOOKUP(D1550,Resources!A:D,4,FALSE)),"")</f>
        <v/>
      </c>
    </row>
    <row r="1551" spans="1:11" x14ac:dyDescent="0.2">
      <c r="A1551" t="s">
        <v>715</v>
      </c>
      <c r="B1551" t="str">
        <f t="shared" si="25"/>
        <v>Donors Capital Fund_State Budget Solutions2012300000</v>
      </c>
      <c r="C1551" t="s">
        <v>4</v>
      </c>
      <c r="D1551" t="s">
        <v>8</v>
      </c>
      <c r="E1551" s="10">
        <v>300000</v>
      </c>
      <c r="F1551">
        <v>2012</v>
      </c>
      <c r="H1551" t="str">
        <f>IFERROR(VLOOKUP(D1551,Resources!A:C,3,FALSE),"")</f>
        <v/>
      </c>
      <c r="K1551" t="str">
        <f>IFERROR(IF(VLOOKUP(D1551,Resources!A:D,4,FALSE)=0,"",VLOOKUP(D1551,Resources!A:D,4,FALSE)),"")</f>
        <v/>
      </c>
    </row>
    <row r="1552" spans="1:11" x14ac:dyDescent="0.2">
      <c r="A1552" t="s">
        <v>715</v>
      </c>
      <c r="B1552" t="str">
        <f t="shared" si="25"/>
        <v>Donors Capital Fund_State Budget Solutions2012200000</v>
      </c>
      <c r="C1552" t="s">
        <v>4</v>
      </c>
      <c r="D1552" t="s">
        <v>8</v>
      </c>
      <c r="E1552" s="10">
        <v>200000</v>
      </c>
      <c r="F1552">
        <v>2012</v>
      </c>
      <c r="H1552" t="str">
        <f>IFERROR(VLOOKUP(D1552,Resources!A:C,3,FALSE),"")</f>
        <v/>
      </c>
      <c r="K1552" t="str">
        <f>IFERROR(IF(VLOOKUP(D1552,Resources!A:D,4,FALSE)=0,"",VLOOKUP(D1552,Resources!A:D,4,FALSE)),"")</f>
        <v/>
      </c>
    </row>
    <row r="1553" spans="1:11" x14ac:dyDescent="0.2">
      <c r="A1553" t="s">
        <v>715</v>
      </c>
      <c r="B1553" t="str">
        <f t="shared" si="25"/>
        <v>Donors Capital Fund_State Budget Solutions2012150000</v>
      </c>
      <c r="C1553" t="s">
        <v>4</v>
      </c>
      <c r="D1553" t="s">
        <v>8</v>
      </c>
      <c r="E1553" s="10">
        <v>150000</v>
      </c>
      <c r="F1553">
        <v>2012</v>
      </c>
      <c r="H1553" t="str">
        <f>IFERROR(VLOOKUP(D1553,Resources!A:C,3,FALSE),"")</f>
        <v/>
      </c>
      <c r="K1553" t="str">
        <f>IFERROR(IF(VLOOKUP(D1553,Resources!A:D,4,FALSE)=0,"",VLOOKUP(D1553,Resources!A:D,4,FALSE)),"")</f>
        <v/>
      </c>
    </row>
    <row r="1554" spans="1:11" x14ac:dyDescent="0.2">
      <c r="A1554" t="s">
        <v>715</v>
      </c>
      <c r="B1554" t="str">
        <f t="shared" si="25"/>
        <v>Donors Capital Fund_State Policy Network201250000</v>
      </c>
      <c r="C1554" t="s">
        <v>4</v>
      </c>
      <c r="D1554" t="s">
        <v>10</v>
      </c>
      <c r="E1554" s="10">
        <v>50000</v>
      </c>
      <c r="F1554">
        <v>2012</v>
      </c>
      <c r="H1554" t="str">
        <f>IFERROR(VLOOKUP(D1554,Resources!A:C,3,FALSE),"")</f>
        <v>SourceWatch</v>
      </c>
      <c r="K1554" t="str">
        <f>IFERROR(IF(VLOOKUP(D1554,Resources!A:D,4,FALSE)=0,"",VLOOKUP(D1554,Resources!A:D,4,FALSE)),"")</f>
        <v>Y</v>
      </c>
    </row>
    <row r="1555" spans="1:11" x14ac:dyDescent="0.2">
      <c r="A1555" t="s">
        <v>715</v>
      </c>
      <c r="B1555" t="str">
        <f t="shared" si="25"/>
        <v>Donors Capital Fund_State Policy Network201260000</v>
      </c>
      <c r="C1555" t="s">
        <v>4</v>
      </c>
      <c r="D1555" t="s">
        <v>10</v>
      </c>
      <c r="E1555" s="10">
        <v>60000</v>
      </c>
      <c r="F1555">
        <v>2012</v>
      </c>
      <c r="H1555" t="str">
        <f>IFERROR(VLOOKUP(D1555,Resources!A:C,3,FALSE),"")</f>
        <v>SourceWatch</v>
      </c>
      <c r="K1555" t="str">
        <f>IFERROR(IF(VLOOKUP(D1555,Resources!A:D,4,FALSE)=0,"",VLOOKUP(D1555,Resources!A:D,4,FALSE)),"")</f>
        <v>Y</v>
      </c>
    </row>
    <row r="1556" spans="1:11" x14ac:dyDescent="0.2">
      <c r="A1556" t="s">
        <v>715</v>
      </c>
      <c r="B1556" t="str">
        <f t="shared" si="25"/>
        <v>Donors Capital Fund_State Policy Network20121890000</v>
      </c>
      <c r="C1556" t="s">
        <v>4</v>
      </c>
      <c r="D1556" t="s">
        <v>10</v>
      </c>
      <c r="E1556" s="10">
        <v>1890000</v>
      </c>
      <c r="F1556">
        <v>2012</v>
      </c>
      <c r="H1556" t="str">
        <f>IFERROR(VLOOKUP(D1556,Resources!A:C,3,FALSE),"")</f>
        <v>SourceWatch</v>
      </c>
      <c r="K1556" t="str">
        <f>IFERROR(IF(VLOOKUP(D1556,Resources!A:D,4,FALSE)=0,"",VLOOKUP(D1556,Resources!A:D,4,FALSE)),"")</f>
        <v>Y</v>
      </c>
    </row>
    <row r="1557" spans="1:11" x14ac:dyDescent="0.2">
      <c r="A1557" t="s">
        <v>715</v>
      </c>
      <c r="B1557" t="str">
        <f t="shared" si="25"/>
        <v>Donors Capital Fund_State Policy Network2012175000</v>
      </c>
      <c r="C1557" t="s">
        <v>4</v>
      </c>
      <c r="D1557" t="s">
        <v>10</v>
      </c>
      <c r="E1557" s="10">
        <v>175000</v>
      </c>
      <c r="F1557">
        <v>2012</v>
      </c>
      <c r="H1557" t="str">
        <f>IFERROR(VLOOKUP(D1557,Resources!A:C,3,FALSE),"")</f>
        <v>SourceWatch</v>
      </c>
      <c r="K1557" t="str">
        <f>IFERROR(IF(VLOOKUP(D1557,Resources!A:D,4,FALSE)=0,"",VLOOKUP(D1557,Resources!A:D,4,FALSE)),"")</f>
        <v>Y</v>
      </c>
    </row>
    <row r="1558" spans="1:11" x14ac:dyDescent="0.2">
      <c r="A1558" t="s">
        <v>715</v>
      </c>
      <c r="B1558" t="str">
        <f t="shared" si="25"/>
        <v>Donors Capital Fund_State Policy Network201240000</v>
      </c>
      <c r="C1558" t="s">
        <v>4</v>
      </c>
      <c r="D1558" t="s">
        <v>10</v>
      </c>
      <c r="E1558" s="10">
        <v>40000</v>
      </c>
      <c r="F1558">
        <v>2012</v>
      </c>
      <c r="H1558" t="str">
        <f>IFERROR(VLOOKUP(D1558,Resources!A:C,3,FALSE),"")</f>
        <v>SourceWatch</v>
      </c>
      <c r="K1558" t="str">
        <f>IFERROR(IF(VLOOKUP(D1558,Resources!A:D,4,FALSE)=0,"",VLOOKUP(D1558,Resources!A:D,4,FALSE)),"")</f>
        <v>Y</v>
      </c>
    </row>
    <row r="1559" spans="1:11" x14ac:dyDescent="0.2">
      <c r="A1559" t="s">
        <v>715</v>
      </c>
      <c r="B1559" t="str">
        <f t="shared" si="25"/>
        <v>Donors Capital Fund_State Policy Network2012173000</v>
      </c>
      <c r="C1559" t="s">
        <v>4</v>
      </c>
      <c r="D1559" t="s">
        <v>10</v>
      </c>
      <c r="E1559" s="10">
        <v>173000</v>
      </c>
      <c r="F1559">
        <v>2012</v>
      </c>
      <c r="H1559" t="str">
        <f>IFERROR(VLOOKUP(D1559,Resources!A:C,3,FALSE),"")</f>
        <v>SourceWatch</v>
      </c>
      <c r="K1559" t="str">
        <f>IFERROR(IF(VLOOKUP(D1559,Resources!A:D,4,FALSE)=0,"",VLOOKUP(D1559,Resources!A:D,4,FALSE)),"")</f>
        <v>Y</v>
      </c>
    </row>
    <row r="1560" spans="1:11" x14ac:dyDescent="0.2">
      <c r="A1560" t="s">
        <v>715</v>
      </c>
      <c r="B1560" t="str">
        <f t="shared" si="25"/>
        <v>Donors Capital Fund_State Policy Network201210000</v>
      </c>
      <c r="C1560" t="s">
        <v>4</v>
      </c>
      <c r="D1560" t="s">
        <v>10</v>
      </c>
      <c r="E1560" s="10">
        <v>10000</v>
      </c>
      <c r="F1560">
        <v>2012</v>
      </c>
      <c r="H1560" t="str">
        <f>IFERROR(VLOOKUP(D1560,Resources!A:C,3,FALSE),"")</f>
        <v>SourceWatch</v>
      </c>
      <c r="K1560" t="str">
        <f>IFERROR(IF(VLOOKUP(D1560,Resources!A:D,4,FALSE)=0,"",VLOOKUP(D1560,Resources!A:D,4,FALSE)),"")</f>
        <v>Y</v>
      </c>
    </row>
    <row r="1561" spans="1:11" x14ac:dyDescent="0.2">
      <c r="A1561" t="s">
        <v>715</v>
      </c>
      <c r="B1561" t="str">
        <f t="shared" si="25"/>
        <v>Donors Capital Fund_State Policy Network20126000</v>
      </c>
      <c r="C1561" t="s">
        <v>4</v>
      </c>
      <c r="D1561" t="s">
        <v>10</v>
      </c>
      <c r="E1561" s="10">
        <v>6000</v>
      </c>
      <c r="F1561">
        <v>2012</v>
      </c>
      <c r="H1561" t="str">
        <f>IFERROR(VLOOKUP(D1561,Resources!A:C,3,FALSE),"")</f>
        <v>SourceWatch</v>
      </c>
      <c r="K1561" t="str">
        <f>IFERROR(IF(VLOOKUP(D1561,Resources!A:D,4,FALSE)=0,"",VLOOKUP(D1561,Resources!A:D,4,FALSE)),"")</f>
        <v>Y</v>
      </c>
    </row>
    <row r="1562" spans="1:11" x14ac:dyDescent="0.2">
      <c r="A1562" t="s">
        <v>715</v>
      </c>
      <c r="B1562" t="str">
        <f t="shared" si="25"/>
        <v>Donors Capital Fund_State Policy Network201240000</v>
      </c>
      <c r="C1562" t="s">
        <v>4</v>
      </c>
      <c r="D1562" t="s">
        <v>10</v>
      </c>
      <c r="E1562" s="10">
        <v>40000</v>
      </c>
      <c r="F1562">
        <v>2012</v>
      </c>
      <c r="H1562" t="str">
        <f>IFERROR(VLOOKUP(D1562,Resources!A:C,3,FALSE),"")</f>
        <v>SourceWatch</v>
      </c>
      <c r="K1562" t="str">
        <f>IFERROR(IF(VLOOKUP(D1562,Resources!A:D,4,FALSE)=0,"",VLOOKUP(D1562,Resources!A:D,4,FALSE)),"")</f>
        <v>Y</v>
      </c>
    </row>
    <row r="1563" spans="1:11" x14ac:dyDescent="0.2">
      <c r="A1563" t="s">
        <v>715</v>
      </c>
      <c r="B1563" t="str">
        <f t="shared" si="25"/>
        <v>Donors Capital Fund_State Policy Network201234898</v>
      </c>
      <c r="C1563" t="s">
        <v>4</v>
      </c>
      <c r="D1563" t="s">
        <v>10</v>
      </c>
      <c r="E1563" s="10">
        <v>34898</v>
      </c>
      <c r="F1563">
        <v>2012</v>
      </c>
      <c r="H1563" t="str">
        <f>IFERROR(VLOOKUP(D1563,Resources!A:C,3,FALSE),"")</f>
        <v>SourceWatch</v>
      </c>
      <c r="K1563" t="str">
        <f>IFERROR(IF(VLOOKUP(D1563,Resources!A:D,4,FALSE)=0,"",VLOOKUP(D1563,Resources!A:D,4,FALSE)),"")</f>
        <v>Y</v>
      </c>
    </row>
    <row r="1564" spans="1:11" x14ac:dyDescent="0.2">
      <c r="A1564" t="s">
        <v>715</v>
      </c>
      <c r="B1564" t="str">
        <f t="shared" si="25"/>
        <v>Donors Capital Fund_State Policy Network2012111000</v>
      </c>
      <c r="C1564" t="s">
        <v>4</v>
      </c>
      <c r="D1564" t="s">
        <v>10</v>
      </c>
      <c r="E1564" s="10">
        <v>111000</v>
      </c>
      <c r="F1564">
        <v>2012</v>
      </c>
      <c r="H1564" t="str">
        <f>IFERROR(VLOOKUP(D1564,Resources!A:C,3,FALSE),"")</f>
        <v>SourceWatch</v>
      </c>
      <c r="K1564" t="str">
        <f>IFERROR(IF(VLOOKUP(D1564,Resources!A:D,4,FALSE)=0,"",VLOOKUP(D1564,Resources!A:D,4,FALSE)),"")</f>
        <v>Y</v>
      </c>
    </row>
    <row r="1565" spans="1:11" x14ac:dyDescent="0.2">
      <c r="A1565" t="s">
        <v>715</v>
      </c>
      <c r="B1565" t="str">
        <f t="shared" si="25"/>
        <v>Donors Capital Fund_State Policy Network201210000</v>
      </c>
      <c r="C1565" t="s">
        <v>4</v>
      </c>
      <c r="D1565" t="s">
        <v>10</v>
      </c>
      <c r="E1565" s="10">
        <v>10000</v>
      </c>
      <c r="F1565">
        <v>2012</v>
      </c>
      <c r="H1565" t="str">
        <f>IFERROR(VLOOKUP(D1565,Resources!A:C,3,FALSE),"")</f>
        <v>SourceWatch</v>
      </c>
      <c r="K1565" t="str">
        <f>IFERROR(IF(VLOOKUP(D1565,Resources!A:D,4,FALSE)=0,"",VLOOKUP(D1565,Resources!A:D,4,FALSE)),"")</f>
        <v>Y</v>
      </c>
    </row>
    <row r="1566" spans="1:11" x14ac:dyDescent="0.2">
      <c r="A1566" t="s">
        <v>715</v>
      </c>
      <c r="B1566" t="str">
        <f t="shared" si="25"/>
        <v>Donors Capital Fund_State Policy Network201214175</v>
      </c>
      <c r="C1566" t="s">
        <v>4</v>
      </c>
      <c r="D1566" t="s">
        <v>10</v>
      </c>
      <c r="E1566" s="10">
        <v>14175</v>
      </c>
      <c r="F1566">
        <v>2012</v>
      </c>
      <c r="H1566" t="str">
        <f>IFERROR(VLOOKUP(D1566,Resources!A:C,3,FALSE),"")</f>
        <v>SourceWatch</v>
      </c>
      <c r="K1566" t="str">
        <f>IFERROR(IF(VLOOKUP(D1566,Resources!A:D,4,FALSE)=0,"",VLOOKUP(D1566,Resources!A:D,4,FALSE)),"")</f>
        <v>Y</v>
      </c>
    </row>
    <row r="1567" spans="1:11" x14ac:dyDescent="0.2">
      <c r="A1567" t="s">
        <v>715</v>
      </c>
      <c r="B1567" t="str">
        <f t="shared" si="25"/>
        <v>Donors Capital Fund_State Policy Network201230000</v>
      </c>
      <c r="C1567" t="s">
        <v>4</v>
      </c>
      <c r="D1567" t="s">
        <v>10</v>
      </c>
      <c r="E1567" s="10">
        <v>30000</v>
      </c>
      <c r="F1567">
        <v>2012</v>
      </c>
      <c r="H1567" t="str">
        <f>IFERROR(VLOOKUP(D1567,Resources!A:C,3,FALSE),"")</f>
        <v>SourceWatch</v>
      </c>
      <c r="K1567" t="str">
        <f>IFERROR(IF(VLOOKUP(D1567,Resources!A:D,4,FALSE)=0,"",VLOOKUP(D1567,Resources!A:D,4,FALSE)),"")</f>
        <v>Y</v>
      </c>
    </row>
    <row r="1568" spans="1:11" x14ac:dyDescent="0.2">
      <c r="A1568" t="s">
        <v>715</v>
      </c>
      <c r="B1568" t="str">
        <f t="shared" si="25"/>
        <v>Donors Capital Fund_State Policy Network2012281340</v>
      </c>
      <c r="C1568" t="s">
        <v>4</v>
      </c>
      <c r="D1568" t="s">
        <v>10</v>
      </c>
      <c r="E1568" s="10">
        <v>281340</v>
      </c>
      <c r="F1568">
        <v>2012</v>
      </c>
      <c r="H1568" t="str">
        <f>IFERROR(VLOOKUP(D1568,Resources!A:C,3,FALSE),"")</f>
        <v>SourceWatch</v>
      </c>
      <c r="K1568" t="str">
        <f>IFERROR(IF(VLOOKUP(D1568,Resources!A:D,4,FALSE)=0,"",VLOOKUP(D1568,Resources!A:D,4,FALSE)),"")</f>
        <v>Y</v>
      </c>
    </row>
    <row r="1569" spans="1:11" x14ac:dyDescent="0.2">
      <c r="A1569" t="s">
        <v>715</v>
      </c>
      <c r="B1569" t="str">
        <f t="shared" si="25"/>
        <v>Donors Capital Fund_Stewards of the Range201210000</v>
      </c>
      <c r="C1569" t="s">
        <v>4</v>
      </c>
      <c r="D1569" t="s">
        <v>111</v>
      </c>
      <c r="E1569" s="10">
        <v>10000</v>
      </c>
      <c r="F1569">
        <v>2012</v>
      </c>
      <c r="H1569" t="str">
        <f>IFERROR(VLOOKUP(D1569,Resources!A:C,3,FALSE),"")</f>
        <v>Other</v>
      </c>
      <c r="K1569" t="str">
        <f>IFERROR(IF(VLOOKUP(D1569,Resources!A:D,4,FALSE)=0,"",VLOOKUP(D1569,Resources!A:D,4,FALSE)),"")</f>
        <v>Y</v>
      </c>
    </row>
    <row r="1570" spans="1:11" x14ac:dyDescent="0.2">
      <c r="A1570" t="s">
        <v>715</v>
      </c>
      <c r="B1570" t="str">
        <f t="shared" si="25"/>
        <v>Donors Capital Fund_Student Free Press Association2012100000</v>
      </c>
      <c r="C1570" t="s">
        <v>4</v>
      </c>
      <c r="D1570" t="s">
        <v>43</v>
      </c>
      <c r="E1570" s="10">
        <v>100000</v>
      </c>
      <c r="F1570">
        <v>2012</v>
      </c>
      <c r="H1570" t="str">
        <f>IFERROR(VLOOKUP(D1570,Resources!A:C,3,FALSE),"")</f>
        <v/>
      </c>
      <c r="K1570" t="str">
        <f>IFERROR(IF(VLOOKUP(D1570,Resources!A:D,4,FALSE)=0,"",VLOOKUP(D1570,Resources!A:D,4,FALSE)),"")</f>
        <v/>
      </c>
    </row>
    <row r="1571" spans="1:11" x14ac:dyDescent="0.2">
      <c r="A1571" t="s">
        <v>715</v>
      </c>
      <c r="B1571" t="str">
        <f t="shared" si="25"/>
        <v>Donors Capital Fund_StudentNewsDaily.com201225000</v>
      </c>
      <c r="C1571" t="s">
        <v>4</v>
      </c>
      <c r="D1571" t="s">
        <v>78</v>
      </c>
      <c r="E1571" s="10">
        <v>25000</v>
      </c>
      <c r="F1571">
        <v>2012</v>
      </c>
      <c r="H1571" t="str">
        <f>IFERROR(VLOOKUP(D1571,Resources!A:C,3,FALSE),"")</f>
        <v/>
      </c>
      <c r="K1571" t="str">
        <f>IFERROR(IF(VLOOKUP(D1571,Resources!A:D,4,FALSE)=0,"",VLOOKUP(D1571,Resources!A:D,4,FALSE)),"")</f>
        <v>Y</v>
      </c>
    </row>
    <row r="1572" spans="1:11" x14ac:dyDescent="0.2">
      <c r="A1572" t="s">
        <v>715</v>
      </c>
      <c r="B1572" t="str">
        <f t="shared" si="25"/>
        <v>Donors Capital Fund_Students for Liberty201250000</v>
      </c>
      <c r="C1572" t="s">
        <v>4</v>
      </c>
      <c r="D1572" t="s">
        <v>65</v>
      </c>
      <c r="E1572" s="10">
        <v>50000</v>
      </c>
      <c r="F1572">
        <v>2012</v>
      </c>
      <c r="H1572" t="str">
        <f>IFERROR(VLOOKUP(D1572,Resources!A:C,3,FALSE),"")</f>
        <v>Other</v>
      </c>
      <c r="K1572" t="str">
        <f>IFERROR(IF(VLOOKUP(D1572,Resources!A:D,4,FALSE)=0,"",VLOOKUP(D1572,Resources!A:D,4,FALSE)),"")</f>
        <v>Y</v>
      </c>
    </row>
    <row r="1573" spans="1:11" x14ac:dyDescent="0.2">
      <c r="A1573" t="s">
        <v>715</v>
      </c>
      <c r="B1573" t="str">
        <f t="shared" si="25"/>
        <v>Donors Capital Fund_Students for Liberty201250000</v>
      </c>
      <c r="C1573" t="s">
        <v>4</v>
      </c>
      <c r="D1573" t="s">
        <v>65</v>
      </c>
      <c r="E1573" s="10">
        <v>50000</v>
      </c>
      <c r="F1573">
        <v>2012</v>
      </c>
      <c r="H1573" t="str">
        <f>IFERROR(VLOOKUP(D1573,Resources!A:C,3,FALSE),"")</f>
        <v>Other</v>
      </c>
      <c r="K1573" t="str">
        <f>IFERROR(IF(VLOOKUP(D1573,Resources!A:D,4,FALSE)=0,"",VLOOKUP(D1573,Resources!A:D,4,FALSE)),"")</f>
        <v>Y</v>
      </c>
    </row>
    <row r="1574" spans="1:11" x14ac:dyDescent="0.2">
      <c r="A1574" t="s">
        <v>715</v>
      </c>
      <c r="B1574" t="str">
        <f t="shared" si="25"/>
        <v>Donors Capital Fund_Sutherland Institute20127500</v>
      </c>
      <c r="C1574" t="s">
        <v>4</v>
      </c>
      <c r="D1574" t="s">
        <v>45</v>
      </c>
      <c r="E1574" s="10">
        <v>7500</v>
      </c>
      <c r="F1574">
        <v>2012</v>
      </c>
      <c r="H1574" t="str">
        <f>IFERROR(VLOOKUP(D1574,Resources!A:C,3,FALSE),"")</f>
        <v>SourceWatch</v>
      </c>
      <c r="K1574" t="str">
        <f>IFERROR(IF(VLOOKUP(D1574,Resources!A:D,4,FALSE)=0,"",VLOOKUP(D1574,Resources!A:D,4,FALSE)),"")</f>
        <v>Y</v>
      </c>
    </row>
    <row r="1575" spans="1:11" x14ac:dyDescent="0.2">
      <c r="A1575" t="s">
        <v>715</v>
      </c>
      <c r="B1575" t="str">
        <f t="shared" si="25"/>
        <v>Donors Capital Fund_Sutherland Institute201215000</v>
      </c>
      <c r="C1575" t="s">
        <v>4</v>
      </c>
      <c r="D1575" t="s">
        <v>45</v>
      </c>
      <c r="E1575" s="10">
        <v>15000</v>
      </c>
      <c r="F1575">
        <v>2012</v>
      </c>
      <c r="H1575" t="str">
        <f>IFERROR(VLOOKUP(D1575,Resources!A:C,3,FALSE),"")</f>
        <v>SourceWatch</v>
      </c>
      <c r="K1575" t="str">
        <f>IFERROR(IF(VLOOKUP(D1575,Resources!A:D,4,FALSE)=0,"",VLOOKUP(D1575,Resources!A:D,4,FALSE)),"")</f>
        <v>Y</v>
      </c>
    </row>
    <row r="1576" spans="1:11" x14ac:dyDescent="0.2">
      <c r="A1576" t="s">
        <v>715</v>
      </c>
      <c r="B1576" t="str">
        <f t="shared" si="25"/>
        <v>Donors Capital Fund_Sutherland Institute20127500</v>
      </c>
      <c r="C1576" t="s">
        <v>4</v>
      </c>
      <c r="D1576" t="s">
        <v>45</v>
      </c>
      <c r="E1576" s="10">
        <v>7500</v>
      </c>
      <c r="F1576">
        <v>2012</v>
      </c>
      <c r="H1576" t="str">
        <f>IFERROR(VLOOKUP(D1576,Resources!A:C,3,FALSE),"")</f>
        <v>SourceWatch</v>
      </c>
      <c r="K1576" t="str">
        <f>IFERROR(IF(VLOOKUP(D1576,Resources!A:D,4,FALSE)=0,"",VLOOKUP(D1576,Resources!A:D,4,FALSE)),"")</f>
        <v>Y</v>
      </c>
    </row>
    <row r="1577" spans="1:11" x14ac:dyDescent="0.2">
      <c r="A1577" t="s">
        <v>715</v>
      </c>
      <c r="B1577" t="str">
        <f t="shared" si="25"/>
        <v>Donors Capital Fund_Sutherland Institute201230000</v>
      </c>
      <c r="C1577" t="s">
        <v>4</v>
      </c>
      <c r="D1577" t="s">
        <v>45</v>
      </c>
      <c r="E1577" s="10">
        <v>30000</v>
      </c>
      <c r="F1577">
        <v>2012</v>
      </c>
      <c r="H1577" t="str">
        <f>IFERROR(VLOOKUP(D1577,Resources!A:C,3,FALSE),"")</f>
        <v>SourceWatch</v>
      </c>
      <c r="K1577" t="str">
        <f>IFERROR(IF(VLOOKUP(D1577,Resources!A:D,4,FALSE)=0,"",VLOOKUP(D1577,Resources!A:D,4,FALSE)),"")</f>
        <v>Y</v>
      </c>
    </row>
    <row r="1578" spans="1:11" x14ac:dyDescent="0.2">
      <c r="A1578" t="s">
        <v>715</v>
      </c>
      <c r="B1578" t="str">
        <f t="shared" si="25"/>
        <v>Donors Capital Fund_Texas Public Policy Foundation201234000</v>
      </c>
      <c r="C1578" t="s">
        <v>4</v>
      </c>
      <c r="D1578" t="s">
        <v>79</v>
      </c>
      <c r="E1578" s="10">
        <v>34000</v>
      </c>
      <c r="F1578">
        <v>2012</v>
      </c>
      <c r="H1578" t="str">
        <f>IFERROR(VLOOKUP(D1578,Resources!A:C,3,FALSE),"")</f>
        <v>DeSmog</v>
      </c>
      <c r="K1578" t="str">
        <f>IFERROR(IF(VLOOKUP(D1578,Resources!A:D,4,FALSE)=0,"",VLOOKUP(D1578,Resources!A:D,4,FALSE)),"")</f>
        <v>Y</v>
      </c>
    </row>
    <row r="1579" spans="1:11" x14ac:dyDescent="0.2">
      <c r="A1579" t="s">
        <v>715</v>
      </c>
      <c r="B1579" t="str">
        <f t="shared" si="25"/>
        <v>Donors Capital Fund_Texas Public Policy Foundation201225000</v>
      </c>
      <c r="C1579" t="s">
        <v>4</v>
      </c>
      <c r="D1579" t="s">
        <v>79</v>
      </c>
      <c r="E1579" s="10">
        <v>25000</v>
      </c>
      <c r="F1579">
        <v>2012</v>
      </c>
      <c r="H1579" t="str">
        <f>IFERROR(VLOOKUP(D1579,Resources!A:C,3,FALSE),"")</f>
        <v>DeSmog</v>
      </c>
      <c r="K1579" t="str">
        <f>IFERROR(IF(VLOOKUP(D1579,Resources!A:D,4,FALSE)=0,"",VLOOKUP(D1579,Resources!A:D,4,FALSE)),"")</f>
        <v>Y</v>
      </c>
    </row>
    <row r="1580" spans="1:11" x14ac:dyDescent="0.2">
      <c r="A1580" t="s">
        <v>715</v>
      </c>
      <c r="B1580" t="str">
        <f t="shared" si="25"/>
        <v>Donors Capital Fund_Texas Public Policy Foundation201225000</v>
      </c>
      <c r="C1580" t="s">
        <v>4</v>
      </c>
      <c r="D1580" t="s">
        <v>79</v>
      </c>
      <c r="E1580" s="10">
        <v>25000</v>
      </c>
      <c r="F1580">
        <v>2012</v>
      </c>
      <c r="H1580" t="str">
        <f>IFERROR(VLOOKUP(D1580,Resources!A:C,3,FALSE),"")</f>
        <v>DeSmog</v>
      </c>
      <c r="K1580" t="str">
        <f>IFERROR(IF(VLOOKUP(D1580,Resources!A:D,4,FALSE)=0,"",VLOOKUP(D1580,Resources!A:D,4,FALSE)),"")</f>
        <v>Y</v>
      </c>
    </row>
    <row r="1581" spans="1:11" x14ac:dyDescent="0.2">
      <c r="A1581" t="s">
        <v>715</v>
      </c>
      <c r="B1581" t="str">
        <f t="shared" si="25"/>
        <v>Donors Capital Fund_Texas Watchdog201225000</v>
      </c>
      <c r="C1581" t="s">
        <v>4</v>
      </c>
      <c r="D1581" t="s">
        <v>237</v>
      </c>
      <c r="E1581" s="10">
        <v>25000</v>
      </c>
      <c r="F1581">
        <v>2012</v>
      </c>
      <c r="H1581" t="str">
        <f>IFERROR(VLOOKUP(D1581,Resources!A:C,3,FALSE),"")</f>
        <v>SourceWatch</v>
      </c>
      <c r="K1581" t="str">
        <f>IFERROR(IF(VLOOKUP(D1581,Resources!A:D,4,FALSE)=0,"",VLOOKUP(D1581,Resources!A:D,4,FALSE)),"")</f>
        <v>Y</v>
      </c>
    </row>
    <row r="1582" spans="1:11" x14ac:dyDescent="0.2">
      <c r="A1582" t="s">
        <v>715</v>
      </c>
      <c r="B1582" t="str">
        <f t="shared" si="25"/>
        <v>Donors Capital Fund_Texas Watchdog201225000</v>
      </c>
      <c r="C1582" t="s">
        <v>4</v>
      </c>
      <c r="D1582" t="s">
        <v>237</v>
      </c>
      <c r="E1582" s="10">
        <v>25000</v>
      </c>
      <c r="F1582">
        <v>2012</v>
      </c>
      <c r="H1582" t="str">
        <f>IFERROR(VLOOKUP(D1582,Resources!A:C,3,FALSE),"")</f>
        <v>SourceWatch</v>
      </c>
      <c r="K1582" t="str">
        <f>IFERROR(IF(VLOOKUP(D1582,Resources!A:D,4,FALSE)=0,"",VLOOKUP(D1582,Resources!A:D,4,FALSE)),"")</f>
        <v>Y</v>
      </c>
    </row>
    <row r="1583" spans="1:11" x14ac:dyDescent="0.2">
      <c r="A1583" t="s">
        <v>715</v>
      </c>
      <c r="B1583" t="str">
        <f t="shared" si="25"/>
        <v>Donors Capital Fund_Texas Watchdog201251500</v>
      </c>
      <c r="C1583" t="s">
        <v>4</v>
      </c>
      <c r="D1583" t="s">
        <v>237</v>
      </c>
      <c r="E1583" s="10">
        <v>51500</v>
      </c>
      <c r="F1583">
        <v>2012</v>
      </c>
      <c r="H1583" t="str">
        <f>IFERROR(VLOOKUP(D1583,Resources!A:C,3,FALSE),"")</f>
        <v>SourceWatch</v>
      </c>
      <c r="K1583" t="str">
        <f>IFERROR(IF(VLOOKUP(D1583,Resources!A:D,4,FALSE)=0,"",VLOOKUP(D1583,Resources!A:D,4,FALSE)),"")</f>
        <v>Y</v>
      </c>
    </row>
    <row r="1584" spans="1:11" x14ac:dyDescent="0.2">
      <c r="A1584" t="s">
        <v>715</v>
      </c>
      <c r="B1584" t="str">
        <f t="shared" si="25"/>
        <v>Donors Capital Fund_The Claremont Institute201228000</v>
      </c>
      <c r="C1584" t="s">
        <v>4</v>
      </c>
      <c r="D1584" t="s">
        <v>238</v>
      </c>
      <c r="E1584" s="10">
        <v>28000</v>
      </c>
      <c r="F1584">
        <v>2012</v>
      </c>
      <c r="H1584" t="str">
        <f>IFERROR(VLOOKUP(D1584,Resources!A:C,3,FALSE),"")</f>
        <v>SourceWatch</v>
      </c>
      <c r="K1584" t="str">
        <f>IFERROR(IF(VLOOKUP(D1584,Resources!A:D,4,FALSE)=0,"",VLOOKUP(D1584,Resources!A:D,4,FALSE)),"")</f>
        <v>Y</v>
      </c>
    </row>
    <row r="1585" spans="1:11" x14ac:dyDescent="0.2">
      <c r="A1585" t="s">
        <v>715</v>
      </c>
      <c r="B1585" t="str">
        <f t="shared" si="25"/>
        <v>Donors Capital Fund_The Claremont Institute201210000</v>
      </c>
      <c r="C1585" t="s">
        <v>4</v>
      </c>
      <c r="D1585" t="s">
        <v>238</v>
      </c>
      <c r="E1585" s="10">
        <v>10000</v>
      </c>
      <c r="F1585">
        <v>2012</v>
      </c>
      <c r="H1585" t="str">
        <f>IFERROR(VLOOKUP(D1585,Resources!A:C,3,FALSE),"")</f>
        <v>SourceWatch</v>
      </c>
      <c r="K1585" t="str">
        <f>IFERROR(IF(VLOOKUP(D1585,Resources!A:D,4,FALSE)=0,"",VLOOKUP(D1585,Resources!A:D,4,FALSE)),"")</f>
        <v>Y</v>
      </c>
    </row>
    <row r="1586" spans="1:11" x14ac:dyDescent="0.2">
      <c r="A1586" t="s">
        <v>715</v>
      </c>
      <c r="B1586" t="str">
        <f t="shared" si="25"/>
        <v>Donors Capital Fund_The Freedom Foundation201240000</v>
      </c>
      <c r="C1586" t="s">
        <v>4</v>
      </c>
      <c r="D1586" t="s">
        <v>239</v>
      </c>
      <c r="E1586" s="10">
        <v>40000</v>
      </c>
      <c r="F1586">
        <v>2012</v>
      </c>
      <c r="H1586" t="str">
        <f>IFERROR(VLOOKUP(D1586,Resources!A:C,3,FALSE),"")</f>
        <v>SourceWatch</v>
      </c>
      <c r="K1586" t="str">
        <f>IFERROR(IF(VLOOKUP(D1586,Resources!A:D,4,FALSE)=0,"",VLOOKUP(D1586,Resources!A:D,4,FALSE)),"")</f>
        <v>Y</v>
      </c>
    </row>
    <row r="1587" spans="1:11" x14ac:dyDescent="0.2">
      <c r="A1587" t="s">
        <v>715</v>
      </c>
      <c r="B1587" t="str">
        <f t="shared" si="25"/>
        <v>Donors Capital Fund_The Freedom Foundation201219500</v>
      </c>
      <c r="C1587" t="s">
        <v>4</v>
      </c>
      <c r="D1587" t="s">
        <v>239</v>
      </c>
      <c r="E1587" s="10">
        <v>19500</v>
      </c>
      <c r="F1587">
        <v>2012</v>
      </c>
      <c r="H1587" t="str">
        <f>IFERROR(VLOOKUP(D1587,Resources!A:C,3,FALSE),"")</f>
        <v>SourceWatch</v>
      </c>
      <c r="K1587" t="str">
        <f>IFERROR(IF(VLOOKUP(D1587,Resources!A:D,4,FALSE)=0,"",VLOOKUP(D1587,Resources!A:D,4,FALSE)),"")</f>
        <v>Y</v>
      </c>
    </row>
    <row r="1588" spans="1:11" x14ac:dyDescent="0.2">
      <c r="A1588" t="s">
        <v>715</v>
      </c>
      <c r="B1588" t="str">
        <f t="shared" si="25"/>
        <v>Donors Capital Fund_The Freedom Foundation201215000</v>
      </c>
      <c r="C1588" t="s">
        <v>4</v>
      </c>
      <c r="D1588" t="s">
        <v>239</v>
      </c>
      <c r="E1588" s="10">
        <v>15000</v>
      </c>
      <c r="F1588">
        <v>2012</v>
      </c>
      <c r="H1588" t="str">
        <f>IFERROR(VLOOKUP(D1588,Resources!A:C,3,FALSE),"")</f>
        <v>SourceWatch</v>
      </c>
      <c r="K1588" t="str">
        <f>IFERROR(IF(VLOOKUP(D1588,Resources!A:D,4,FALSE)=0,"",VLOOKUP(D1588,Resources!A:D,4,FALSE)),"")</f>
        <v>Y</v>
      </c>
    </row>
    <row r="1589" spans="1:11" x14ac:dyDescent="0.2">
      <c r="A1589" t="s">
        <v>715</v>
      </c>
      <c r="B1589" t="str">
        <f t="shared" si="25"/>
        <v>Donors Capital Fund_The Freedom Foundation201215000</v>
      </c>
      <c r="C1589" t="s">
        <v>4</v>
      </c>
      <c r="D1589" t="s">
        <v>239</v>
      </c>
      <c r="E1589" s="10">
        <v>15000</v>
      </c>
      <c r="F1589">
        <v>2012</v>
      </c>
      <c r="H1589" t="str">
        <f>IFERROR(VLOOKUP(D1589,Resources!A:C,3,FALSE),"")</f>
        <v>SourceWatch</v>
      </c>
      <c r="K1589" t="str">
        <f>IFERROR(IF(VLOOKUP(D1589,Resources!A:D,4,FALSE)=0,"",VLOOKUP(D1589,Resources!A:D,4,FALSE)),"")</f>
        <v>Y</v>
      </c>
    </row>
    <row r="1590" spans="1:11" x14ac:dyDescent="0.2">
      <c r="A1590" t="s">
        <v>715</v>
      </c>
      <c r="B1590" t="str">
        <f t="shared" si="25"/>
        <v>Donors Capital Fund_The Freedom Foundation201220000</v>
      </c>
      <c r="C1590" t="s">
        <v>4</v>
      </c>
      <c r="D1590" t="s">
        <v>239</v>
      </c>
      <c r="E1590" s="10">
        <v>20000</v>
      </c>
      <c r="F1590">
        <v>2012</v>
      </c>
      <c r="H1590" t="str">
        <f>IFERROR(VLOOKUP(D1590,Resources!A:C,3,FALSE),"")</f>
        <v>SourceWatch</v>
      </c>
      <c r="K1590" t="str">
        <f>IFERROR(IF(VLOOKUP(D1590,Resources!A:D,4,FALSE)=0,"",VLOOKUP(D1590,Resources!A:D,4,FALSE)),"")</f>
        <v>Y</v>
      </c>
    </row>
    <row r="1591" spans="1:11" x14ac:dyDescent="0.2">
      <c r="A1591" t="s">
        <v>715</v>
      </c>
      <c r="B1591" t="str">
        <f t="shared" si="25"/>
        <v>Donors Capital Fund_The Freedom Foundation201230000</v>
      </c>
      <c r="C1591" t="s">
        <v>4</v>
      </c>
      <c r="D1591" t="s">
        <v>239</v>
      </c>
      <c r="E1591" s="10">
        <v>30000</v>
      </c>
      <c r="F1591">
        <v>2012</v>
      </c>
      <c r="H1591" t="str">
        <f>IFERROR(VLOOKUP(D1591,Resources!A:C,3,FALSE),"")</f>
        <v>SourceWatch</v>
      </c>
      <c r="K1591" t="str">
        <f>IFERROR(IF(VLOOKUP(D1591,Resources!A:D,4,FALSE)=0,"",VLOOKUP(D1591,Resources!A:D,4,FALSE)),"")</f>
        <v>Y</v>
      </c>
    </row>
    <row r="1592" spans="1:11" x14ac:dyDescent="0.2">
      <c r="A1592" t="s">
        <v>715</v>
      </c>
      <c r="B1592" t="str">
        <f t="shared" si="25"/>
        <v>Donors Capital Fund_The Freedom Foundation201214000</v>
      </c>
      <c r="C1592" t="s">
        <v>4</v>
      </c>
      <c r="D1592" t="s">
        <v>239</v>
      </c>
      <c r="E1592" s="10">
        <v>14000</v>
      </c>
      <c r="F1592">
        <v>2012</v>
      </c>
      <c r="H1592" t="str">
        <f>IFERROR(VLOOKUP(D1592,Resources!A:C,3,FALSE),"")</f>
        <v>SourceWatch</v>
      </c>
      <c r="K1592" t="str">
        <f>IFERROR(IF(VLOOKUP(D1592,Resources!A:D,4,FALSE)=0,"",VLOOKUP(D1592,Resources!A:D,4,FALSE)),"")</f>
        <v>Y</v>
      </c>
    </row>
    <row r="1593" spans="1:11" x14ac:dyDescent="0.2">
      <c r="A1593" t="s">
        <v>715</v>
      </c>
      <c r="B1593" t="str">
        <f t="shared" si="25"/>
        <v>Donors Capital Fund_The Freedom Foundation201225000</v>
      </c>
      <c r="C1593" t="s">
        <v>4</v>
      </c>
      <c r="D1593" t="s">
        <v>239</v>
      </c>
      <c r="E1593" s="10">
        <v>25000</v>
      </c>
      <c r="F1593">
        <v>2012</v>
      </c>
      <c r="H1593" t="str">
        <f>IFERROR(VLOOKUP(D1593,Resources!A:C,3,FALSE),"")</f>
        <v>SourceWatch</v>
      </c>
      <c r="K1593" t="str">
        <f>IFERROR(IF(VLOOKUP(D1593,Resources!A:D,4,FALSE)=0,"",VLOOKUP(D1593,Resources!A:D,4,FALSE)),"")</f>
        <v>Y</v>
      </c>
    </row>
    <row r="1594" spans="1:11" x14ac:dyDescent="0.2">
      <c r="A1594" t="s">
        <v>715</v>
      </c>
      <c r="B1594" t="str">
        <f t="shared" si="25"/>
        <v>Donors Capital Fund_The Heritage Foundation201240000</v>
      </c>
      <c r="C1594" t="s">
        <v>4</v>
      </c>
      <c r="D1594" t="s">
        <v>240</v>
      </c>
      <c r="E1594" s="10">
        <v>40000</v>
      </c>
      <c r="F1594">
        <v>2012</v>
      </c>
      <c r="H1594" t="str">
        <f>IFERROR(VLOOKUP(D1594,Resources!A:C,3,FALSE),"")</f>
        <v>DeSmog</v>
      </c>
      <c r="K1594" t="str">
        <f>IFERROR(IF(VLOOKUP(D1594,Resources!A:D,4,FALSE)=0,"",VLOOKUP(D1594,Resources!A:D,4,FALSE)),"")</f>
        <v>Y</v>
      </c>
    </row>
    <row r="1595" spans="1:11" x14ac:dyDescent="0.2">
      <c r="A1595" t="s">
        <v>715</v>
      </c>
      <c r="B1595" t="str">
        <f t="shared" si="25"/>
        <v>Donors Capital Fund_The University of Chicago201250000</v>
      </c>
      <c r="C1595" t="s">
        <v>4</v>
      </c>
      <c r="D1595" t="s">
        <v>241</v>
      </c>
      <c r="E1595" s="10">
        <v>50000</v>
      </c>
      <c r="F1595">
        <v>2012</v>
      </c>
      <c r="H1595" t="str">
        <f>IFERROR(VLOOKUP(D1595,Resources!A:C,3,FALSE),"")</f>
        <v/>
      </c>
      <c r="K1595" t="str">
        <f>IFERROR(IF(VLOOKUP(D1595,Resources!A:D,4,FALSE)=0,"",VLOOKUP(D1595,Resources!A:D,4,FALSE)),"")</f>
        <v/>
      </c>
    </row>
    <row r="1596" spans="1:11" x14ac:dyDescent="0.2">
      <c r="A1596" t="s">
        <v>715</v>
      </c>
      <c r="B1596" t="str">
        <f t="shared" si="25"/>
        <v>Donors Capital Fund_TNReport.com News Service201237500</v>
      </c>
      <c r="C1596" t="s">
        <v>4</v>
      </c>
      <c r="D1596" t="s">
        <v>167</v>
      </c>
      <c r="E1596" s="10">
        <v>37500</v>
      </c>
      <c r="F1596">
        <v>2012</v>
      </c>
      <c r="H1596" t="str">
        <f>IFERROR(VLOOKUP(D1596,Resources!A:C,3,FALSE),"")</f>
        <v/>
      </c>
      <c r="K1596" t="str">
        <f>IFERROR(IF(VLOOKUP(D1596,Resources!A:D,4,FALSE)=0,"",VLOOKUP(D1596,Resources!A:D,4,FALSE)),"")</f>
        <v/>
      </c>
    </row>
    <row r="1597" spans="1:11" x14ac:dyDescent="0.2">
      <c r="A1597" t="s">
        <v>715</v>
      </c>
      <c r="B1597" t="str">
        <f t="shared" si="25"/>
        <v>Donors Capital Fund_TNReport.com News Service201237500</v>
      </c>
      <c r="C1597" t="s">
        <v>4</v>
      </c>
      <c r="D1597" t="s">
        <v>167</v>
      </c>
      <c r="E1597" s="10">
        <v>37500</v>
      </c>
      <c r="F1597">
        <v>2012</v>
      </c>
      <c r="H1597" t="str">
        <f>IFERROR(VLOOKUP(D1597,Resources!A:C,3,FALSE),"")</f>
        <v/>
      </c>
      <c r="K1597" t="str">
        <f>IFERROR(IF(VLOOKUP(D1597,Resources!A:D,4,FALSE)=0,"",VLOOKUP(D1597,Resources!A:D,4,FALSE)),"")</f>
        <v/>
      </c>
    </row>
    <row r="1598" spans="1:11" x14ac:dyDescent="0.2">
      <c r="A1598" t="s">
        <v>715</v>
      </c>
      <c r="B1598" t="str">
        <f t="shared" si="25"/>
        <v>Donors Capital Fund_U.S. English Foundation201225000</v>
      </c>
      <c r="C1598" t="s">
        <v>4</v>
      </c>
      <c r="D1598" t="s">
        <v>242</v>
      </c>
      <c r="E1598" s="10">
        <v>25000</v>
      </c>
      <c r="F1598">
        <v>2012</v>
      </c>
      <c r="H1598" t="str">
        <f>IFERROR(VLOOKUP(D1598,Resources!A:C,3,FALSE),"")</f>
        <v>SourceWatch</v>
      </c>
      <c r="K1598" t="str">
        <f>IFERROR(IF(VLOOKUP(D1598,Resources!A:D,4,FALSE)=0,"",VLOOKUP(D1598,Resources!A:D,4,FALSE)),"")</f>
        <v>Y</v>
      </c>
    </row>
    <row r="1599" spans="1:11" x14ac:dyDescent="0.2">
      <c r="A1599" t="s">
        <v>715</v>
      </c>
      <c r="B1599" t="str">
        <f t="shared" si="25"/>
        <v>Donors Capital Fund_Washington Legal Foundation201240000</v>
      </c>
      <c r="C1599" t="s">
        <v>4</v>
      </c>
      <c r="D1599" t="s">
        <v>112</v>
      </c>
      <c r="E1599" s="10">
        <v>40000</v>
      </c>
      <c r="F1599">
        <v>2012</v>
      </c>
      <c r="H1599" t="str">
        <f>IFERROR(VLOOKUP(D1599,Resources!A:C,3,FALSE),"")</f>
        <v>DeSmog</v>
      </c>
      <c r="K1599" t="str">
        <f>IFERROR(IF(VLOOKUP(D1599,Resources!A:D,4,FALSE)=0,"",VLOOKUP(D1599,Resources!A:D,4,FALSE)),"")</f>
        <v>Y</v>
      </c>
    </row>
    <row r="1600" spans="1:11" x14ac:dyDescent="0.2">
      <c r="A1600" t="s">
        <v>715</v>
      </c>
      <c r="B1600" t="str">
        <f t="shared" si="25"/>
        <v>Donors Capital Fund_Washington Policy Center201225000</v>
      </c>
      <c r="C1600" t="s">
        <v>4</v>
      </c>
      <c r="D1600" t="s">
        <v>80</v>
      </c>
      <c r="E1600" s="10">
        <v>25000</v>
      </c>
      <c r="F1600">
        <v>2012</v>
      </c>
      <c r="H1600" t="str">
        <f>IFERROR(VLOOKUP(D1600,Resources!A:C,3,FALSE),"")</f>
        <v>DeSmog</v>
      </c>
      <c r="K1600" t="str">
        <f>IFERROR(IF(VLOOKUP(D1600,Resources!A:D,4,FALSE)=0,"",VLOOKUP(D1600,Resources!A:D,4,FALSE)),"")</f>
        <v>Y</v>
      </c>
    </row>
    <row r="1601" spans="1:11" x14ac:dyDescent="0.2">
      <c r="A1601" t="s">
        <v>715</v>
      </c>
      <c r="B1601" t="str">
        <f t="shared" si="25"/>
        <v>Donors Capital Fund_Washington Policy Center201227000</v>
      </c>
      <c r="C1601" t="s">
        <v>4</v>
      </c>
      <c r="D1601" t="s">
        <v>80</v>
      </c>
      <c r="E1601" s="10">
        <v>27000</v>
      </c>
      <c r="F1601">
        <v>2012</v>
      </c>
      <c r="H1601" t="str">
        <f>IFERROR(VLOOKUP(D1601,Resources!A:C,3,FALSE),"")</f>
        <v>DeSmog</v>
      </c>
      <c r="K1601" t="str">
        <f>IFERROR(IF(VLOOKUP(D1601,Resources!A:D,4,FALSE)=0,"",VLOOKUP(D1601,Resources!A:D,4,FALSE)),"")</f>
        <v>Y</v>
      </c>
    </row>
    <row r="1602" spans="1:11" x14ac:dyDescent="0.2">
      <c r="A1602" t="s">
        <v>715</v>
      </c>
      <c r="B1602" t="str">
        <f t="shared" ref="B1602:B1665" si="26">C1602&amp;"_"&amp;D1602&amp;F1602&amp;E1602</f>
        <v>Donors Capital Fund_Westchester Community College Foundation2012125000</v>
      </c>
      <c r="C1602" t="s">
        <v>4</v>
      </c>
      <c r="D1602" t="s">
        <v>243</v>
      </c>
      <c r="E1602" s="10">
        <v>125000</v>
      </c>
      <c r="F1602">
        <v>2012</v>
      </c>
      <c r="H1602" t="str">
        <f>IFERROR(VLOOKUP(D1602,Resources!A:C,3,FALSE),"")</f>
        <v/>
      </c>
      <c r="K1602" t="str">
        <f>IFERROR(IF(VLOOKUP(D1602,Resources!A:D,4,FALSE)=0,"",VLOOKUP(D1602,Resources!A:D,4,FALSE)),"")</f>
        <v/>
      </c>
    </row>
    <row r="1603" spans="1:11" x14ac:dyDescent="0.2">
      <c r="A1603" t="s">
        <v>715</v>
      </c>
      <c r="B1603" t="str">
        <f t="shared" si="26"/>
        <v>Donors Capital Fund_White Plains Hospital2012100000</v>
      </c>
      <c r="C1603" t="s">
        <v>4</v>
      </c>
      <c r="D1603" t="s">
        <v>244</v>
      </c>
      <c r="E1603" s="10">
        <v>100000</v>
      </c>
      <c r="F1603">
        <v>2012</v>
      </c>
      <c r="H1603" t="str">
        <f>IFERROR(VLOOKUP(D1603,Resources!A:C,3,FALSE),"")</f>
        <v/>
      </c>
      <c r="K1603" t="str">
        <f>IFERROR(IF(VLOOKUP(D1603,Resources!A:D,4,FALSE)=0,"",VLOOKUP(D1603,Resources!A:D,4,FALSE)),"")</f>
        <v/>
      </c>
    </row>
    <row r="1604" spans="1:11" x14ac:dyDescent="0.2">
      <c r="A1604" t="s">
        <v>715</v>
      </c>
      <c r="B1604" t="str">
        <f t="shared" si="26"/>
        <v>Donors Capital Fund_Yankee Institute for Public Policy201210000</v>
      </c>
      <c r="C1604" t="s">
        <v>4</v>
      </c>
      <c r="D1604" t="s">
        <v>145</v>
      </c>
      <c r="E1604" s="10">
        <v>10000</v>
      </c>
      <c r="F1604">
        <v>2012</v>
      </c>
      <c r="H1604" t="str">
        <f>IFERROR(VLOOKUP(D1604,Resources!A:C,3,FALSE),"")</f>
        <v>SourceWatch</v>
      </c>
      <c r="K1604" t="str">
        <f>IFERROR(IF(VLOOKUP(D1604,Resources!A:D,4,FALSE)=0,"",VLOOKUP(D1604,Resources!A:D,4,FALSE)),"")</f>
        <v>Y</v>
      </c>
    </row>
    <row r="1605" spans="1:11" x14ac:dyDescent="0.2">
      <c r="A1605" t="s">
        <v>715</v>
      </c>
      <c r="B1605" t="str">
        <f t="shared" si="26"/>
        <v>Donors Capital Fund_Yankee Institute for Public Policy201210000</v>
      </c>
      <c r="C1605" t="s">
        <v>4</v>
      </c>
      <c r="D1605" t="s">
        <v>145</v>
      </c>
      <c r="E1605" s="10">
        <v>10000</v>
      </c>
      <c r="F1605">
        <v>2012</v>
      </c>
      <c r="H1605" t="str">
        <f>IFERROR(VLOOKUP(D1605,Resources!A:C,3,FALSE),"")</f>
        <v>SourceWatch</v>
      </c>
      <c r="K1605" t="str">
        <f>IFERROR(IF(VLOOKUP(D1605,Resources!A:D,4,FALSE)=0,"",VLOOKUP(D1605,Resources!A:D,4,FALSE)),"")</f>
        <v>Y</v>
      </c>
    </row>
    <row r="1606" spans="1:11" x14ac:dyDescent="0.2">
      <c r="A1606" t="s">
        <v>715</v>
      </c>
      <c r="B1606" t="str">
        <f t="shared" si="26"/>
        <v>Donors Capital Fund_Yankee Institute for Public Policy201220000</v>
      </c>
      <c r="C1606" t="s">
        <v>4</v>
      </c>
      <c r="D1606" t="s">
        <v>145</v>
      </c>
      <c r="E1606" s="10">
        <v>20000</v>
      </c>
      <c r="F1606">
        <v>2012</v>
      </c>
      <c r="H1606" t="str">
        <f>IFERROR(VLOOKUP(D1606,Resources!A:C,3,FALSE),"")</f>
        <v>SourceWatch</v>
      </c>
      <c r="K1606" t="str">
        <f>IFERROR(IF(VLOOKUP(D1606,Resources!A:D,4,FALSE)=0,"",VLOOKUP(D1606,Resources!A:D,4,FALSE)),"")</f>
        <v>Y</v>
      </c>
    </row>
    <row r="1607" spans="1:11" x14ac:dyDescent="0.2">
      <c r="A1607" t="s">
        <v>715</v>
      </c>
      <c r="B1607" t="str">
        <f t="shared" si="26"/>
        <v>Donors Capital Fund_Yankee Institute for Public Policy201220000</v>
      </c>
      <c r="C1607" t="s">
        <v>4</v>
      </c>
      <c r="D1607" t="s">
        <v>145</v>
      </c>
      <c r="E1607" s="10">
        <v>20000</v>
      </c>
      <c r="F1607">
        <v>2012</v>
      </c>
      <c r="H1607" t="str">
        <f>IFERROR(VLOOKUP(D1607,Resources!A:C,3,FALSE),"")</f>
        <v>SourceWatch</v>
      </c>
      <c r="K1607" t="str">
        <f>IFERROR(IF(VLOOKUP(D1607,Resources!A:D,4,FALSE)=0,"",VLOOKUP(D1607,Resources!A:D,4,FALSE)),"")</f>
        <v>Y</v>
      </c>
    </row>
    <row r="1608" spans="1:11" x14ac:dyDescent="0.2">
      <c r="A1608" t="s">
        <v>715</v>
      </c>
      <c r="B1608" t="str">
        <f t="shared" si="26"/>
        <v>Donors Capital Fund_Young America's Foundation201220000</v>
      </c>
      <c r="C1608" t="s">
        <v>4</v>
      </c>
      <c r="D1608" t="s">
        <v>113</v>
      </c>
      <c r="E1608" s="10">
        <v>20000</v>
      </c>
      <c r="F1608">
        <v>2012</v>
      </c>
      <c r="H1608" t="str">
        <f>IFERROR(VLOOKUP(D1608,Resources!A:C,3,FALSE),"")</f>
        <v>SourceWatch</v>
      </c>
      <c r="K1608" t="str">
        <f>IFERROR(IF(VLOOKUP(D1608,Resources!A:D,4,FALSE)=0,"",VLOOKUP(D1608,Resources!A:D,4,FALSE)),"")</f>
        <v>Y</v>
      </c>
    </row>
    <row r="1609" spans="1:11" x14ac:dyDescent="0.2">
      <c r="A1609" t="s">
        <v>715</v>
      </c>
      <c r="B1609" t="str">
        <f t="shared" si="26"/>
        <v>Donors Capital Fund_Young America's Foundation201240000</v>
      </c>
      <c r="C1609" t="s">
        <v>4</v>
      </c>
      <c r="D1609" t="s">
        <v>113</v>
      </c>
      <c r="E1609" s="10">
        <v>40000</v>
      </c>
      <c r="F1609">
        <v>2012</v>
      </c>
      <c r="H1609" t="str">
        <f>IFERROR(VLOOKUP(D1609,Resources!A:C,3,FALSE),"")</f>
        <v>SourceWatch</v>
      </c>
      <c r="K1609" t="str">
        <f>IFERROR(IF(VLOOKUP(D1609,Resources!A:D,4,FALSE)=0,"",VLOOKUP(D1609,Resources!A:D,4,FALSE)),"")</f>
        <v>Y</v>
      </c>
    </row>
    <row r="1610" spans="1:11" x14ac:dyDescent="0.2">
      <c r="A1610" t="s">
        <v>715</v>
      </c>
      <c r="B1610" t="str">
        <f t="shared" si="26"/>
        <v>Donors Capital Fund_Young Life2012600</v>
      </c>
      <c r="C1610" t="s">
        <v>4</v>
      </c>
      <c r="D1610" t="s">
        <v>32</v>
      </c>
      <c r="E1610" s="10">
        <v>600</v>
      </c>
      <c r="F1610">
        <v>2012</v>
      </c>
      <c r="H1610" t="str">
        <f>IFERROR(VLOOKUP(D1610,Resources!A:C,3,FALSE),"")</f>
        <v>SourceWatch</v>
      </c>
      <c r="K1610" t="str">
        <f>IFERROR(IF(VLOOKUP(D1610,Resources!A:D,4,FALSE)=0,"",VLOOKUP(D1610,Resources!A:D,4,FALSE)),"")</f>
        <v>Y</v>
      </c>
    </row>
    <row r="1611" spans="1:11" x14ac:dyDescent="0.2">
      <c r="A1611" t="s">
        <v>715</v>
      </c>
      <c r="B1611" t="str">
        <f t="shared" si="26"/>
        <v>Donors Capital Fund_Young Life2012300</v>
      </c>
      <c r="C1611" t="s">
        <v>4</v>
      </c>
      <c r="D1611" t="s">
        <v>32</v>
      </c>
      <c r="E1611" s="10">
        <v>300</v>
      </c>
      <c r="F1611">
        <v>2012</v>
      </c>
      <c r="H1611" t="str">
        <f>IFERROR(VLOOKUP(D1611,Resources!A:C,3,FALSE),"")</f>
        <v>SourceWatch</v>
      </c>
      <c r="K1611" t="str">
        <f>IFERROR(IF(VLOOKUP(D1611,Resources!A:D,4,FALSE)=0,"",VLOOKUP(D1611,Resources!A:D,4,FALSE)),"")</f>
        <v>Y</v>
      </c>
    </row>
    <row r="1612" spans="1:11" x14ac:dyDescent="0.2">
      <c r="A1612" t="s">
        <v>715</v>
      </c>
      <c r="B1612" t="str">
        <f t="shared" si="26"/>
        <v>Donors Capital Fund_Young Life2012600</v>
      </c>
      <c r="C1612" t="s">
        <v>4</v>
      </c>
      <c r="D1612" t="s">
        <v>32</v>
      </c>
      <c r="E1612" s="10">
        <v>600</v>
      </c>
      <c r="F1612">
        <v>2012</v>
      </c>
      <c r="H1612" t="str">
        <f>IFERROR(VLOOKUP(D1612,Resources!A:C,3,FALSE),"")</f>
        <v>SourceWatch</v>
      </c>
      <c r="K1612" t="str">
        <f>IFERROR(IF(VLOOKUP(D1612,Resources!A:D,4,FALSE)=0,"",VLOOKUP(D1612,Resources!A:D,4,FALSE)),"")</f>
        <v>Y</v>
      </c>
    </row>
    <row r="1613" spans="1:11" x14ac:dyDescent="0.2">
      <c r="A1613" t="s">
        <v>715</v>
      </c>
      <c r="B1613" t="str">
        <f t="shared" si="26"/>
        <v>Donors Capital Fund_Young Life20128750</v>
      </c>
      <c r="C1613" t="s">
        <v>4</v>
      </c>
      <c r="D1613" t="s">
        <v>32</v>
      </c>
      <c r="E1613" s="10">
        <v>8750</v>
      </c>
      <c r="F1613">
        <v>2012</v>
      </c>
      <c r="H1613" t="str">
        <f>IFERROR(VLOOKUP(D1613,Resources!A:C,3,FALSE),"")</f>
        <v>SourceWatch</v>
      </c>
      <c r="K1613" t="str">
        <f>IFERROR(IF(VLOOKUP(D1613,Resources!A:D,4,FALSE)=0,"",VLOOKUP(D1613,Resources!A:D,4,FALSE)),"")</f>
        <v>Y</v>
      </c>
    </row>
    <row r="1614" spans="1:11" x14ac:dyDescent="0.2">
      <c r="A1614" t="s">
        <v>715</v>
      </c>
      <c r="B1614" t="str">
        <f t="shared" si="26"/>
        <v>Donors Capital Fund_Young Life20125000</v>
      </c>
      <c r="C1614" t="s">
        <v>4</v>
      </c>
      <c r="D1614" t="s">
        <v>32</v>
      </c>
      <c r="E1614" s="10">
        <v>5000</v>
      </c>
      <c r="F1614">
        <v>2012</v>
      </c>
      <c r="H1614" t="str">
        <f>IFERROR(VLOOKUP(D1614,Resources!A:C,3,FALSE),"")</f>
        <v>SourceWatch</v>
      </c>
      <c r="K1614" t="str">
        <f>IFERROR(IF(VLOOKUP(D1614,Resources!A:D,4,FALSE)=0,"",VLOOKUP(D1614,Resources!A:D,4,FALSE)),"")</f>
        <v>Y</v>
      </c>
    </row>
    <row r="1615" spans="1:11" x14ac:dyDescent="0.2">
      <c r="A1615" t="s">
        <v>715</v>
      </c>
      <c r="B1615" t="str">
        <f t="shared" si="26"/>
        <v>Donors Capital Fund_Youth Conference Ministries - Chattanooga TN2012200</v>
      </c>
      <c r="C1615" t="s">
        <v>4</v>
      </c>
      <c r="D1615" t="s">
        <v>161</v>
      </c>
      <c r="E1615" s="10">
        <v>200</v>
      </c>
      <c r="F1615">
        <v>2012</v>
      </c>
      <c r="H1615" t="str">
        <f>IFERROR(VLOOKUP(D1615,Resources!A:C,3,FALSE),"")</f>
        <v/>
      </c>
      <c r="K1615" t="str">
        <f>IFERROR(IF(VLOOKUP(D1615,Resources!A:D,4,FALSE)=0,"",VLOOKUP(D1615,Resources!A:D,4,FALSE)),"")</f>
        <v/>
      </c>
    </row>
    <row r="1616" spans="1:11" x14ac:dyDescent="0.2">
      <c r="A1616" t="s">
        <v>715</v>
      </c>
      <c r="B1616" t="str">
        <f t="shared" si="26"/>
        <v>Donors Capital Fund_Youth Conference Ministries - Chattanooga TN20125000</v>
      </c>
      <c r="C1616" t="s">
        <v>4</v>
      </c>
      <c r="D1616" t="s">
        <v>161</v>
      </c>
      <c r="E1616" s="10">
        <v>5000</v>
      </c>
      <c r="F1616">
        <v>2012</v>
      </c>
      <c r="H1616" t="str">
        <f>IFERROR(VLOOKUP(D1616,Resources!A:C,3,FALSE),"")</f>
        <v/>
      </c>
      <c r="K1616" t="str">
        <f>IFERROR(IF(VLOOKUP(D1616,Resources!A:D,4,FALSE)=0,"",VLOOKUP(D1616,Resources!A:D,4,FALSE)),"")</f>
        <v/>
      </c>
    </row>
    <row r="1617" spans="1:11" x14ac:dyDescent="0.2">
      <c r="A1617" t="s">
        <v>715</v>
      </c>
      <c r="B1617" t="str">
        <f t="shared" si="26"/>
        <v>Donors Capital Fund_1851 Center for Constitutional Law201150000</v>
      </c>
      <c r="C1617" t="s">
        <v>4</v>
      </c>
      <c r="D1617" t="s">
        <v>335</v>
      </c>
      <c r="E1617" s="10">
        <v>50000</v>
      </c>
      <c r="F1617">
        <v>2011</v>
      </c>
      <c r="H1617" t="str">
        <f>IFERROR(VLOOKUP(D1617,Resources!A:C,3,FALSE),"")</f>
        <v>SourceWatch</v>
      </c>
      <c r="K1617" t="str">
        <f>IFERROR(IF(VLOOKUP(D1617,Resources!A:D,4,FALSE)=0,"",VLOOKUP(D1617,Resources!A:D,4,FALSE)),"")</f>
        <v>Y</v>
      </c>
    </row>
    <row r="1618" spans="1:11" x14ac:dyDescent="0.2">
      <c r="A1618" t="s">
        <v>715</v>
      </c>
      <c r="B1618" t="str">
        <f t="shared" si="26"/>
        <v>Donors Capital Fund_Acton Institute for the Study of Religion and Liberty2011250000</v>
      </c>
      <c r="C1618" t="s">
        <v>4</v>
      </c>
      <c r="D1618" t="s">
        <v>11</v>
      </c>
      <c r="E1618" s="10">
        <v>250000</v>
      </c>
      <c r="F1618">
        <v>2011</v>
      </c>
      <c r="H1618" t="str">
        <f>IFERROR(VLOOKUP(D1618,Resources!A:C,3,FALSE),"")</f>
        <v>DeSmog</v>
      </c>
      <c r="K1618" t="str">
        <f>IFERROR(IF(VLOOKUP(D1618,Resources!A:D,4,FALSE)=0,"",VLOOKUP(D1618,Resources!A:D,4,FALSE)),"")</f>
        <v>Y</v>
      </c>
    </row>
    <row r="1619" spans="1:11" x14ac:dyDescent="0.2">
      <c r="A1619" t="s">
        <v>715</v>
      </c>
      <c r="B1619" t="str">
        <f t="shared" si="26"/>
        <v>Donors Capital Fund_Acton Institute for the Study of Religion and Liberty2011254001</v>
      </c>
      <c r="C1619" t="s">
        <v>4</v>
      </c>
      <c r="D1619" t="s">
        <v>11</v>
      </c>
      <c r="E1619" s="10">
        <v>254001</v>
      </c>
      <c r="F1619">
        <v>2011</v>
      </c>
      <c r="H1619" t="str">
        <f>IFERROR(VLOOKUP(D1619,Resources!A:C,3,FALSE),"")</f>
        <v>DeSmog</v>
      </c>
      <c r="K1619" t="str">
        <f>IFERROR(IF(VLOOKUP(D1619,Resources!A:D,4,FALSE)=0,"",VLOOKUP(D1619,Resources!A:D,4,FALSE)),"")</f>
        <v>Y</v>
      </c>
    </row>
    <row r="1620" spans="1:11" x14ac:dyDescent="0.2">
      <c r="A1620" t="s">
        <v>715</v>
      </c>
      <c r="B1620" t="str">
        <f t="shared" si="26"/>
        <v>Donors Capital Fund_Advance Arkansas Institute201125000</v>
      </c>
      <c r="C1620" t="s">
        <v>4</v>
      </c>
      <c r="D1620" t="s">
        <v>5</v>
      </c>
      <c r="E1620" s="10">
        <v>25000</v>
      </c>
      <c r="F1620">
        <v>2011</v>
      </c>
      <c r="H1620" t="str">
        <f>IFERROR(VLOOKUP(D1620,Resources!A:C,3,FALSE),"")</f>
        <v>SourceWatch</v>
      </c>
      <c r="K1620" t="str">
        <f>IFERROR(IF(VLOOKUP(D1620,Resources!A:D,4,FALSE)=0,"",VLOOKUP(D1620,Resources!A:D,4,FALSE)),"")</f>
        <v>Y</v>
      </c>
    </row>
    <row r="1621" spans="1:11" x14ac:dyDescent="0.2">
      <c r="A1621" t="s">
        <v>715</v>
      </c>
      <c r="B1621" t="str">
        <f t="shared" si="26"/>
        <v>Donors Capital Fund_Advance Arkansas Institute201125000</v>
      </c>
      <c r="C1621" t="s">
        <v>4</v>
      </c>
      <c r="D1621" t="s">
        <v>5</v>
      </c>
      <c r="E1621" s="10">
        <v>25000</v>
      </c>
      <c r="F1621">
        <v>2011</v>
      </c>
      <c r="H1621" t="str">
        <f>IFERROR(VLOOKUP(D1621,Resources!A:C,3,FALSE),"")</f>
        <v>SourceWatch</v>
      </c>
      <c r="K1621" t="str">
        <f>IFERROR(IF(VLOOKUP(D1621,Resources!A:D,4,FALSE)=0,"",VLOOKUP(D1621,Resources!A:D,4,FALSE)),"")</f>
        <v>Y</v>
      </c>
    </row>
    <row r="1622" spans="1:11" x14ac:dyDescent="0.2">
      <c r="A1622" t="s">
        <v>715</v>
      </c>
      <c r="B1622" t="str">
        <f t="shared" si="26"/>
        <v>Donors Capital Fund_Advance Arkansas Institute201125000</v>
      </c>
      <c r="C1622" t="s">
        <v>4</v>
      </c>
      <c r="D1622" t="s">
        <v>5</v>
      </c>
      <c r="E1622" s="10">
        <v>25000</v>
      </c>
      <c r="F1622">
        <v>2011</v>
      </c>
      <c r="H1622" t="str">
        <f>IFERROR(VLOOKUP(D1622,Resources!A:C,3,FALSE),"")</f>
        <v>SourceWatch</v>
      </c>
      <c r="K1622" t="str">
        <f>IFERROR(IF(VLOOKUP(D1622,Resources!A:D,4,FALSE)=0,"",VLOOKUP(D1622,Resources!A:D,4,FALSE)),"")</f>
        <v>Y</v>
      </c>
    </row>
    <row r="1623" spans="1:11" x14ac:dyDescent="0.2">
      <c r="A1623" t="s">
        <v>715</v>
      </c>
      <c r="B1623" t="str">
        <f t="shared" si="26"/>
        <v>Donors Capital Fund_Advance Arkansas Institute201125000</v>
      </c>
      <c r="C1623" t="s">
        <v>4</v>
      </c>
      <c r="D1623" t="s">
        <v>5</v>
      </c>
      <c r="E1623" s="10">
        <v>25000</v>
      </c>
      <c r="F1623">
        <v>2011</v>
      </c>
      <c r="H1623" t="str">
        <f>IFERROR(VLOOKUP(D1623,Resources!A:C,3,FALSE),"")</f>
        <v>SourceWatch</v>
      </c>
      <c r="K1623" t="str">
        <f>IFERROR(IF(VLOOKUP(D1623,Resources!A:D,4,FALSE)=0,"",VLOOKUP(D1623,Resources!A:D,4,FALSE)),"")</f>
        <v>Y</v>
      </c>
    </row>
    <row r="1624" spans="1:11" x14ac:dyDescent="0.2">
      <c r="A1624" t="s">
        <v>715</v>
      </c>
      <c r="B1624" t="str">
        <f t="shared" si="26"/>
        <v>Donors Capital Fund_Alabama Policy Institute201137500</v>
      </c>
      <c r="C1624" t="s">
        <v>4</v>
      </c>
      <c r="D1624" t="s">
        <v>67</v>
      </c>
      <c r="E1624" s="10">
        <v>37500</v>
      </c>
      <c r="F1624">
        <v>2011</v>
      </c>
      <c r="H1624" t="str">
        <f>IFERROR(VLOOKUP(D1624,Resources!A:C,3,FALSE),"")</f>
        <v>SourceWatch</v>
      </c>
      <c r="K1624" t="str">
        <f>IFERROR(IF(VLOOKUP(D1624,Resources!A:D,4,FALSE)=0,"",VLOOKUP(D1624,Resources!A:D,4,FALSE)),"")</f>
        <v>Y</v>
      </c>
    </row>
    <row r="1625" spans="1:11" x14ac:dyDescent="0.2">
      <c r="A1625" t="s">
        <v>715</v>
      </c>
      <c r="B1625" t="str">
        <f t="shared" si="26"/>
        <v>Donors Capital Fund_Alabama Policy Institute201150000</v>
      </c>
      <c r="C1625" t="s">
        <v>4</v>
      </c>
      <c r="D1625" t="s">
        <v>67</v>
      </c>
      <c r="E1625" s="10">
        <v>50000</v>
      </c>
      <c r="F1625">
        <v>2011</v>
      </c>
      <c r="H1625" t="str">
        <f>IFERROR(VLOOKUP(D1625,Resources!A:C,3,FALSE),"")</f>
        <v>SourceWatch</v>
      </c>
      <c r="K1625" t="str">
        <f>IFERROR(IF(VLOOKUP(D1625,Resources!A:D,4,FALSE)=0,"",VLOOKUP(D1625,Resources!A:D,4,FALSE)),"")</f>
        <v>Y</v>
      </c>
    </row>
    <row r="1626" spans="1:11" x14ac:dyDescent="0.2">
      <c r="A1626" t="s">
        <v>715</v>
      </c>
      <c r="B1626" t="str">
        <f t="shared" si="26"/>
        <v>Donors Capital Fund_Alabama Policy Institute201137500</v>
      </c>
      <c r="C1626" t="s">
        <v>4</v>
      </c>
      <c r="D1626" t="s">
        <v>67</v>
      </c>
      <c r="E1626" s="10">
        <v>37500</v>
      </c>
      <c r="F1626">
        <v>2011</v>
      </c>
      <c r="H1626" t="str">
        <f>IFERROR(VLOOKUP(D1626,Resources!A:C,3,FALSE),"")</f>
        <v>SourceWatch</v>
      </c>
      <c r="K1626" t="str">
        <f>IFERROR(IF(VLOOKUP(D1626,Resources!A:D,4,FALSE)=0,"",VLOOKUP(D1626,Resources!A:D,4,FALSE)),"")</f>
        <v>Y</v>
      </c>
    </row>
    <row r="1627" spans="1:11" x14ac:dyDescent="0.2">
      <c r="A1627" t="s">
        <v>715</v>
      </c>
      <c r="B1627" t="str">
        <f t="shared" si="26"/>
        <v>Donors Capital Fund_Alabama Policy Institute201130000</v>
      </c>
      <c r="C1627" t="s">
        <v>4</v>
      </c>
      <c r="D1627" t="s">
        <v>67</v>
      </c>
      <c r="E1627" s="10">
        <v>30000</v>
      </c>
      <c r="F1627">
        <v>2011</v>
      </c>
      <c r="H1627" t="str">
        <f>IFERROR(VLOOKUP(D1627,Resources!A:C,3,FALSE),"")</f>
        <v>SourceWatch</v>
      </c>
      <c r="K1627" t="str">
        <f>IFERROR(IF(VLOOKUP(D1627,Resources!A:D,4,FALSE)=0,"",VLOOKUP(D1627,Resources!A:D,4,FALSE)),"")</f>
        <v>Y</v>
      </c>
    </row>
    <row r="1628" spans="1:11" x14ac:dyDescent="0.2">
      <c r="A1628" t="s">
        <v>715</v>
      </c>
      <c r="B1628" t="str">
        <f t="shared" si="26"/>
        <v>Donors Capital Fund_American Civil Rights Institute2011200000</v>
      </c>
      <c r="C1628" t="s">
        <v>4</v>
      </c>
      <c r="D1628" t="s">
        <v>168</v>
      </c>
      <c r="E1628" s="10">
        <v>200000</v>
      </c>
      <c r="F1628">
        <v>2011</v>
      </c>
      <c r="H1628" t="str">
        <f>IFERROR(VLOOKUP(D1628,Resources!A:C,3,FALSE),"")</f>
        <v>SourceWatch</v>
      </c>
      <c r="K1628" t="str">
        <f>IFERROR(IF(VLOOKUP(D1628,Resources!A:D,4,FALSE)=0,"",VLOOKUP(D1628,Resources!A:D,4,FALSE)),"")</f>
        <v>Y</v>
      </c>
    </row>
    <row r="1629" spans="1:11" x14ac:dyDescent="0.2">
      <c r="A1629" t="s">
        <v>715</v>
      </c>
      <c r="B1629" t="str">
        <f t="shared" si="26"/>
        <v>Donors Capital Fund_American Council of Trustees and Alumni2011500000</v>
      </c>
      <c r="C1629" t="s">
        <v>4</v>
      </c>
      <c r="D1629" t="s">
        <v>21</v>
      </c>
      <c r="E1629" s="10">
        <v>500000</v>
      </c>
      <c r="F1629">
        <v>2011</v>
      </c>
      <c r="H1629" t="str">
        <f>IFERROR(VLOOKUP(D1629,Resources!A:C,3,FALSE),"")</f>
        <v/>
      </c>
      <c r="K1629" t="str">
        <f>IFERROR(IF(VLOOKUP(D1629,Resources!A:D,4,FALSE)=0,"",VLOOKUP(D1629,Resources!A:D,4,FALSE)),"")</f>
        <v/>
      </c>
    </row>
    <row r="1630" spans="1:11" x14ac:dyDescent="0.2">
      <c r="A1630" t="s">
        <v>715</v>
      </c>
      <c r="B1630" t="str">
        <f t="shared" si="26"/>
        <v>Donors Capital Fund_American Council of Trustees and Alumni201160000</v>
      </c>
      <c r="C1630" t="s">
        <v>4</v>
      </c>
      <c r="D1630" t="s">
        <v>21</v>
      </c>
      <c r="E1630" s="10">
        <v>60000</v>
      </c>
      <c r="F1630">
        <v>2011</v>
      </c>
      <c r="H1630" t="str">
        <f>IFERROR(VLOOKUP(D1630,Resources!A:C,3,FALSE),"")</f>
        <v/>
      </c>
      <c r="K1630" t="str">
        <f>IFERROR(IF(VLOOKUP(D1630,Resources!A:D,4,FALSE)=0,"",VLOOKUP(D1630,Resources!A:D,4,FALSE)),"")</f>
        <v/>
      </c>
    </row>
    <row r="1631" spans="1:11" x14ac:dyDescent="0.2">
      <c r="A1631" t="s">
        <v>715</v>
      </c>
      <c r="B1631" t="str">
        <f t="shared" si="26"/>
        <v>Donors Capital Fund_American Council on Science and Health201121000</v>
      </c>
      <c r="C1631" t="s">
        <v>4</v>
      </c>
      <c r="D1631" t="s">
        <v>245</v>
      </c>
      <c r="E1631" s="10">
        <v>21000</v>
      </c>
      <c r="F1631">
        <v>2011</v>
      </c>
      <c r="H1631" t="str">
        <f>IFERROR(VLOOKUP(D1631,Resources!A:C,3,FALSE),"")</f>
        <v>DeSmog</v>
      </c>
      <c r="K1631" t="str">
        <f>IFERROR(IF(VLOOKUP(D1631,Resources!A:D,4,FALSE)=0,"",VLOOKUP(D1631,Resources!A:D,4,FALSE)),"")</f>
        <v>Y</v>
      </c>
    </row>
    <row r="1632" spans="1:11" x14ac:dyDescent="0.2">
      <c r="A1632" t="s">
        <v>715</v>
      </c>
      <c r="B1632" t="str">
        <f t="shared" si="26"/>
        <v>Donors Capital Fund_American Enterprise Institute for Public Policy Research2011428440</v>
      </c>
      <c r="C1632" t="s">
        <v>4</v>
      </c>
      <c r="D1632" t="s">
        <v>17</v>
      </c>
      <c r="E1632" s="10">
        <v>428440</v>
      </c>
      <c r="F1632">
        <v>2011</v>
      </c>
      <c r="H1632" t="str">
        <f>IFERROR(VLOOKUP(D1632,Resources!A:C,3,FALSE),"")</f>
        <v>DeSmog</v>
      </c>
      <c r="K1632" t="str">
        <f>IFERROR(IF(VLOOKUP(D1632,Resources!A:D,4,FALSE)=0,"",VLOOKUP(D1632,Resources!A:D,4,FALSE)),"")</f>
        <v>Y</v>
      </c>
    </row>
    <row r="1633" spans="1:11" x14ac:dyDescent="0.2">
      <c r="A1633" t="s">
        <v>715</v>
      </c>
      <c r="B1633" t="str">
        <f t="shared" si="26"/>
        <v>Donors Capital Fund_American Enterprise Institute for Public Policy Research20112000000</v>
      </c>
      <c r="C1633" t="s">
        <v>4</v>
      </c>
      <c r="D1633" t="s">
        <v>17</v>
      </c>
      <c r="E1633" s="10">
        <v>2000000</v>
      </c>
      <c r="F1633">
        <v>2011</v>
      </c>
      <c r="H1633" t="str">
        <f>IFERROR(VLOOKUP(D1633,Resources!A:C,3,FALSE),"")</f>
        <v>DeSmog</v>
      </c>
      <c r="K1633" t="str">
        <f>IFERROR(IF(VLOOKUP(D1633,Resources!A:D,4,FALSE)=0,"",VLOOKUP(D1633,Resources!A:D,4,FALSE)),"")</f>
        <v>Y</v>
      </c>
    </row>
    <row r="1634" spans="1:11" x14ac:dyDescent="0.2">
      <c r="A1634" t="s">
        <v>715</v>
      </c>
      <c r="B1634" t="str">
        <f t="shared" si="26"/>
        <v>Donors Capital Fund_American Islamic Congress201125000</v>
      </c>
      <c r="C1634" t="s">
        <v>4</v>
      </c>
      <c r="D1634" t="s">
        <v>56</v>
      </c>
      <c r="E1634" s="10">
        <v>25000</v>
      </c>
      <c r="F1634">
        <v>2011</v>
      </c>
      <c r="H1634" t="str">
        <f>IFERROR(VLOOKUP(D1634,Resources!A:C,3,FALSE),"")</f>
        <v>SourceWatch</v>
      </c>
      <c r="K1634" t="str">
        <f>IFERROR(IF(VLOOKUP(D1634,Resources!A:D,4,FALSE)=0,"",VLOOKUP(D1634,Resources!A:D,4,FALSE)),"")</f>
        <v>Y</v>
      </c>
    </row>
    <row r="1635" spans="1:11" x14ac:dyDescent="0.2">
      <c r="A1635" t="s">
        <v>715</v>
      </c>
      <c r="B1635" t="str">
        <f t="shared" si="26"/>
        <v>Donors Capital Fund_American Legislative Exchange Council201120000</v>
      </c>
      <c r="C1635" t="s">
        <v>4</v>
      </c>
      <c r="D1635" t="s">
        <v>68</v>
      </c>
      <c r="E1635" s="10">
        <v>20000</v>
      </c>
      <c r="F1635">
        <v>2011</v>
      </c>
      <c r="H1635" t="str">
        <f>IFERROR(VLOOKUP(D1635,Resources!A:C,3,FALSE),"")</f>
        <v>DeSmog</v>
      </c>
      <c r="K1635" t="str">
        <f>IFERROR(IF(VLOOKUP(D1635,Resources!A:D,4,FALSE)=0,"",VLOOKUP(D1635,Resources!A:D,4,FALSE)),"")</f>
        <v>Y</v>
      </c>
    </row>
    <row r="1636" spans="1:11" x14ac:dyDescent="0.2">
      <c r="A1636" t="s">
        <v>715</v>
      </c>
      <c r="B1636" t="str">
        <f t="shared" si="26"/>
        <v>Donors Capital Fund_American Majority2011400000</v>
      </c>
      <c r="C1636" t="s">
        <v>4</v>
      </c>
      <c r="D1636" t="s">
        <v>208</v>
      </c>
      <c r="E1636" s="10">
        <v>400000</v>
      </c>
      <c r="F1636">
        <v>2011</v>
      </c>
      <c r="H1636" t="str">
        <f>IFERROR(VLOOKUP(D1636,Resources!A:C,3,FALSE),"")</f>
        <v>SourceWatch</v>
      </c>
      <c r="K1636" t="str">
        <f>IFERROR(IF(VLOOKUP(D1636,Resources!A:D,4,FALSE)=0,"",VLOOKUP(D1636,Resources!A:D,4,FALSE)),"")</f>
        <v>Y</v>
      </c>
    </row>
    <row r="1637" spans="1:11" x14ac:dyDescent="0.2">
      <c r="A1637" t="s">
        <v>715</v>
      </c>
      <c r="B1637" t="str">
        <f t="shared" si="26"/>
        <v>Donors Capital Fund_American Majority2011300000</v>
      </c>
      <c r="C1637" t="s">
        <v>4</v>
      </c>
      <c r="D1637" t="s">
        <v>208</v>
      </c>
      <c r="E1637" s="10">
        <v>300000</v>
      </c>
      <c r="F1637">
        <v>2011</v>
      </c>
      <c r="H1637" t="str">
        <f>IFERROR(VLOOKUP(D1637,Resources!A:C,3,FALSE),"")</f>
        <v>SourceWatch</v>
      </c>
      <c r="K1637" t="str">
        <f>IFERROR(IF(VLOOKUP(D1637,Resources!A:D,4,FALSE)=0,"",VLOOKUP(D1637,Resources!A:D,4,FALSE)),"")</f>
        <v>Y</v>
      </c>
    </row>
    <row r="1638" spans="1:11" x14ac:dyDescent="0.2">
      <c r="A1638" t="s">
        <v>715</v>
      </c>
      <c r="B1638" t="str">
        <f t="shared" si="26"/>
        <v>Donors Capital Fund_American Majority20115000</v>
      </c>
      <c r="C1638" t="s">
        <v>4</v>
      </c>
      <c r="D1638" t="s">
        <v>208</v>
      </c>
      <c r="E1638" s="10">
        <v>5000</v>
      </c>
      <c r="F1638">
        <v>2011</v>
      </c>
      <c r="H1638" t="str">
        <f>IFERROR(VLOOKUP(D1638,Resources!A:C,3,FALSE),"")</f>
        <v>SourceWatch</v>
      </c>
      <c r="K1638" t="str">
        <f>IFERROR(IF(VLOOKUP(D1638,Resources!A:D,4,FALSE)=0,"",VLOOKUP(D1638,Resources!A:D,4,FALSE)),"")</f>
        <v>Y</v>
      </c>
    </row>
    <row r="1639" spans="1:11" x14ac:dyDescent="0.2">
      <c r="A1639" t="s">
        <v>715</v>
      </c>
      <c r="B1639" t="str">
        <f t="shared" si="26"/>
        <v>Donors Capital Fund_American Majority2011600000</v>
      </c>
      <c r="C1639" t="s">
        <v>4</v>
      </c>
      <c r="D1639" t="s">
        <v>208</v>
      </c>
      <c r="E1639" s="10">
        <v>600000</v>
      </c>
      <c r="F1639">
        <v>2011</v>
      </c>
      <c r="H1639" t="str">
        <f>IFERROR(VLOOKUP(D1639,Resources!A:C,3,FALSE),"")</f>
        <v>SourceWatch</v>
      </c>
      <c r="K1639" t="str">
        <f>IFERROR(IF(VLOOKUP(D1639,Resources!A:D,4,FALSE)=0,"",VLOOKUP(D1639,Resources!A:D,4,FALSE)),"")</f>
        <v>Y</v>
      </c>
    </row>
    <row r="1640" spans="1:11" x14ac:dyDescent="0.2">
      <c r="A1640" t="s">
        <v>715</v>
      </c>
      <c r="B1640" t="str">
        <f t="shared" si="26"/>
        <v>Donors Capital Fund_American Majority201175000</v>
      </c>
      <c r="C1640" t="s">
        <v>4</v>
      </c>
      <c r="D1640" t="s">
        <v>208</v>
      </c>
      <c r="E1640" s="10">
        <v>75000</v>
      </c>
      <c r="F1640">
        <v>2011</v>
      </c>
      <c r="H1640" t="str">
        <f>IFERROR(VLOOKUP(D1640,Resources!A:C,3,FALSE),"")</f>
        <v>SourceWatch</v>
      </c>
      <c r="K1640" t="str">
        <f>IFERROR(IF(VLOOKUP(D1640,Resources!A:D,4,FALSE)=0,"",VLOOKUP(D1640,Resources!A:D,4,FALSE)),"")</f>
        <v>Y</v>
      </c>
    </row>
    <row r="1641" spans="1:11" x14ac:dyDescent="0.2">
      <c r="A1641" t="s">
        <v>715</v>
      </c>
      <c r="B1641" t="str">
        <f t="shared" si="26"/>
        <v>Donors Capital Fund_Americans for Prosperity Foundation201112500</v>
      </c>
      <c r="C1641" t="s">
        <v>4</v>
      </c>
      <c r="D1641" t="s">
        <v>206</v>
      </c>
      <c r="E1641" s="10">
        <v>12500</v>
      </c>
      <c r="F1641">
        <v>2011</v>
      </c>
      <c r="H1641" t="str">
        <f>IFERROR(VLOOKUP(D1641,Resources!A:C,3,FALSE),"")</f>
        <v>DeSmog</v>
      </c>
      <c r="K1641" t="str">
        <f>IFERROR(IF(VLOOKUP(D1641,Resources!A:D,4,FALSE)=0,"",VLOOKUP(D1641,Resources!A:D,4,FALSE)),"")</f>
        <v>Y</v>
      </c>
    </row>
    <row r="1642" spans="1:11" x14ac:dyDescent="0.2">
      <c r="A1642" t="s">
        <v>715</v>
      </c>
      <c r="B1642" t="str">
        <f t="shared" si="26"/>
        <v>Donors Capital Fund_Americans for Prosperity Foundation201125000</v>
      </c>
      <c r="C1642" t="s">
        <v>4</v>
      </c>
      <c r="D1642" t="s">
        <v>206</v>
      </c>
      <c r="E1642" s="10">
        <v>25000</v>
      </c>
      <c r="F1642">
        <v>2011</v>
      </c>
      <c r="H1642" t="str">
        <f>IFERROR(VLOOKUP(D1642,Resources!A:C,3,FALSE),"")</f>
        <v>DeSmog</v>
      </c>
      <c r="K1642" t="str">
        <f>IFERROR(IF(VLOOKUP(D1642,Resources!A:D,4,FALSE)=0,"",VLOOKUP(D1642,Resources!A:D,4,FALSE)),"")</f>
        <v>Y</v>
      </c>
    </row>
    <row r="1643" spans="1:11" x14ac:dyDescent="0.2">
      <c r="A1643" t="s">
        <v>715</v>
      </c>
      <c r="B1643" t="str">
        <f t="shared" si="26"/>
        <v>Donors Capital Fund_Americans for Prosperity Foundation201112500</v>
      </c>
      <c r="C1643" t="s">
        <v>4</v>
      </c>
      <c r="D1643" t="s">
        <v>206</v>
      </c>
      <c r="E1643" s="10">
        <v>12500</v>
      </c>
      <c r="F1643">
        <v>2011</v>
      </c>
      <c r="H1643" t="str">
        <f>IFERROR(VLOOKUP(D1643,Resources!A:C,3,FALSE),"")</f>
        <v>DeSmog</v>
      </c>
      <c r="K1643" t="str">
        <f>IFERROR(IF(VLOOKUP(D1643,Resources!A:D,4,FALSE)=0,"",VLOOKUP(D1643,Resources!A:D,4,FALSE)),"")</f>
        <v>Y</v>
      </c>
    </row>
    <row r="1644" spans="1:11" x14ac:dyDescent="0.2">
      <c r="A1644" t="s">
        <v>715</v>
      </c>
      <c r="B1644" t="str">
        <f t="shared" si="26"/>
        <v>Donors Capital Fund_Ayn Rand Institute201125000</v>
      </c>
      <c r="C1644" t="s">
        <v>4</v>
      </c>
      <c r="D1644" t="s">
        <v>118</v>
      </c>
      <c r="E1644" s="10">
        <v>25000</v>
      </c>
      <c r="F1644">
        <v>2011</v>
      </c>
      <c r="H1644" t="str">
        <f>IFERROR(VLOOKUP(D1644,Resources!A:C,3,FALSE),"")</f>
        <v>DeSmog</v>
      </c>
      <c r="K1644" t="str">
        <f>IFERROR(IF(VLOOKUP(D1644,Resources!A:D,4,FALSE)=0,"",VLOOKUP(D1644,Resources!A:D,4,FALSE)),"")</f>
        <v>Y</v>
      </c>
    </row>
    <row r="1645" spans="1:11" x14ac:dyDescent="0.2">
      <c r="A1645" t="s">
        <v>715</v>
      </c>
      <c r="B1645" t="str">
        <f t="shared" si="26"/>
        <v>Donors Capital Fund_Bar-Ilan University2011250000</v>
      </c>
      <c r="C1645" t="s">
        <v>4</v>
      </c>
      <c r="D1645" t="s">
        <v>179</v>
      </c>
      <c r="E1645" s="10">
        <v>250000</v>
      </c>
      <c r="F1645">
        <v>2011</v>
      </c>
      <c r="H1645" t="str">
        <f>IFERROR(VLOOKUP(D1645,Resources!A:C,3,FALSE),"")</f>
        <v/>
      </c>
      <c r="K1645" t="str">
        <f>IFERROR(IF(VLOOKUP(D1645,Resources!A:D,4,FALSE)=0,"",VLOOKUP(D1645,Resources!A:D,4,FALSE)),"")</f>
        <v/>
      </c>
    </row>
    <row r="1646" spans="1:11" x14ac:dyDescent="0.2">
      <c r="A1646" t="s">
        <v>715</v>
      </c>
      <c r="B1646" t="str">
        <f t="shared" si="26"/>
        <v>Donors Capital Fund_Bar-Ilan University20115000000</v>
      </c>
      <c r="C1646" t="s">
        <v>4</v>
      </c>
      <c r="D1646" t="s">
        <v>179</v>
      </c>
      <c r="E1646" s="10">
        <v>5000000</v>
      </c>
      <c r="F1646">
        <v>2011</v>
      </c>
      <c r="H1646" t="str">
        <f>IFERROR(VLOOKUP(D1646,Resources!A:C,3,FALSE),"")</f>
        <v/>
      </c>
      <c r="K1646" t="str">
        <f>IFERROR(IF(VLOOKUP(D1646,Resources!A:D,4,FALSE)=0,"",VLOOKUP(D1646,Resources!A:D,4,FALSE)),"")</f>
        <v/>
      </c>
    </row>
    <row r="1647" spans="1:11" x14ac:dyDescent="0.2">
      <c r="A1647" t="s">
        <v>715</v>
      </c>
      <c r="B1647" t="str">
        <f t="shared" si="26"/>
        <v>Donors Capital Fund_Beacon Center of Tennessee201130000</v>
      </c>
      <c r="C1647" t="s">
        <v>4</v>
      </c>
      <c r="D1647" t="s">
        <v>69</v>
      </c>
      <c r="E1647" s="10">
        <v>30000</v>
      </c>
      <c r="F1647">
        <v>2011</v>
      </c>
      <c r="H1647" t="str">
        <f>IFERROR(VLOOKUP(D1647,Resources!A:C,3,FALSE),"")</f>
        <v>SourceWatch</v>
      </c>
      <c r="K1647" t="str">
        <f>IFERROR(IF(VLOOKUP(D1647,Resources!A:D,4,FALSE)=0,"",VLOOKUP(D1647,Resources!A:D,4,FALSE)),"")</f>
        <v>Y</v>
      </c>
    </row>
    <row r="1648" spans="1:11" x14ac:dyDescent="0.2">
      <c r="A1648" t="s">
        <v>715</v>
      </c>
      <c r="B1648" t="str">
        <f t="shared" si="26"/>
        <v>Donors Capital Fund_Beacon Center of Tennessee201120000</v>
      </c>
      <c r="C1648" t="s">
        <v>4</v>
      </c>
      <c r="D1648" t="s">
        <v>69</v>
      </c>
      <c r="E1648" s="10">
        <v>20000</v>
      </c>
      <c r="F1648">
        <v>2011</v>
      </c>
      <c r="H1648" t="str">
        <f>IFERROR(VLOOKUP(D1648,Resources!A:C,3,FALSE),"")</f>
        <v>SourceWatch</v>
      </c>
      <c r="K1648" t="str">
        <f>IFERROR(IF(VLOOKUP(D1648,Resources!A:D,4,FALSE)=0,"",VLOOKUP(D1648,Resources!A:D,4,FALSE)),"")</f>
        <v>Y</v>
      </c>
    </row>
    <row r="1649" spans="1:11" x14ac:dyDescent="0.2">
      <c r="A1649" t="s">
        <v>715</v>
      </c>
      <c r="B1649" t="str">
        <f t="shared" si="26"/>
        <v>Donors Capital Fund_Beacon Center of Tennessee201125000</v>
      </c>
      <c r="C1649" t="s">
        <v>4</v>
      </c>
      <c r="D1649" t="s">
        <v>69</v>
      </c>
      <c r="E1649" s="10">
        <v>25000</v>
      </c>
      <c r="F1649">
        <v>2011</v>
      </c>
      <c r="H1649" t="str">
        <f>IFERROR(VLOOKUP(D1649,Resources!A:C,3,FALSE),"")</f>
        <v>SourceWatch</v>
      </c>
      <c r="K1649" t="str">
        <f>IFERROR(IF(VLOOKUP(D1649,Resources!A:D,4,FALSE)=0,"",VLOOKUP(D1649,Resources!A:D,4,FALSE)),"")</f>
        <v>Y</v>
      </c>
    </row>
    <row r="1650" spans="1:11" x14ac:dyDescent="0.2">
      <c r="A1650" t="s">
        <v>715</v>
      </c>
      <c r="B1650" t="str">
        <f t="shared" si="26"/>
        <v>Donors Capital Fund_Beacon Center of Tennessee201130000</v>
      </c>
      <c r="C1650" t="s">
        <v>4</v>
      </c>
      <c r="D1650" t="s">
        <v>69</v>
      </c>
      <c r="E1650" s="10">
        <v>30000</v>
      </c>
      <c r="F1650">
        <v>2011</v>
      </c>
      <c r="H1650" t="str">
        <f>IFERROR(VLOOKUP(D1650,Resources!A:C,3,FALSE),"")</f>
        <v>SourceWatch</v>
      </c>
      <c r="K1650" t="str">
        <f>IFERROR(IF(VLOOKUP(D1650,Resources!A:D,4,FALSE)=0,"",VLOOKUP(D1650,Resources!A:D,4,FALSE)),"")</f>
        <v>Y</v>
      </c>
    </row>
    <row r="1651" spans="1:11" x14ac:dyDescent="0.2">
      <c r="A1651" t="s">
        <v>715</v>
      </c>
      <c r="B1651" t="str">
        <f t="shared" si="26"/>
        <v>Donors Capital Fund_Bluegrass Institute201115000</v>
      </c>
      <c r="C1651" t="s">
        <v>4</v>
      </c>
      <c r="D1651" t="s">
        <v>152</v>
      </c>
      <c r="E1651" s="10">
        <v>15000</v>
      </c>
      <c r="F1651">
        <v>2011</v>
      </c>
      <c r="H1651" t="str">
        <f>IFERROR(VLOOKUP(D1651,Resources!A:C,3,FALSE),"")</f>
        <v>SourceWatch</v>
      </c>
      <c r="K1651" t="str">
        <f>IFERROR(IF(VLOOKUP(D1651,Resources!A:D,4,FALSE)=0,"",VLOOKUP(D1651,Resources!A:D,4,FALSE)),"")</f>
        <v>Y</v>
      </c>
    </row>
    <row r="1652" spans="1:11" x14ac:dyDescent="0.2">
      <c r="A1652" t="s">
        <v>715</v>
      </c>
      <c r="B1652" t="str">
        <f t="shared" si="26"/>
        <v>Donors Capital Fund_Boston College201125000</v>
      </c>
      <c r="C1652" t="s">
        <v>4</v>
      </c>
      <c r="D1652" t="s">
        <v>278</v>
      </c>
      <c r="E1652" s="10">
        <v>25000</v>
      </c>
      <c r="F1652">
        <v>2011</v>
      </c>
      <c r="H1652" t="str">
        <f>IFERROR(VLOOKUP(D1652,Resources!A:C,3,FALSE),"")</f>
        <v/>
      </c>
      <c r="K1652" t="str">
        <f>IFERROR(IF(VLOOKUP(D1652,Resources!A:D,4,FALSE)=0,"",VLOOKUP(D1652,Resources!A:D,4,FALSE)),"")</f>
        <v/>
      </c>
    </row>
    <row r="1653" spans="1:11" x14ac:dyDescent="0.2">
      <c r="A1653" t="s">
        <v>715</v>
      </c>
      <c r="B1653" t="str">
        <f t="shared" si="26"/>
        <v>Donors Capital Fund_Carthage College201150000</v>
      </c>
      <c r="C1653" t="s">
        <v>4</v>
      </c>
      <c r="D1653" t="s">
        <v>277</v>
      </c>
      <c r="E1653" s="10">
        <v>50000</v>
      </c>
      <c r="F1653">
        <v>2011</v>
      </c>
      <c r="H1653" t="str">
        <f>IFERROR(VLOOKUP(D1653,Resources!A:C,3,FALSE),"")</f>
        <v/>
      </c>
      <c r="K1653" t="str">
        <f>IFERROR(IF(VLOOKUP(D1653,Resources!A:D,4,FALSE)=0,"",VLOOKUP(D1653,Resources!A:D,4,FALSE)),"")</f>
        <v/>
      </c>
    </row>
    <row r="1654" spans="1:11" x14ac:dyDescent="0.2">
      <c r="A1654" t="s">
        <v>715</v>
      </c>
      <c r="B1654" t="str">
        <f t="shared" si="26"/>
        <v>Donors Capital Fund_Cascade Policy Institute201110000</v>
      </c>
      <c r="C1654" t="s">
        <v>4</v>
      </c>
      <c r="D1654" t="s">
        <v>153</v>
      </c>
      <c r="E1654" s="10">
        <v>10000</v>
      </c>
      <c r="F1654">
        <v>2011</v>
      </c>
      <c r="H1654" t="str">
        <f>IFERROR(VLOOKUP(D1654,Resources!A:C,3,FALSE),"")</f>
        <v>DeSmog</v>
      </c>
      <c r="K1654" t="str">
        <f>IFERROR(IF(VLOOKUP(D1654,Resources!A:D,4,FALSE)=0,"",VLOOKUP(D1654,Resources!A:D,4,FALSE)),"")</f>
        <v>Y</v>
      </c>
    </row>
    <row r="1655" spans="1:11" x14ac:dyDescent="0.2">
      <c r="A1655" t="s">
        <v>715</v>
      </c>
      <c r="B1655" t="str">
        <f t="shared" si="26"/>
        <v>Donors Capital Fund_Cascade Policy Institute201145000</v>
      </c>
      <c r="C1655" t="s">
        <v>4</v>
      </c>
      <c r="D1655" t="s">
        <v>153</v>
      </c>
      <c r="E1655" s="10">
        <v>45000</v>
      </c>
      <c r="F1655">
        <v>2011</v>
      </c>
      <c r="H1655" t="str">
        <f>IFERROR(VLOOKUP(D1655,Resources!A:C,3,FALSE),"")</f>
        <v>DeSmog</v>
      </c>
      <c r="K1655" t="str">
        <f>IFERROR(IF(VLOOKUP(D1655,Resources!A:D,4,FALSE)=0,"",VLOOKUP(D1655,Resources!A:D,4,FALSE)),"")</f>
        <v>Y</v>
      </c>
    </row>
    <row r="1656" spans="1:11" x14ac:dyDescent="0.2">
      <c r="A1656" t="s">
        <v>715</v>
      </c>
      <c r="B1656" t="str">
        <f t="shared" si="26"/>
        <v>Donors Capital Fund_Cascade Policy Institute201125000</v>
      </c>
      <c r="C1656" t="s">
        <v>4</v>
      </c>
      <c r="D1656" t="s">
        <v>153</v>
      </c>
      <c r="E1656" s="10">
        <v>25000</v>
      </c>
      <c r="F1656">
        <v>2011</v>
      </c>
      <c r="H1656" t="str">
        <f>IFERROR(VLOOKUP(D1656,Resources!A:C,3,FALSE),"")</f>
        <v>DeSmog</v>
      </c>
      <c r="K1656" t="str">
        <f>IFERROR(IF(VLOOKUP(D1656,Resources!A:D,4,FALSE)=0,"",VLOOKUP(D1656,Resources!A:D,4,FALSE)),"")</f>
        <v>Y</v>
      </c>
    </row>
    <row r="1657" spans="1:11" x14ac:dyDescent="0.2">
      <c r="A1657" t="s">
        <v>715</v>
      </c>
      <c r="B1657" t="str">
        <f t="shared" si="26"/>
        <v>Donors Capital Fund_Cascade Policy Institute201117500</v>
      </c>
      <c r="C1657" t="s">
        <v>4</v>
      </c>
      <c r="D1657" t="s">
        <v>153</v>
      </c>
      <c r="E1657" s="10">
        <v>17500</v>
      </c>
      <c r="F1657">
        <v>2011</v>
      </c>
      <c r="H1657" t="str">
        <f>IFERROR(VLOOKUP(D1657,Resources!A:C,3,FALSE),"")</f>
        <v>DeSmog</v>
      </c>
      <c r="K1657" t="str">
        <f>IFERROR(IF(VLOOKUP(D1657,Resources!A:D,4,FALSE)=0,"",VLOOKUP(D1657,Resources!A:D,4,FALSE)),"")</f>
        <v>Y</v>
      </c>
    </row>
    <row r="1658" spans="1:11" x14ac:dyDescent="0.2">
      <c r="A1658" t="s">
        <v>715</v>
      </c>
      <c r="B1658" t="str">
        <f t="shared" si="26"/>
        <v>Donors Capital Fund_Cascade Policy Institute201140000</v>
      </c>
      <c r="C1658" t="s">
        <v>4</v>
      </c>
      <c r="D1658" t="s">
        <v>153</v>
      </c>
      <c r="E1658" s="10">
        <v>40000</v>
      </c>
      <c r="F1658">
        <v>2011</v>
      </c>
      <c r="H1658" t="str">
        <f>IFERROR(VLOOKUP(D1658,Resources!A:C,3,FALSE),"")</f>
        <v>DeSmog</v>
      </c>
      <c r="K1658" t="str">
        <f>IFERROR(IF(VLOOKUP(D1658,Resources!A:D,4,FALSE)=0,"",VLOOKUP(D1658,Resources!A:D,4,FALSE)),"")</f>
        <v>Y</v>
      </c>
    </row>
    <row r="1659" spans="1:11" x14ac:dyDescent="0.2">
      <c r="A1659" t="s">
        <v>715</v>
      </c>
      <c r="B1659" t="str">
        <f t="shared" si="26"/>
        <v>Donors Capital Fund_Cascade Policy Institute201145000</v>
      </c>
      <c r="C1659" t="s">
        <v>4</v>
      </c>
      <c r="D1659" t="s">
        <v>153</v>
      </c>
      <c r="E1659" s="10">
        <v>45000</v>
      </c>
      <c r="F1659">
        <v>2011</v>
      </c>
      <c r="H1659" t="str">
        <f>IFERROR(VLOOKUP(D1659,Resources!A:C,3,FALSE),"")</f>
        <v>DeSmog</v>
      </c>
      <c r="K1659" t="str">
        <f>IFERROR(IF(VLOOKUP(D1659,Resources!A:D,4,FALSE)=0,"",VLOOKUP(D1659,Resources!A:D,4,FALSE)),"")</f>
        <v>Y</v>
      </c>
    </row>
    <row r="1660" spans="1:11" x14ac:dyDescent="0.2">
      <c r="A1660" t="s">
        <v>715</v>
      </c>
      <c r="B1660" t="str">
        <f t="shared" si="26"/>
        <v>Donors Capital Fund_Cascade Policy Institute201117500</v>
      </c>
      <c r="C1660" t="s">
        <v>4</v>
      </c>
      <c r="D1660" t="s">
        <v>153</v>
      </c>
      <c r="E1660" s="10">
        <v>17500</v>
      </c>
      <c r="F1660">
        <v>2011</v>
      </c>
      <c r="H1660" t="str">
        <f>IFERROR(VLOOKUP(D1660,Resources!A:C,3,FALSE),"")</f>
        <v>DeSmog</v>
      </c>
      <c r="K1660" t="str">
        <f>IFERROR(IF(VLOOKUP(D1660,Resources!A:D,4,FALSE)=0,"",VLOOKUP(D1660,Resources!A:D,4,FALSE)),"")</f>
        <v>Y</v>
      </c>
    </row>
    <row r="1661" spans="1:11" x14ac:dyDescent="0.2">
      <c r="A1661" t="s">
        <v>715</v>
      </c>
      <c r="B1661" t="str">
        <f t="shared" si="26"/>
        <v>Donors Capital Fund_Castilleja School (Palo Alto; CA)201110000</v>
      </c>
      <c r="C1661" t="s">
        <v>4</v>
      </c>
      <c r="D1661" t="s">
        <v>276</v>
      </c>
      <c r="E1661" s="10">
        <v>10000</v>
      </c>
      <c r="F1661">
        <v>2011</v>
      </c>
      <c r="H1661" t="str">
        <f>IFERROR(VLOOKUP(D1661,Resources!A:C,3,FALSE),"")</f>
        <v/>
      </c>
      <c r="K1661" t="str">
        <f>IFERROR(IF(VLOOKUP(D1661,Resources!A:D,4,FALSE)=0,"",VLOOKUP(D1661,Resources!A:D,4,FALSE)),"")</f>
        <v/>
      </c>
    </row>
    <row r="1662" spans="1:11" x14ac:dyDescent="0.2">
      <c r="A1662" t="s">
        <v>715</v>
      </c>
      <c r="B1662" t="str">
        <f t="shared" si="26"/>
        <v>Donors Capital Fund_Cato Institute201150000</v>
      </c>
      <c r="C1662" t="s">
        <v>4</v>
      </c>
      <c r="D1662" t="s">
        <v>57</v>
      </c>
      <c r="E1662" s="10">
        <v>50000</v>
      </c>
      <c r="F1662">
        <v>2011</v>
      </c>
      <c r="H1662" t="str">
        <f>IFERROR(VLOOKUP(D1662,Resources!A:C,3,FALSE),"")</f>
        <v>DeSmog</v>
      </c>
      <c r="K1662" t="str">
        <f>IFERROR(IF(VLOOKUP(D1662,Resources!A:D,4,FALSE)=0,"",VLOOKUP(D1662,Resources!A:D,4,FALSE)),"")</f>
        <v>Y</v>
      </c>
    </row>
    <row r="1663" spans="1:11" x14ac:dyDescent="0.2">
      <c r="A1663" t="s">
        <v>715</v>
      </c>
      <c r="B1663" t="str">
        <f t="shared" si="26"/>
        <v>Donors Capital Fund_Center for Competitive Politics2011500000</v>
      </c>
      <c r="C1663" t="s">
        <v>4</v>
      </c>
      <c r="D1663" t="s">
        <v>12</v>
      </c>
      <c r="E1663" s="10">
        <v>500000</v>
      </c>
      <c r="F1663">
        <v>2011</v>
      </c>
      <c r="H1663" t="str">
        <f>IFERROR(VLOOKUP(D1663,Resources!A:C,3,FALSE),"")</f>
        <v>SourceWatch</v>
      </c>
      <c r="K1663" t="str">
        <f>IFERROR(IF(VLOOKUP(D1663,Resources!A:D,4,FALSE)=0,"",VLOOKUP(D1663,Resources!A:D,4,FALSE)),"")</f>
        <v>Y</v>
      </c>
    </row>
    <row r="1664" spans="1:11" x14ac:dyDescent="0.2">
      <c r="A1664" t="s">
        <v>715</v>
      </c>
      <c r="B1664" t="str">
        <f t="shared" si="26"/>
        <v>Donors Capital Fund_Center for Competitive Politics201126480</v>
      </c>
      <c r="C1664" t="s">
        <v>4</v>
      </c>
      <c r="D1664" t="s">
        <v>12</v>
      </c>
      <c r="E1664" s="10">
        <v>26480</v>
      </c>
      <c r="F1664">
        <v>2011</v>
      </c>
      <c r="H1664" t="str">
        <f>IFERROR(VLOOKUP(D1664,Resources!A:C,3,FALSE),"")</f>
        <v>SourceWatch</v>
      </c>
      <c r="K1664" t="str">
        <f>IFERROR(IF(VLOOKUP(D1664,Resources!A:D,4,FALSE)=0,"",VLOOKUP(D1664,Resources!A:D,4,FALSE)),"")</f>
        <v>Y</v>
      </c>
    </row>
    <row r="1665" spans="1:11" x14ac:dyDescent="0.2">
      <c r="A1665" t="s">
        <v>715</v>
      </c>
      <c r="B1665" t="str">
        <f t="shared" si="26"/>
        <v>Donors Capital Fund_Center for Independent Thought2011100000</v>
      </c>
      <c r="C1665" t="s">
        <v>4</v>
      </c>
      <c r="D1665" t="s">
        <v>127</v>
      </c>
      <c r="E1665" s="10">
        <v>100000</v>
      </c>
      <c r="F1665">
        <v>2011</v>
      </c>
      <c r="H1665" t="str">
        <f>IFERROR(VLOOKUP(D1665,Resources!A:C,3,FALSE),"")</f>
        <v/>
      </c>
      <c r="K1665" t="str">
        <f>IFERROR(IF(VLOOKUP(D1665,Resources!A:D,4,FALSE)=0,"",VLOOKUP(D1665,Resources!A:D,4,FALSE)),"")</f>
        <v>Y</v>
      </c>
    </row>
    <row r="1666" spans="1:11" x14ac:dyDescent="0.2">
      <c r="A1666" t="s">
        <v>715</v>
      </c>
      <c r="B1666" t="str">
        <f t="shared" ref="B1666:B1729" si="27">C1666&amp;"_"&amp;D1666&amp;F1666&amp;E1666</f>
        <v>Donors Capital Fund_Center for Security Policy2011500000</v>
      </c>
      <c r="C1666" t="s">
        <v>4</v>
      </c>
      <c r="D1666" t="s">
        <v>131</v>
      </c>
      <c r="E1666" s="10">
        <v>500000</v>
      </c>
      <c r="F1666">
        <v>2011</v>
      </c>
      <c r="H1666" t="str">
        <f>IFERROR(VLOOKUP(D1666,Resources!A:C,3,FALSE),"")</f>
        <v>SourceWatch</v>
      </c>
      <c r="K1666" t="str">
        <f>IFERROR(IF(VLOOKUP(D1666,Resources!A:D,4,FALSE)=0,"",VLOOKUP(D1666,Resources!A:D,4,FALSE)),"")</f>
        <v>Y</v>
      </c>
    </row>
    <row r="1667" spans="1:11" x14ac:dyDescent="0.2">
      <c r="A1667" t="s">
        <v>715</v>
      </c>
      <c r="B1667" t="str">
        <f t="shared" si="27"/>
        <v>Donors Capital Fund_Center for Security Policy2011300000</v>
      </c>
      <c r="C1667" t="s">
        <v>4</v>
      </c>
      <c r="D1667" t="s">
        <v>131</v>
      </c>
      <c r="E1667" s="10">
        <v>300000</v>
      </c>
      <c r="F1667">
        <v>2011</v>
      </c>
      <c r="H1667" t="str">
        <f>IFERROR(VLOOKUP(D1667,Resources!A:C,3,FALSE),"")</f>
        <v>SourceWatch</v>
      </c>
      <c r="K1667" t="str">
        <f>IFERROR(IF(VLOOKUP(D1667,Resources!A:D,4,FALSE)=0,"",VLOOKUP(D1667,Resources!A:D,4,FALSE)),"")</f>
        <v>Y</v>
      </c>
    </row>
    <row r="1668" spans="1:11" x14ac:dyDescent="0.2">
      <c r="A1668" t="s">
        <v>715</v>
      </c>
      <c r="B1668" t="str">
        <f t="shared" si="27"/>
        <v>Donors Capital Fund_Center for Security Policy201125000</v>
      </c>
      <c r="C1668" t="s">
        <v>4</v>
      </c>
      <c r="D1668" t="s">
        <v>131</v>
      </c>
      <c r="E1668" s="10">
        <v>25000</v>
      </c>
      <c r="F1668">
        <v>2011</v>
      </c>
      <c r="H1668" t="str">
        <f>IFERROR(VLOOKUP(D1668,Resources!A:C,3,FALSE),"")</f>
        <v>SourceWatch</v>
      </c>
      <c r="K1668" t="str">
        <f>IFERROR(IF(VLOOKUP(D1668,Resources!A:D,4,FALSE)=0,"",VLOOKUP(D1668,Resources!A:D,4,FALSE)),"")</f>
        <v>Y</v>
      </c>
    </row>
    <row r="1669" spans="1:11" x14ac:dyDescent="0.2">
      <c r="A1669" t="s">
        <v>715</v>
      </c>
      <c r="B1669" t="str">
        <f t="shared" si="27"/>
        <v>Donors Capital Fund_Central Fund of Israel2011300000</v>
      </c>
      <c r="C1669" t="s">
        <v>4</v>
      </c>
      <c r="D1669" t="s">
        <v>22</v>
      </c>
      <c r="E1669" s="10">
        <v>300000</v>
      </c>
      <c r="F1669">
        <v>2011</v>
      </c>
      <c r="H1669" t="str">
        <f>IFERROR(VLOOKUP(D1669,Resources!A:C,3,FALSE),"")</f>
        <v/>
      </c>
      <c r="K1669" t="str">
        <f>IFERROR(IF(VLOOKUP(D1669,Resources!A:D,4,FALSE)=0,"",VLOOKUP(D1669,Resources!A:D,4,FALSE)),"")</f>
        <v/>
      </c>
    </row>
    <row r="1670" spans="1:11" x14ac:dyDescent="0.2">
      <c r="A1670" t="s">
        <v>715</v>
      </c>
      <c r="B1670" t="str">
        <f t="shared" si="27"/>
        <v>Donors Capital Fund_Cerge EI Foundation2011830000</v>
      </c>
      <c r="C1670" t="s">
        <v>4</v>
      </c>
      <c r="D1670" t="s">
        <v>33</v>
      </c>
      <c r="E1670" s="10">
        <v>830000</v>
      </c>
      <c r="F1670">
        <v>2011</v>
      </c>
      <c r="H1670" t="str">
        <f>IFERROR(VLOOKUP(D1670,Resources!A:C,3,FALSE),"")</f>
        <v/>
      </c>
      <c r="K1670" t="str">
        <f>IFERROR(IF(VLOOKUP(D1670,Resources!A:D,4,FALSE)=0,"",VLOOKUP(D1670,Resources!A:D,4,FALSE)),"")</f>
        <v/>
      </c>
    </row>
    <row r="1671" spans="1:11" x14ac:dyDescent="0.2">
      <c r="A1671" t="s">
        <v>715</v>
      </c>
      <c r="B1671" t="str">
        <f t="shared" si="27"/>
        <v>Donors Capital Fund_Children's Scholarship Fund2011150000</v>
      </c>
      <c r="C1671" t="s">
        <v>4</v>
      </c>
      <c r="D1671" t="s">
        <v>58</v>
      </c>
      <c r="E1671" s="10">
        <v>150000</v>
      </c>
      <c r="F1671">
        <v>2011</v>
      </c>
      <c r="H1671" t="str">
        <f>IFERROR(VLOOKUP(D1671,Resources!A:C,3,FALSE),"")</f>
        <v/>
      </c>
      <c r="K1671" t="str">
        <f>IFERROR(IF(VLOOKUP(D1671,Resources!A:D,4,FALSE)=0,"",VLOOKUP(D1671,Resources!A:D,4,FALSE)),"")</f>
        <v/>
      </c>
    </row>
    <row r="1672" spans="1:11" x14ac:dyDescent="0.2">
      <c r="A1672" t="s">
        <v>715</v>
      </c>
      <c r="B1672" t="str">
        <f t="shared" si="27"/>
        <v>Donors Capital Fund_Christendom College201127000</v>
      </c>
      <c r="C1672" t="s">
        <v>4</v>
      </c>
      <c r="D1672" t="s">
        <v>275</v>
      </c>
      <c r="E1672" s="10">
        <v>27000</v>
      </c>
      <c r="F1672">
        <v>2011</v>
      </c>
      <c r="H1672" t="str">
        <f>IFERROR(VLOOKUP(D1672,Resources!A:C,3,FALSE),"")</f>
        <v/>
      </c>
      <c r="K1672" t="str">
        <f>IFERROR(IF(VLOOKUP(D1672,Resources!A:D,4,FALSE)=0,"",VLOOKUP(D1672,Resources!A:D,4,FALSE)),"")</f>
        <v/>
      </c>
    </row>
    <row r="1673" spans="1:11" x14ac:dyDescent="0.2">
      <c r="A1673" t="s">
        <v>715</v>
      </c>
      <c r="B1673" t="str">
        <f t="shared" si="27"/>
        <v>Donors Capital Fund_Christopher Newport University201125000</v>
      </c>
      <c r="C1673" t="s">
        <v>4</v>
      </c>
      <c r="D1673" t="s">
        <v>274</v>
      </c>
      <c r="E1673" s="10">
        <v>25000</v>
      </c>
      <c r="F1673">
        <v>2011</v>
      </c>
      <c r="H1673" t="str">
        <f>IFERROR(VLOOKUP(D1673,Resources!A:C,3,FALSE),"")</f>
        <v/>
      </c>
      <c r="K1673" t="str">
        <f>IFERROR(IF(VLOOKUP(D1673,Resources!A:D,4,FALSE)=0,"",VLOOKUP(D1673,Resources!A:D,4,FALSE)),"")</f>
        <v/>
      </c>
    </row>
    <row r="1674" spans="1:11" x14ac:dyDescent="0.2">
      <c r="A1674" t="s">
        <v>715</v>
      </c>
      <c r="B1674" t="str">
        <f t="shared" si="27"/>
        <v>Donors Capital Fund_Civil War Trust201120000</v>
      </c>
      <c r="C1674" t="s">
        <v>4</v>
      </c>
      <c r="D1674" t="s">
        <v>151</v>
      </c>
      <c r="E1674" s="10">
        <v>20000</v>
      </c>
      <c r="F1674">
        <v>2011</v>
      </c>
      <c r="H1674" t="str">
        <f>IFERROR(VLOOKUP(D1674,Resources!A:C,3,FALSE),"")</f>
        <v/>
      </c>
      <c r="K1674" t="str">
        <f>IFERROR(IF(VLOOKUP(D1674,Resources!A:D,4,FALSE)=0,"",VLOOKUP(D1674,Resources!A:D,4,FALSE)),"")</f>
        <v/>
      </c>
    </row>
    <row r="1675" spans="1:11" x14ac:dyDescent="0.2">
      <c r="A1675" t="s">
        <v>715</v>
      </c>
      <c r="B1675" t="str">
        <f t="shared" si="27"/>
        <v>Donors Capital Fund_Civitas Institute201120000</v>
      </c>
      <c r="C1675" t="s">
        <v>4</v>
      </c>
      <c r="D1675" t="s">
        <v>203</v>
      </c>
      <c r="E1675" s="10">
        <v>20000</v>
      </c>
      <c r="F1675">
        <v>2011</v>
      </c>
      <c r="H1675" t="str">
        <f>IFERROR(VLOOKUP(D1675,Resources!A:C,3,FALSE),"")</f>
        <v>SourceWatch</v>
      </c>
      <c r="K1675" t="str">
        <f>IFERROR(IF(VLOOKUP(D1675,Resources!A:D,4,FALSE)=0,"",VLOOKUP(D1675,Resources!A:D,4,FALSE)),"")</f>
        <v>Y</v>
      </c>
    </row>
    <row r="1676" spans="1:11" x14ac:dyDescent="0.2">
      <c r="A1676" t="s">
        <v>715</v>
      </c>
      <c r="B1676" t="str">
        <f t="shared" si="27"/>
        <v>Donors Capital Fund_Civitas Institute201120000</v>
      </c>
      <c r="C1676" t="s">
        <v>4</v>
      </c>
      <c r="D1676" t="s">
        <v>203</v>
      </c>
      <c r="E1676" s="10">
        <v>20000</v>
      </c>
      <c r="F1676">
        <v>2011</v>
      </c>
      <c r="H1676" t="str">
        <f>IFERROR(VLOOKUP(D1676,Resources!A:C,3,FALSE),"")</f>
        <v>SourceWatch</v>
      </c>
      <c r="K1676" t="str">
        <f>IFERROR(IF(VLOOKUP(D1676,Resources!A:D,4,FALSE)=0,"",VLOOKUP(D1676,Resources!A:D,4,FALSE)),"")</f>
        <v>Y</v>
      </c>
    </row>
    <row r="1677" spans="1:11" x14ac:dyDescent="0.2">
      <c r="A1677" t="s">
        <v>715</v>
      </c>
      <c r="B1677" t="str">
        <f t="shared" si="27"/>
        <v>Donors Capital Fund_Claremont McKenna College201125000</v>
      </c>
      <c r="C1677" t="s">
        <v>4</v>
      </c>
      <c r="D1677" t="s">
        <v>273</v>
      </c>
      <c r="E1677" s="10">
        <v>25000</v>
      </c>
      <c r="F1677">
        <v>2011</v>
      </c>
      <c r="H1677" t="str">
        <f>IFERROR(VLOOKUP(D1677,Resources!A:C,3,FALSE),"")</f>
        <v/>
      </c>
      <c r="K1677" t="str">
        <f>IFERROR(IF(VLOOKUP(D1677,Resources!A:D,4,FALSE)=0,"",VLOOKUP(D1677,Resources!A:D,4,FALSE)),"")</f>
        <v/>
      </c>
    </row>
    <row r="1678" spans="1:11" x14ac:dyDescent="0.2">
      <c r="A1678" t="s">
        <v>715</v>
      </c>
      <c r="B1678" t="str">
        <f t="shared" si="27"/>
        <v>Donors Capital Fund_College of the Holy Cross201125000</v>
      </c>
      <c r="C1678" t="s">
        <v>4</v>
      </c>
      <c r="D1678" t="s">
        <v>272</v>
      </c>
      <c r="E1678" s="10">
        <v>25000</v>
      </c>
      <c r="F1678">
        <v>2011</v>
      </c>
      <c r="H1678" t="str">
        <f>IFERROR(VLOOKUP(D1678,Resources!A:C,3,FALSE),"")</f>
        <v/>
      </c>
      <c r="K1678" t="str">
        <f>IFERROR(IF(VLOOKUP(D1678,Resources!A:D,4,FALSE)=0,"",VLOOKUP(D1678,Resources!A:D,4,FALSE)),"")</f>
        <v/>
      </c>
    </row>
    <row r="1679" spans="1:11" x14ac:dyDescent="0.2">
      <c r="A1679" t="s">
        <v>715</v>
      </c>
      <c r="B1679" t="str">
        <f t="shared" si="27"/>
        <v>Donors Capital Fund_Committee for Accuracy in Middle East Reporting in America2011250000</v>
      </c>
      <c r="C1679" t="s">
        <v>4</v>
      </c>
      <c r="D1679" t="s">
        <v>271</v>
      </c>
      <c r="E1679" s="10">
        <v>250000</v>
      </c>
      <c r="F1679">
        <v>2011</v>
      </c>
      <c r="H1679" t="str">
        <f>IFERROR(VLOOKUP(D1679,Resources!A:C,3,FALSE),"")</f>
        <v>SourceWatch</v>
      </c>
      <c r="K1679" t="str">
        <f>IFERROR(IF(VLOOKUP(D1679,Resources!A:D,4,FALSE)=0,"",VLOOKUP(D1679,Resources!A:D,4,FALSE)),"")</f>
        <v>Y</v>
      </c>
    </row>
    <row r="1680" spans="1:11" x14ac:dyDescent="0.2">
      <c r="A1680" t="s">
        <v>715</v>
      </c>
      <c r="B1680" t="str">
        <f t="shared" si="27"/>
        <v>Donors Capital Fund_Common Sense Institute of New Jersey201140000</v>
      </c>
      <c r="C1680" t="s">
        <v>4</v>
      </c>
      <c r="D1680" t="s">
        <v>201</v>
      </c>
      <c r="E1680" s="10">
        <v>40000</v>
      </c>
      <c r="F1680">
        <v>2011</v>
      </c>
      <c r="H1680" t="str">
        <f>IFERROR(VLOOKUP(D1680,Resources!A:C,3,FALSE),"")</f>
        <v>SourceWatch</v>
      </c>
      <c r="K1680" t="str">
        <f>IFERROR(IF(VLOOKUP(D1680,Resources!A:D,4,FALSE)=0,"",VLOOKUP(D1680,Resources!A:D,4,FALSE)),"")</f>
        <v>Y</v>
      </c>
    </row>
    <row r="1681" spans="1:11" x14ac:dyDescent="0.2">
      <c r="A1681" t="s">
        <v>715</v>
      </c>
      <c r="B1681" t="str">
        <f t="shared" si="27"/>
        <v>Donors Capital Fund_Common Sense Institute of New Jersey201125000</v>
      </c>
      <c r="C1681" t="s">
        <v>4</v>
      </c>
      <c r="D1681" t="s">
        <v>201</v>
      </c>
      <c r="E1681" s="10">
        <v>25000</v>
      </c>
      <c r="F1681">
        <v>2011</v>
      </c>
      <c r="H1681" t="str">
        <f>IFERROR(VLOOKUP(D1681,Resources!A:C,3,FALSE),"")</f>
        <v>SourceWatch</v>
      </c>
      <c r="K1681" t="str">
        <f>IFERROR(IF(VLOOKUP(D1681,Resources!A:D,4,FALSE)=0,"",VLOOKUP(D1681,Resources!A:D,4,FALSE)),"")</f>
        <v>Y</v>
      </c>
    </row>
    <row r="1682" spans="1:11" x14ac:dyDescent="0.2">
      <c r="A1682" t="s">
        <v>715</v>
      </c>
      <c r="B1682" t="str">
        <f t="shared" si="27"/>
        <v>Donors Capital Fund_Common Sense Institute of New Jersey201125000</v>
      </c>
      <c r="C1682" t="s">
        <v>4</v>
      </c>
      <c r="D1682" t="s">
        <v>201</v>
      </c>
      <c r="E1682" s="10">
        <v>25000</v>
      </c>
      <c r="F1682">
        <v>2011</v>
      </c>
      <c r="H1682" t="str">
        <f>IFERROR(VLOOKUP(D1682,Resources!A:C,3,FALSE),"")</f>
        <v>SourceWatch</v>
      </c>
      <c r="K1682" t="str">
        <f>IFERROR(IF(VLOOKUP(D1682,Resources!A:D,4,FALSE)=0,"",VLOOKUP(D1682,Resources!A:D,4,FALSE)),"")</f>
        <v>Y</v>
      </c>
    </row>
    <row r="1683" spans="1:11" x14ac:dyDescent="0.2">
      <c r="A1683" t="s">
        <v>715</v>
      </c>
      <c r="B1683" t="str">
        <f t="shared" si="27"/>
        <v>Donors Capital Fund_Commonwealth Foundation for Public Policy Alternatives201125000</v>
      </c>
      <c r="C1683" t="s">
        <v>4</v>
      </c>
      <c r="D1683" t="s">
        <v>47</v>
      </c>
      <c r="E1683" s="10">
        <v>25000</v>
      </c>
      <c r="F1683">
        <v>2011</v>
      </c>
      <c r="H1683" t="str">
        <f>IFERROR(VLOOKUP(D1683,Resources!A:C,3,FALSE),"")</f>
        <v>SourceWatch</v>
      </c>
      <c r="K1683" t="str">
        <f>IFERROR(IF(VLOOKUP(D1683,Resources!A:D,4,FALSE)=0,"",VLOOKUP(D1683,Resources!A:D,4,FALSE)),"")</f>
        <v>Y</v>
      </c>
    </row>
    <row r="1684" spans="1:11" x14ac:dyDescent="0.2">
      <c r="A1684" t="s">
        <v>715</v>
      </c>
      <c r="B1684" t="str">
        <f t="shared" si="27"/>
        <v>Donors Capital Fund_Commonwealth Foundation for Public Policy Alternatives201135000</v>
      </c>
      <c r="C1684" t="s">
        <v>4</v>
      </c>
      <c r="D1684" t="s">
        <v>47</v>
      </c>
      <c r="E1684" s="10">
        <v>35000</v>
      </c>
      <c r="F1684">
        <v>2011</v>
      </c>
      <c r="H1684" t="str">
        <f>IFERROR(VLOOKUP(D1684,Resources!A:C,3,FALSE),"")</f>
        <v>SourceWatch</v>
      </c>
      <c r="K1684" t="str">
        <f>IFERROR(IF(VLOOKUP(D1684,Resources!A:D,4,FALSE)=0,"",VLOOKUP(D1684,Resources!A:D,4,FALSE)),"")</f>
        <v>Y</v>
      </c>
    </row>
    <row r="1685" spans="1:11" x14ac:dyDescent="0.2">
      <c r="A1685" t="s">
        <v>715</v>
      </c>
      <c r="B1685" t="str">
        <f t="shared" si="27"/>
        <v>Donors Capital Fund_Commonwealth Foundation for Public Policy Alternatives201125000</v>
      </c>
      <c r="C1685" t="s">
        <v>4</v>
      </c>
      <c r="D1685" t="s">
        <v>47</v>
      </c>
      <c r="E1685" s="10">
        <v>25000</v>
      </c>
      <c r="F1685">
        <v>2011</v>
      </c>
      <c r="H1685" t="str">
        <f>IFERROR(VLOOKUP(D1685,Resources!A:C,3,FALSE),"")</f>
        <v>SourceWatch</v>
      </c>
      <c r="K1685" t="str">
        <f>IFERROR(IF(VLOOKUP(D1685,Resources!A:D,4,FALSE)=0,"",VLOOKUP(D1685,Resources!A:D,4,FALSE)),"")</f>
        <v>Y</v>
      </c>
    </row>
    <row r="1686" spans="1:11" x14ac:dyDescent="0.2">
      <c r="A1686" t="s">
        <v>715</v>
      </c>
      <c r="B1686" t="str">
        <f t="shared" si="27"/>
        <v>Donors Capital Fund_Commonwealth Foundation for Public Policy Alternatives201150000</v>
      </c>
      <c r="C1686" t="s">
        <v>4</v>
      </c>
      <c r="D1686" t="s">
        <v>47</v>
      </c>
      <c r="E1686" s="10">
        <v>50000</v>
      </c>
      <c r="F1686">
        <v>2011</v>
      </c>
      <c r="H1686" t="str">
        <f>IFERROR(VLOOKUP(D1686,Resources!A:C,3,FALSE),"")</f>
        <v>SourceWatch</v>
      </c>
      <c r="K1686" t="str">
        <f>IFERROR(IF(VLOOKUP(D1686,Resources!A:D,4,FALSE)=0,"",VLOOKUP(D1686,Resources!A:D,4,FALSE)),"")</f>
        <v>Y</v>
      </c>
    </row>
    <row r="1687" spans="1:11" x14ac:dyDescent="0.2">
      <c r="A1687" t="s">
        <v>715</v>
      </c>
      <c r="B1687" t="str">
        <f t="shared" si="27"/>
        <v>Donors Capital Fund_Commonwealth Foundation for Public Policy Alternatives201125000</v>
      </c>
      <c r="C1687" t="s">
        <v>4</v>
      </c>
      <c r="D1687" t="s">
        <v>47</v>
      </c>
      <c r="E1687" s="10">
        <v>25000</v>
      </c>
      <c r="F1687">
        <v>2011</v>
      </c>
      <c r="H1687" t="str">
        <f>IFERROR(VLOOKUP(D1687,Resources!A:C,3,FALSE),"")</f>
        <v>SourceWatch</v>
      </c>
      <c r="K1687" t="str">
        <f>IFERROR(IF(VLOOKUP(D1687,Resources!A:D,4,FALSE)=0,"",VLOOKUP(D1687,Resources!A:D,4,FALSE)),"")</f>
        <v>Y</v>
      </c>
    </row>
    <row r="1688" spans="1:11" x14ac:dyDescent="0.2">
      <c r="A1688" t="s">
        <v>715</v>
      </c>
      <c r="B1688" t="str">
        <f t="shared" si="27"/>
        <v>Donors Capital Fund_Competitive Enterprise Institute2011200000</v>
      </c>
      <c r="C1688" t="s">
        <v>4</v>
      </c>
      <c r="D1688" t="s">
        <v>44</v>
      </c>
      <c r="E1688" s="10">
        <v>200000</v>
      </c>
      <c r="F1688">
        <v>2011</v>
      </c>
      <c r="H1688" t="str">
        <f>IFERROR(VLOOKUP(D1688,Resources!A:C,3,FALSE),"")</f>
        <v>DeSmog</v>
      </c>
      <c r="K1688" t="str">
        <f>IFERROR(IF(VLOOKUP(D1688,Resources!A:D,4,FALSE)=0,"",VLOOKUP(D1688,Resources!A:D,4,FALSE)),"")</f>
        <v>Y</v>
      </c>
    </row>
    <row r="1689" spans="1:11" x14ac:dyDescent="0.2">
      <c r="A1689" t="s">
        <v>715</v>
      </c>
      <c r="B1689" t="str">
        <f t="shared" si="27"/>
        <v>Donors Capital Fund_Cornell University201125000</v>
      </c>
      <c r="C1689" t="s">
        <v>4</v>
      </c>
      <c r="D1689" t="s">
        <v>270</v>
      </c>
      <c r="E1689" s="10">
        <v>25000</v>
      </c>
      <c r="F1689">
        <v>2011</v>
      </c>
      <c r="H1689" t="str">
        <f>IFERROR(VLOOKUP(D1689,Resources!A:C,3,FALSE),"")</f>
        <v>SourceWatch</v>
      </c>
      <c r="K1689" t="str">
        <f>IFERROR(IF(VLOOKUP(D1689,Resources!A:D,4,FALSE)=0,"",VLOOKUP(D1689,Resources!A:D,4,FALSE)),"")</f>
        <v>Y</v>
      </c>
    </row>
    <row r="1690" spans="1:11" x14ac:dyDescent="0.2">
      <c r="A1690" t="s">
        <v>715</v>
      </c>
      <c r="B1690" t="str">
        <f t="shared" si="27"/>
        <v>Donors Capital Fund_Cowboy State Free Press201137500</v>
      </c>
      <c r="C1690" t="s">
        <v>4</v>
      </c>
      <c r="D1690" t="s">
        <v>269</v>
      </c>
      <c r="E1690" s="10">
        <v>37500</v>
      </c>
      <c r="F1690">
        <v>2011</v>
      </c>
      <c r="H1690" t="str">
        <f>IFERROR(VLOOKUP(D1690,Resources!A:C,3,FALSE),"")</f>
        <v>SourceWatch</v>
      </c>
      <c r="K1690" t="str">
        <f>IFERROR(IF(VLOOKUP(D1690,Resources!A:D,4,FALSE)=0,"",VLOOKUP(D1690,Resources!A:D,4,FALSE)),"")</f>
        <v>Y</v>
      </c>
    </row>
    <row r="1691" spans="1:11" x14ac:dyDescent="0.2">
      <c r="A1691" t="s">
        <v>715</v>
      </c>
      <c r="B1691" t="str">
        <f t="shared" si="27"/>
        <v>Donors Capital Fund_Cowboy State Free Press201137500</v>
      </c>
      <c r="C1691" t="s">
        <v>4</v>
      </c>
      <c r="D1691" t="s">
        <v>269</v>
      </c>
      <c r="E1691" s="10">
        <v>37500</v>
      </c>
      <c r="F1691">
        <v>2011</v>
      </c>
      <c r="H1691" t="str">
        <f>IFERROR(VLOOKUP(D1691,Resources!A:C,3,FALSE),"")</f>
        <v>SourceWatch</v>
      </c>
      <c r="K1691" t="str">
        <f>IFERROR(IF(VLOOKUP(D1691,Resources!A:D,4,FALSE)=0,"",VLOOKUP(D1691,Resources!A:D,4,FALSE)),"")</f>
        <v>Y</v>
      </c>
    </row>
    <row r="1692" spans="1:11" x14ac:dyDescent="0.2">
      <c r="A1692" t="s">
        <v>715</v>
      </c>
      <c r="B1692" t="str">
        <f t="shared" si="27"/>
        <v>Donors Capital Fund_Cumberland College20116500</v>
      </c>
      <c r="C1692" t="s">
        <v>4</v>
      </c>
      <c r="D1692" t="s">
        <v>268</v>
      </c>
      <c r="E1692" s="10">
        <v>6500</v>
      </c>
      <c r="F1692">
        <v>2011</v>
      </c>
      <c r="H1692" t="str">
        <f>IFERROR(VLOOKUP(D1692,Resources!A:C,3,FALSE),"")</f>
        <v/>
      </c>
      <c r="K1692" t="str">
        <f>IFERROR(IF(VLOOKUP(D1692,Resources!A:D,4,FALSE)=0,"",VLOOKUP(D1692,Resources!A:D,4,FALSE)),"")</f>
        <v/>
      </c>
    </row>
    <row r="1693" spans="1:11" x14ac:dyDescent="0.2">
      <c r="A1693" t="s">
        <v>715</v>
      </c>
      <c r="B1693" t="str">
        <f t="shared" si="27"/>
        <v>DonorsTrust_Donors Capital Fund2011500000</v>
      </c>
      <c r="C1693" t="s">
        <v>20</v>
      </c>
      <c r="D1693" t="s">
        <v>4</v>
      </c>
      <c r="E1693" s="10">
        <v>500000</v>
      </c>
      <c r="F1693">
        <v>2011</v>
      </c>
      <c r="H1693" t="str">
        <f>IFERROR(VLOOKUP(D1693,Resources!A:C,3,FALSE),"")</f>
        <v>DeSmog</v>
      </c>
      <c r="K1693" t="str">
        <f>IFERROR(IF(VLOOKUP(D1693,Resources!A:D,4,FALSE)=0,"",VLOOKUP(D1693,Resources!A:D,4,FALSE)),"")</f>
        <v>Y</v>
      </c>
    </row>
    <row r="1694" spans="1:11" x14ac:dyDescent="0.2">
      <c r="A1694" t="s">
        <v>715</v>
      </c>
      <c r="B1694" t="str">
        <f t="shared" si="27"/>
        <v>DonorsTrust_Donors Capital Fund20118936</v>
      </c>
      <c r="C1694" t="s">
        <v>20</v>
      </c>
      <c r="D1694" t="s">
        <v>4</v>
      </c>
      <c r="E1694" s="10">
        <v>8936</v>
      </c>
      <c r="F1694">
        <v>2011</v>
      </c>
      <c r="H1694" t="str">
        <f>IFERROR(VLOOKUP(D1694,Resources!A:C,3,FALSE),"")</f>
        <v>DeSmog</v>
      </c>
      <c r="K1694" t="str">
        <f>IFERROR(IF(VLOOKUP(D1694,Resources!A:D,4,FALSE)=0,"",VLOOKUP(D1694,Resources!A:D,4,FALSE)),"")</f>
        <v>Y</v>
      </c>
    </row>
    <row r="1695" spans="1:11" x14ac:dyDescent="0.2">
      <c r="A1695" t="s">
        <v>715</v>
      </c>
      <c r="B1695" t="str">
        <f t="shared" si="27"/>
        <v>DonorsTrust_Donors Capital Fund2011500000</v>
      </c>
      <c r="C1695" t="s">
        <v>20</v>
      </c>
      <c r="D1695" t="s">
        <v>4</v>
      </c>
      <c r="E1695" s="10">
        <v>500000</v>
      </c>
      <c r="F1695">
        <v>2011</v>
      </c>
      <c r="H1695" t="str">
        <f>IFERROR(VLOOKUP(D1695,Resources!A:C,3,FALSE),"")</f>
        <v>DeSmog</v>
      </c>
      <c r="K1695" t="str">
        <f>IFERROR(IF(VLOOKUP(D1695,Resources!A:D,4,FALSE)=0,"",VLOOKUP(D1695,Resources!A:D,4,FALSE)),"")</f>
        <v>Y</v>
      </c>
    </row>
    <row r="1696" spans="1:11" x14ac:dyDescent="0.2">
      <c r="A1696" t="s">
        <v>715</v>
      </c>
      <c r="B1696" t="str">
        <f t="shared" si="27"/>
        <v>DonorsTrust_Donors Capital Fund20118936</v>
      </c>
      <c r="C1696" t="s">
        <v>20</v>
      </c>
      <c r="D1696" t="s">
        <v>4</v>
      </c>
      <c r="E1696" s="10">
        <v>8936</v>
      </c>
      <c r="F1696">
        <v>2011</v>
      </c>
      <c r="H1696" t="str">
        <f>IFERROR(VLOOKUP(D1696,Resources!A:C,3,FALSE),"")</f>
        <v>DeSmog</v>
      </c>
      <c r="K1696" t="str">
        <f>IFERROR(IF(VLOOKUP(D1696,Resources!A:D,4,FALSE)=0,"",VLOOKUP(D1696,Resources!A:D,4,FALSE)),"")</f>
        <v>Y</v>
      </c>
    </row>
    <row r="1697" spans="1:11" x14ac:dyDescent="0.2">
      <c r="A1697" t="s">
        <v>715</v>
      </c>
      <c r="B1697" t="str">
        <f t="shared" si="27"/>
        <v>Donors Capital Fund_DonorsTrust2011800000</v>
      </c>
      <c r="C1697" t="s">
        <v>4</v>
      </c>
      <c r="D1697" t="s">
        <v>20</v>
      </c>
      <c r="E1697" s="10">
        <v>800000</v>
      </c>
      <c r="F1697">
        <v>2011</v>
      </c>
      <c r="H1697" t="str">
        <f>IFERROR(VLOOKUP(D1697,Resources!A:C,3,FALSE),"")</f>
        <v>DeSmog</v>
      </c>
      <c r="K1697" t="str">
        <f>IFERROR(IF(VLOOKUP(D1697,Resources!A:D,4,FALSE)=0,"",VLOOKUP(D1697,Resources!A:D,4,FALSE)),"")</f>
        <v>Y</v>
      </c>
    </row>
    <row r="1698" spans="1:11" x14ac:dyDescent="0.2">
      <c r="A1698" t="s">
        <v>715</v>
      </c>
      <c r="B1698" t="str">
        <f t="shared" si="27"/>
        <v>Donors Capital Fund_DonorsTrust2011500000</v>
      </c>
      <c r="C1698" t="s">
        <v>4</v>
      </c>
      <c r="D1698" t="s">
        <v>20</v>
      </c>
      <c r="E1698" s="10">
        <v>500000</v>
      </c>
      <c r="F1698">
        <v>2011</v>
      </c>
      <c r="H1698" t="str">
        <f>IFERROR(VLOOKUP(D1698,Resources!A:C,3,FALSE),"")</f>
        <v>DeSmog</v>
      </c>
      <c r="K1698" t="str">
        <f>IFERROR(IF(VLOOKUP(D1698,Resources!A:D,4,FALSE)=0,"",VLOOKUP(D1698,Resources!A:D,4,FALSE)),"")</f>
        <v>Y</v>
      </c>
    </row>
    <row r="1699" spans="1:11" x14ac:dyDescent="0.2">
      <c r="A1699" t="s">
        <v>715</v>
      </c>
      <c r="B1699" t="str">
        <f t="shared" si="27"/>
        <v>Donors Capital Fund_DonorsTrust2011300000</v>
      </c>
      <c r="C1699" t="s">
        <v>4</v>
      </c>
      <c r="D1699" t="s">
        <v>20</v>
      </c>
      <c r="E1699" s="10">
        <v>300000</v>
      </c>
      <c r="F1699">
        <v>2011</v>
      </c>
      <c r="H1699" t="str">
        <f>IFERROR(VLOOKUP(D1699,Resources!A:C,3,FALSE),"")</f>
        <v>DeSmog</v>
      </c>
      <c r="K1699" t="str">
        <f>IFERROR(IF(VLOOKUP(D1699,Resources!A:D,4,FALSE)=0,"",VLOOKUP(D1699,Resources!A:D,4,FALSE)),"")</f>
        <v>Y</v>
      </c>
    </row>
    <row r="1700" spans="1:11" x14ac:dyDescent="0.2">
      <c r="A1700" t="s">
        <v>715</v>
      </c>
      <c r="B1700" t="str">
        <f t="shared" si="27"/>
        <v>Donors Capital Fund_DonorsTrust2011200000</v>
      </c>
      <c r="C1700" t="s">
        <v>4</v>
      </c>
      <c r="D1700" t="s">
        <v>20</v>
      </c>
      <c r="E1700" s="10">
        <v>200000</v>
      </c>
      <c r="F1700">
        <v>2011</v>
      </c>
      <c r="H1700" t="str">
        <f>IFERROR(VLOOKUP(D1700,Resources!A:C,3,FALSE),"")</f>
        <v>DeSmog</v>
      </c>
      <c r="K1700" t="str">
        <f>IFERROR(IF(VLOOKUP(D1700,Resources!A:D,4,FALSE)=0,"",VLOOKUP(D1700,Resources!A:D,4,FALSE)),"")</f>
        <v>Y</v>
      </c>
    </row>
    <row r="1701" spans="1:11" x14ac:dyDescent="0.2">
      <c r="A1701" t="s">
        <v>715</v>
      </c>
      <c r="B1701" t="str">
        <f t="shared" si="27"/>
        <v>Donors Capital Fund_DonorsTrust20112000000</v>
      </c>
      <c r="C1701" t="s">
        <v>4</v>
      </c>
      <c r="D1701" t="s">
        <v>20</v>
      </c>
      <c r="E1701" s="10">
        <v>2000000</v>
      </c>
      <c r="F1701">
        <v>2011</v>
      </c>
      <c r="H1701" t="str">
        <f>IFERROR(VLOOKUP(D1701,Resources!A:C,3,FALSE),"")</f>
        <v>DeSmog</v>
      </c>
      <c r="K1701" t="str">
        <f>IFERROR(IF(VLOOKUP(D1701,Resources!A:D,4,FALSE)=0,"",VLOOKUP(D1701,Resources!A:D,4,FALSE)),"")</f>
        <v>Y</v>
      </c>
    </row>
    <row r="1702" spans="1:11" x14ac:dyDescent="0.2">
      <c r="A1702" t="s">
        <v>715</v>
      </c>
      <c r="B1702" t="str">
        <f t="shared" si="27"/>
        <v>Donors Capital Fund_DonorsTrust20114715</v>
      </c>
      <c r="C1702" t="s">
        <v>4</v>
      </c>
      <c r="D1702" t="s">
        <v>20</v>
      </c>
      <c r="E1702" s="10">
        <v>4715</v>
      </c>
      <c r="F1702">
        <v>2011</v>
      </c>
      <c r="H1702" t="str">
        <f>IFERROR(VLOOKUP(D1702,Resources!A:C,3,FALSE),"")</f>
        <v>DeSmog</v>
      </c>
      <c r="K1702" t="str">
        <f>IFERROR(IF(VLOOKUP(D1702,Resources!A:D,4,FALSE)=0,"",VLOOKUP(D1702,Resources!A:D,4,FALSE)),"")</f>
        <v>Y</v>
      </c>
    </row>
    <row r="1703" spans="1:11" x14ac:dyDescent="0.2">
      <c r="A1703" t="s">
        <v>715</v>
      </c>
      <c r="B1703" t="str">
        <f t="shared" si="27"/>
        <v>Donors Capital Fund_Duke University201125000</v>
      </c>
      <c r="C1703" t="s">
        <v>4</v>
      </c>
      <c r="D1703" t="s">
        <v>267</v>
      </c>
      <c r="E1703" s="10">
        <v>25000</v>
      </c>
      <c r="F1703">
        <v>2011</v>
      </c>
      <c r="H1703" t="str">
        <f>IFERROR(VLOOKUP(D1703,Resources!A:C,3,FALSE),"")</f>
        <v>SourceWatch</v>
      </c>
      <c r="K1703" t="str">
        <f>IFERROR(IF(VLOOKUP(D1703,Resources!A:D,4,FALSE)=0,"",VLOOKUP(D1703,Resources!A:D,4,FALSE)),"")</f>
        <v>Y</v>
      </c>
    </row>
    <row r="1704" spans="1:11" x14ac:dyDescent="0.2">
      <c r="A1704" t="s">
        <v>715</v>
      </c>
      <c r="B1704" t="str">
        <f t="shared" si="27"/>
        <v>Donors Capital Fund_Emory University201150000</v>
      </c>
      <c r="C1704" t="s">
        <v>4</v>
      </c>
      <c r="D1704" t="s">
        <v>266</v>
      </c>
      <c r="E1704" s="10">
        <v>50000</v>
      </c>
      <c r="F1704">
        <v>2011</v>
      </c>
      <c r="H1704" t="str">
        <f>IFERROR(VLOOKUP(D1704,Resources!A:C,3,FALSE),"")</f>
        <v/>
      </c>
      <c r="K1704" t="str">
        <f>IFERROR(IF(VLOOKUP(D1704,Resources!A:D,4,FALSE)=0,"",VLOOKUP(D1704,Resources!A:D,4,FALSE)),"")</f>
        <v/>
      </c>
    </row>
    <row r="1705" spans="1:11" x14ac:dyDescent="0.2">
      <c r="A1705" t="s">
        <v>715</v>
      </c>
      <c r="B1705" t="str">
        <f t="shared" si="27"/>
        <v>Donors Capital Fund_Federalist Society for Law and Public Policy Studies2011982700</v>
      </c>
      <c r="C1705" t="s">
        <v>4</v>
      </c>
      <c r="D1705" t="s">
        <v>133</v>
      </c>
      <c r="E1705" s="10">
        <v>982700</v>
      </c>
      <c r="F1705">
        <v>2011</v>
      </c>
      <c r="H1705" t="str">
        <f>IFERROR(VLOOKUP(D1705,Resources!A:C,3,FALSE),"")</f>
        <v>SourceWatch</v>
      </c>
      <c r="K1705" t="str">
        <f>IFERROR(IF(VLOOKUP(D1705,Resources!A:D,4,FALSE)=0,"",VLOOKUP(D1705,Resources!A:D,4,FALSE)),"")</f>
        <v>Y</v>
      </c>
    </row>
    <row r="1706" spans="1:11" x14ac:dyDescent="0.2">
      <c r="A1706" t="s">
        <v>715</v>
      </c>
      <c r="B1706" t="str">
        <f t="shared" si="27"/>
        <v>Donors Capital Fund_Federalist Society for Law and Public Policy Studies2011300000</v>
      </c>
      <c r="C1706" t="s">
        <v>4</v>
      </c>
      <c r="D1706" t="s">
        <v>133</v>
      </c>
      <c r="E1706" s="10">
        <v>300000</v>
      </c>
      <c r="F1706">
        <v>2011</v>
      </c>
      <c r="H1706" t="str">
        <f>IFERROR(VLOOKUP(D1706,Resources!A:C,3,FALSE),"")</f>
        <v>SourceWatch</v>
      </c>
      <c r="K1706" t="str">
        <f>IFERROR(IF(VLOOKUP(D1706,Resources!A:D,4,FALSE)=0,"",VLOOKUP(D1706,Resources!A:D,4,FALSE)),"")</f>
        <v>Y</v>
      </c>
    </row>
    <row r="1707" spans="1:11" x14ac:dyDescent="0.2">
      <c r="A1707" t="s">
        <v>715</v>
      </c>
      <c r="B1707" t="str">
        <f t="shared" si="27"/>
        <v>Donors Capital Fund_First Presbyterian Church Midland20116400</v>
      </c>
      <c r="C1707" t="s">
        <v>4</v>
      </c>
      <c r="D1707" t="s">
        <v>26</v>
      </c>
      <c r="E1707" s="10">
        <v>6400</v>
      </c>
      <c r="F1707">
        <v>2011</v>
      </c>
      <c r="H1707" t="str">
        <f>IFERROR(VLOOKUP(D1707,Resources!A:C,3,FALSE),"")</f>
        <v/>
      </c>
      <c r="K1707" t="str">
        <f>IFERROR(IF(VLOOKUP(D1707,Resources!A:D,4,FALSE)=0,"",VLOOKUP(D1707,Resources!A:D,4,FALSE)),"")</f>
        <v/>
      </c>
    </row>
    <row r="1708" spans="1:11" x14ac:dyDescent="0.2">
      <c r="A1708" t="s">
        <v>715</v>
      </c>
      <c r="B1708" t="str">
        <f t="shared" si="27"/>
        <v>Donors Capital Fund_First Presbyterian Church Midland201120000</v>
      </c>
      <c r="C1708" t="s">
        <v>4</v>
      </c>
      <c r="D1708" t="s">
        <v>26</v>
      </c>
      <c r="E1708" s="10">
        <v>20000</v>
      </c>
      <c r="F1708">
        <v>2011</v>
      </c>
      <c r="H1708" t="str">
        <f>IFERROR(VLOOKUP(D1708,Resources!A:C,3,FALSE),"")</f>
        <v/>
      </c>
      <c r="K1708" t="str">
        <f>IFERROR(IF(VLOOKUP(D1708,Resources!A:D,4,FALSE)=0,"",VLOOKUP(D1708,Resources!A:D,4,FALSE)),"")</f>
        <v/>
      </c>
    </row>
    <row r="1709" spans="1:11" x14ac:dyDescent="0.2">
      <c r="A1709" t="s">
        <v>715</v>
      </c>
      <c r="B1709" t="str">
        <f t="shared" si="27"/>
        <v>Donors Capital Fund_First Presbyterian Church Midland20114200</v>
      </c>
      <c r="C1709" t="s">
        <v>4</v>
      </c>
      <c r="D1709" t="s">
        <v>26</v>
      </c>
      <c r="E1709" s="10">
        <v>4200</v>
      </c>
      <c r="F1709">
        <v>2011</v>
      </c>
      <c r="H1709" t="str">
        <f>IFERROR(VLOOKUP(D1709,Resources!A:C,3,FALSE),"")</f>
        <v/>
      </c>
      <c r="K1709" t="str">
        <f>IFERROR(IF(VLOOKUP(D1709,Resources!A:D,4,FALSE)=0,"",VLOOKUP(D1709,Resources!A:D,4,FALSE)),"")</f>
        <v/>
      </c>
    </row>
    <row r="1710" spans="1:11" x14ac:dyDescent="0.2">
      <c r="A1710" t="s">
        <v>715</v>
      </c>
      <c r="B1710" t="str">
        <f t="shared" si="27"/>
        <v>Donors Capital Fund_First Presbyterian Church Midland20114200</v>
      </c>
      <c r="C1710" t="s">
        <v>4</v>
      </c>
      <c r="D1710" t="s">
        <v>26</v>
      </c>
      <c r="E1710" s="10">
        <v>4200</v>
      </c>
      <c r="F1710">
        <v>2011</v>
      </c>
      <c r="H1710" t="str">
        <f>IFERROR(VLOOKUP(D1710,Resources!A:C,3,FALSE),"")</f>
        <v/>
      </c>
      <c r="K1710" t="str">
        <f>IFERROR(IF(VLOOKUP(D1710,Resources!A:D,4,FALSE)=0,"",VLOOKUP(D1710,Resources!A:D,4,FALSE)),"")</f>
        <v/>
      </c>
    </row>
    <row r="1711" spans="1:11" x14ac:dyDescent="0.2">
      <c r="A1711" t="s">
        <v>715</v>
      </c>
      <c r="B1711" t="str">
        <f t="shared" si="27"/>
        <v>Donors Capital Fund_Foundation for Economic Education2011100000</v>
      </c>
      <c r="C1711" t="s">
        <v>4</v>
      </c>
      <c r="D1711" t="s">
        <v>60</v>
      </c>
      <c r="E1711" s="10">
        <v>100000</v>
      </c>
      <c r="F1711">
        <v>2011</v>
      </c>
      <c r="H1711" t="str">
        <f>IFERROR(VLOOKUP(D1711,Resources!A:C,3,FALSE),"")</f>
        <v>DeSmog</v>
      </c>
      <c r="K1711" t="str">
        <f>IFERROR(IF(VLOOKUP(D1711,Resources!A:D,4,FALSE)=0,"",VLOOKUP(D1711,Resources!A:D,4,FALSE)),"")</f>
        <v>Y</v>
      </c>
    </row>
    <row r="1712" spans="1:11" x14ac:dyDescent="0.2">
      <c r="A1712" t="s">
        <v>715</v>
      </c>
      <c r="B1712" t="str">
        <f t="shared" si="27"/>
        <v>Donors Capital Fund_Foundation for Ethics in Public Service201125000</v>
      </c>
      <c r="C1712" t="s">
        <v>4</v>
      </c>
      <c r="D1712" t="s">
        <v>265</v>
      </c>
      <c r="E1712" s="10">
        <v>25000</v>
      </c>
      <c r="F1712">
        <v>2011</v>
      </c>
      <c r="H1712" t="str">
        <f>IFERROR(VLOOKUP(D1712,Resources!A:C,3,FALSE),"")</f>
        <v/>
      </c>
      <c r="K1712" t="str">
        <f>IFERROR(IF(VLOOKUP(D1712,Resources!A:D,4,FALSE)=0,"",VLOOKUP(D1712,Resources!A:D,4,FALSE)),"")</f>
        <v/>
      </c>
    </row>
    <row r="1713" spans="1:11" x14ac:dyDescent="0.2">
      <c r="A1713" t="s">
        <v>715</v>
      </c>
      <c r="B1713" t="str">
        <f t="shared" si="27"/>
        <v>Donors Capital Fund_Foundation for Ethics in Public Service201150000</v>
      </c>
      <c r="C1713" t="s">
        <v>4</v>
      </c>
      <c r="D1713" t="s">
        <v>265</v>
      </c>
      <c r="E1713" s="10">
        <v>50000</v>
      </c>
      <c r="F1713">
        <v>2011</v>
      </c>
      <c r="H1713" t="str">
        <f>IFERROR(VLOOKUP(D1713,Resources!A:C,3,FALSE),"")</f>
        <v/>
      </c>
      <c r="K1713" t="str">
        <f>IFERROR(IF(VLOOKUP(D1713,Resources!A:D,4,FALSE)=0,"",VLOOKUP(D1713,Resources!A:D,4,FALSE)),"")</f>
        <v/>
      </c>
    </row>
    <row r="1714" spans="1:11" x14ac:dyDescent="0.2">
      <c r="A1714" t="s">
        <v>715</v>
      </c>
      <c r="B1714" t="str">
        <f t="shared" si="27"/>
        <v>Donors Capital Fund_Foundation for Individual Rights in Education2011350000</v>
      </c>
      <c r="C1714" t="s">
        <v>4</v>
      </c>
      <c r="D1714" t="s">
        <v>61</v>
      </c>
      <c r="E1714" s="10">
        <v>350000</v>
      </c>
      <c r="F1714">
        <v>2011</v>
      </c>
      <c r="H1714" t="str">
        <f>IFERROR(VLOOKUP(D1714,Resources!A:C,3,FALSE),"")</f>
        <v>SourceWatch</v>
      </c>
      <c r="K1714" t="str">
        <f>IFERROR(IF(VLOOKUP(D1714,Resources!A:D,4,FALSE)=0,"",VLOOKUP(D1714,Resources!A:D,4,FALSE)),"")</f>
        <v>Y</v>
      </c>
    </row>
    <row r="1715" spans="1:11" x14ac:dyDescent="0.2">
      <c r="A1715" t="s">
        <v>715</v>
      </c>
      <c r="B1715" t="str">
        <f t="shared" si="27"/>
        <v>Donors Capital Fund_Foundation for Individual Rights in Education201125000</v>
      </c>
      <c r="C1715" t="s">
        <v>4</v>
      </c>
      <c r="D1715" t="s">
        <v>61</v>
      </c>
      <c r="E1715" s="10">
        <v>25000</v>
      </c>
      <c r="F1715">
        <v>2011</v>
      </c>
      <c r="H1715" t="str">
        <f>IFERROR(VLOOKUP(D1715,Resources!A:C,3,FALSE),"")</f>
        <v>SourceWatch</v>
      </c>
      <c r="K1715" t="str">
        <f>IFERROR(IF(VLOOKUP(D1715,Resources!A:D,4,FALSE)=0,"",VLOOKUP(D1715,Resources!A:D,4,FALSE)),"")</f>
        <v>Y</v>
      </c>
    </row>
    <row r="1716" spans="1:11" x14ac:dyDescent="0.2">
      <c r="A1716" t="s">
        <v>715</v>
      </c>
      <c r="B1716" t="str">
        <f t="shared" si="27"/>
        <v>Donors Capital Fund_Foundation for Individual Rights in Education2011140000</v>
      </c>
      <c r="C1716" t="s">
        <v>4</v>
      </c>
      <c r="D1716" t="s">
        <v>61</v>
      </c>
      <c r="E1716" s="10">
        <v>140000</v>
      </c>
      <c r="F1716">
        <v>2011</v>
      </c>
      <c r="H1716" t="str">
        <f>IFERROR(VLOOKUP(D1716,Resources!A:C,3,FALSE),"")</f>
        <v>SourceWatch</v>
      </c>
      <c r="K1716" t="str">
        <f>IFERROR(IF(VLOOKUP(D1716,Resources!A:D,4,FALSE)=0,"",VLOOKUP(D1716,Resources!A:D,4,FALSE)),"")</f>
        <v>Y</v>
      </c>
    </row>
    <row r="1717" spans="1:11" x14ac:dyDescent="0.2">
      <c r="A1717" t="s">
        <v>715</v>
      </c>
      <c r="B1717" t="str">
        <f t="shared" si="27"/>
        <v>Donors Capital Fund_Foundation for Jewish Camping20117500000</v>
      </c>
      <c r="C1717" t="s">
        <v>4</v>
      </c>
      <c r="D1717" t="s">
        <v>197</v>
      </c>
      <c r="E1717" s="10">
        <v>7500000</v>
      </c>
      <c r="F1717">
        <v>2011</v>
      </c>
      <c r="H1717" t="str">
        <f>IFERROR(VLOOKUP(D1717,Resources!A:C,3,FALSE),"")</f>
        <v/>
      </c>
      <c r="K1717" t="str">
        <f>IFERROR(IF(VLOOKUP(D1717,Resources!A:D,4,FALSE)=0,"",VLOOKUP(D1717,Resources!A:D,4,FALSE)),"")</f>
        <v/>
      </c>
    </row>
    <row r="1718" spans="1:11" x14ac:dyDescent="0.2">
      <c r="A1718" t="s">
        <v>715</v>
      </c>
      <c r="B1718" t="str">
        <f t="shared" si="27"/>
        <v>Donors Capital Fund_Franklin Center for Government &amp; Public Integrity201177015</v>
      </c>
      <c r="C1718" t="s">
        <v>4</v>
      </c>
      <c r="D1718" t="s">
        <v>731</v>
      </c>
      <c r="E1718" s="10">
        <v>77015</v>
      </c>
      <c r="F1718">
        <v>2011</v>
      </c>
      <c r="H1718" t="str">
        <f>IFERROR(VLOOKUP(D1718,Resources!A:C,3,FALSE),"")</f>
        <v>DeSmog</v>
      </c>
      <c r="K1718" t="str">
        <f>IFERROR(IF(VLOOKUP(D1718,Resources!A:D,4,FALSE)=0,"",VLOOKUP(D1718,Resources!A:D,4,FALSE)),"")</f>
        <v>Y</v>
      </c>
    </row>
    <row r="1719" spans="1:11" x14ac:dyDescent="0.2">
      <c r="A1719" t="s">
        <v>715</v>
      </c>
      <c r="B1719" t="str">
        <f t="shared" si="27"/>
        <v>Donors Capital Fund_Franklin Center for Government &amp; Public Integrity201145000</v>
      </c>
      <c r="C1719" t="s">
        <v>4</v>
      </c>
      <c r="D1719" t="s">
        <v>731</v>
      </c>
      <c r="E1719" s="10">
        <v>45000</v>
      </c>
      <c r="F1719">
        <v>2011</v>
      </c>
      <c r="H1719" t="str">
        <f>IFERROR(VLOOKUP(D1719,Resources!A:C,3,FALSE),"")</f>
        <v>DeSmog</v>
      </c>
      <c r="K1719" t="str">
        <f>IFERROR(IF(VLOOKUP(D1719,Resources!A:D,4,FALSE)=0,"",VLOOKUP(D1719,Resources!A:D,4,FALSE)),"")</f>
        <v>Y</v>
      </c>
    </row>
    <row r="1720" spans="1:11" x14ac:dyDescent="0.2">
      <c r="A1720" t="s">
        <v>715</v>
      </c>
      <c r="B1720" t="str">
        <f t="shared" si="27"/>
        <v>Donors Capital Fund_Franklin Center for Government &amp; Public Integrity201145000</v>
      </c>
      <c r="C1720" t="s">
        <v>4</v>
      </c>
      <c r="D1720" t="s">
        <v>731</v>
      </c>
      <c r="E1720" s="10">
        <v>45000</v>
      </c>
      <c r="F1720">
        <v>2011</v>
      </c>
      <c r="H1720" t="str">
        <f>IFERROR(VLOOKUP(D1720,Resources!A:C,3,FALSE),"")</f>
        <v>DeSmog</v>
      </c>
      <c r="K1720" t="str">
        <f>IFERROR(IF(VLOOKUP(D1720,Resources!A:D,4,FALSE)=0,"",VLOOKUP(D1720,Resources!A:D,4,FALSE)),"")</f>
        <v>Y</v>
      </c>
    </row>
    <row r="1721" spans="1:11" x14ac:dyDescent="0.2">
      <c r="A1721" t="s">
        <v>715</v>
      </c>
      <c r="B1721" t="str">
        <f t="shared" si="27"/>
        <v>Donors Capital Fund_Franklin Center for Government &amp; Public Integrity2011968525</v>
      </c>
      <c r="C1721" t="s">
        <v>4</v>
      </c>
      <c r="D1721" t="s">
        <v>731</v>
      </c>
      <c r="E1721" s="10">
        <v>968525</v>
      </c>
      <c r="F1721">
        <v>2011</v>
      </c>
      <c r="H1721" t="str">
        <f>IFERROR(VLOOKUP(D1721,Resources!A:C,3,FALSE),"")</f>
        <v>DeSmog</v>
      </c>
      <c r="K1721" t="str">
        <f>IFERROR(IF(VLOOKUP(D1721,Resources!A:D,4,FALSE)=0,"",VLOOKUP(D1721,Resources!A:D,4,FALSE)),"")</f>
        <v>Y</v>
      </c>
    </row>
    <row r="1722" spans="1:11" x14ac:dyDescent="0.2">
      <c r="A1722" t="s">
        <v>715</v>
      </c>
      <c r="B1722" t="str">
        <f t="shared" si="27"/>
        <v>Donors Capital Fund_Franklin Center for Government &amp; Public Integrity201150000</v>
      </c>
      <c r="C1722" t="s">
        <v>4</v>
      </c>
      <c r="D1722" t="s">
        <v>731</v>
      </c>
      <c r="E1722" s="10">
        <v>50000</v>
      </c>
      <c r="F1722">
        <v>2011</v>
      </c>
      <c r="H1722" t="str">
        <f>IFERROR(VLOOKUP(D1722,Resources!A:C,3,FALSE),"")</f>
        <v>DeSmog</v>
      </c>
      <c r="K1722" t="str">
        <f>IFERROR(IF(VLOOKUP(D1722,Resources!A:D,4,FALSE)=0,"",VLOOKUP(D1722,Resources!A:D,4,FALSE)),"")</f>
        <v>Y</v>
      </c>
    </row>
    <row r="1723" spans="1:11" x14ac:dyDescent="0.2">
      <c r="A1723" t="s">
        <v>715</v>
      </c>
      <c r="B1723" t="str">
        <f t="shared" si="27"/>
        <v>Donors Capital Fund_Franklin Center for Government &amp; Public Integrity201132500</v>
      </c>
      <c r="C1723" t="s">
        <v>4</v>
      </c>
      <c r="D1723" t="s">
        <v>731</v>
      </c>
      <c r="E1723" s="10">
        <v>32500</v>
      </c>
      <c r="F1723">
        <v>2011</v>
      </c>
      <c r="H1723" t="str">
        <f>IFERROR(VLOOKUP(D1723,Resources!A:C,3,FALSE),"")</f>
        <v>DeSmog</v>
      </c>
      <c r="K1723" t="str">
        <f>IFERROR(IF(VLOOKUP(D1723,Resources!A:D,4,FALSE)=0,"",VLOOKUP(D1723,Resources!A:D,4,FALSE)),"")</f>
        <v>Y</v>
      </c>
    </row>
    <row r="1724" spans="1:11" x14ac:dyDescent="0.2">
      <c r="A1724" t="s">
        <v>715</v>
      </c>
      <c r="B1724" t="str">
        <f t="shared" si="27"/>
        <v>Donors Capital Fund_Franklin Center for Government &amp; Public Integrity201137500</v>
      </c>
      <c r="C1724" t="s">
        <v>4</v>
      </c>
      <c r="D1724" t="s">
        <v>731</v>
      </c>
      <c r="E1724" s="10">
        <v>37500</v>
      </c>
      <c r="F1724">
        <v>2011</v>
      </c>
      <c r="H1724" t="str">
        <f>IFERROR(VLOOKUP(D1724,Resources!A:C,3,FALSE),"")</f>
        <v>DeSmog</v>
      </c>
      <c r="K1724" t="str">
        <f>IFERROR(IF(VLOOKUP(D1724,Resources!A:D,4,FALSE)=0,"",VLOOKUP(D1724,Resources!A:D,4,FALSE)),"")</f>
        <v>Y</v>
      </c>
    </row>
    <row r="1725" spans="1:11" x14ac:dyDescent="0.2">
      <c r="A1725" t="s">
        <v>715</v>
      </c>
      <c r="B1725" t="str">
        <f t="shared" si="27"/>
        <v>Donors Capital Fund_Franklin Center for Government &amp; Public Integrity201165000</v>
      </c>
      <c r="C1725" t="s">
        <v>4</v>
      </c>
      <c r="D1725" t="s">
        <v>731</v>
      </c>
      <c r="E1725" s="10">
        <v>65000</v>
      </c>
      <c r="F1725">
        <v>2011</v>
      </c>
      <c r="H1725" t="str">
        <f>IFERROR(VLOOKUP(D1725,Resources!A:C,3,FALSE),"")</f>
        <v>DeSmog</v>
      </c>
      <c r="K1725" t="str">
        <f>IFERROR(IF(VLOOKUP(D1725,Resources!A:D,4,FALSE)=0,"",VLOOKUP(D1725,Resources!A:D,4,FALSE)),"")</f>
        <v>Y</v>
      </c>
    </row>
    <row r="1726" spans="1:11" x14ac:dyDescent="0.2">
      <c r="A1726" t="s">
        <v>715</v>
      </c>
      <c r="B1726" t="str">
        <f t="shared" si="27"/>
        <v>Donors Capital Fund_Franklin Center for Government &amp; Public Integrity201137500</v>
      </c>
      <c r="C1726" t="s">
        <v>4</v>
      </c>
      <c r="D1726" t="s">
        <v>731</v>
      </c>
      <c r="E1726" s="10">
        <v>37500</v>
      </c>
      <c r="F1726">
        <v>2011</v>
      </c>
      <c r="H1726" t="str">
        <f>IFERROR(VLOOKUP(D1726,Resources!A:C,3,FALSE),"")</f>
        <v>DeSmog</v>
      </c>
      <c r="K1726" t="str">
        <f>IFERROR(IF(VLOOKUP(D1726,Resources!A:D,4,FALSE)=0,"",VLOOKUP(D1726,Resources!A:D,4,FALSE)),"")</f>
        <v>Y</v>
      </c>
    </row>
    <row r="1727" spans="1:11" x14ac:dyDescent="0.2">
      <c r="A1727" t="s">
        <v>715</v>
      </c>
      <c r="B1727" t="str">
        <f t="shared" si="27"/>
        <v>Donors Capital Fund_Franklin Center for Government &amp; Public Integrity2011102500</v>
      </c>
      <c r="C1727" t="s">
        <v>4</v>
      </c>
      <c r="D1727" t="s">
        <v>731</v>
      </c>
      <c r="E1727" s="10">
        <v>102500</v>
      </c>
      <c r="F1727">
        <v>2011</v>
      </c>
      <c r="H1727" t="str">
        <f>IFERROR(VLOOKUP(D1727,Resources!A:C,3,FALSE),"")</f>
        <v>DeSmog</v>
      </c>
      <c r="K1727" t="str">
        <f>IFERROR(IF(VLOOKUP(D1727,Resources!A:D,4,FALSE)=0,"",VLOOKUP(D1727,Resources!A:D,4,FALSE)),"")</f>
        <v>Y</v>
      </c>
    </row>
    <row r="1728" spans="1:11" x14ac:dyDescent="0.2">
      <c r="A1728" t="s">
        <v>715</v>
      </c>
      <c r="B1728" t="str">
        <f t="shared" si="27"/>
        <v>Donors Capital Fund_Franklin Center for Government &amp; Public Integrity201132500</v>
      </c>
      <c r="C1728" t="s">
        <v>4</v>
      </c>
      <c r="D1728" t="s">
        <v>731</v>
      </c>
      <c r="E1728" s="10">
        <v>32500</v>
      </c>
      <c r="F1728">
        <v>2011</v>
      </c>
      <c r="H1728" t="str">
        <f>IFERROR(VLOOKUP(D1728,Resources!A:C,3,FALSE),"")</f>
        <v>DeSmog</v>
      </c>
      <c r="K1728" t="str">
        <f>IFERROR(IF(VLOOKUP(D1728,Resources!A:D,4,FALSE)=0,"",VLOOKUP(D1728,Resources!A:D,4,FALSE)),"")</f>
        <v>Y</v>
      </c>
    </row>
    <row r="1729" spans="1:11" x14ac:dyDescent="0.2">
      <c r="A1729" t="s">
        <v>715</v>
      </c>
      <c r="B1729" t="str">
        <f t="shared" si="27"/>
        <v>Donors Capital Fund_Franklin Center for Government &amp; Public Integrity201132500</v>
      </c>
      <c r="C1729" t="s">
        <v>4</v>
      </c>
      <c r="D1729" t="s">
        <v>731</v>
      </c>
      <c r="E1729" s="10">
        <v>32500</v>
      </c>
      <c r="F1729">
        <v>2011</v>
      </c>
      <c r="H1729" t="str">
        <f>IFERROR(VLOOKUP(D1729,Resources!A:C,3,FALSE),"")</f>
        <v>DeSmog</v>
      </c>
      <c r="K1729" t="str">
        <f>IFERROR(IF(VLOOKUP(D1729,Resources!A:D,4,FALSE)=0,"",VLOOKUP(D1729,Resources!A:D,4,FALSE)),"")</f>
        <v>Y</v>
      </c>
    </row>
    <row r="1730" spans="1:11" x14ac:dyDescent="0.2">
      <c r="A1730" t="s">
        <v>715</v>
      </c>
      <c r="B1730" t="str">
        <f t="shared" ref="B1730:B1793" si="28">C1730&amp;"_"&amp;D1730&amp;F1730&amp;E1730</f>
        <v>Donors Capital Fund_Franklin Center for Government &amp; Public Integrity201175000</v>
      </c>
      <c r="C1730" t="s">
        <v>4</v>
      </c>
      <c r="D1730" t="s">
        <v>731</v>
      </c>
      <c r="E1730" s="10">
        <v>75000</v>
      </c>
      <c r="F1730">
        <v>2011</v>
      </c>
      <c r="H1730" t="str">
        <f>IFERROR(VLOOKUP(D1730,Resources!A:C,3,FALSE),"")</f>
        <v>DeSmog</v>
      </c>
      <c r="K1730" t="str">
        <f>IFERROR(IF(VLOOKUP(D1730,Resources!A:D,4,FALSE)=0,"",VLOOKUP(D1730,Resources!A:D,4,FALSE)),"")</f>
        <v>Y</v>
      </c>
    </row>
    <row r="1731" spans="1:11" x14ac:dyDescent="0.2">
      <c r="A1731" t="s">
        <v>715</v>
      </c>
      <c r="B1731" t="str">
        <f t="shared" si="28"/>
        <v>Donors Capital Fund_Franklin Center for Government &amp; Public Integrity201150000</v>
      </c>
      <c r="C1731" t="s">
        <v>4</v>
      </c>
      <c r="D1731" t="s">
        <v>731</v>
      </c>
      <c r="E1731" s="10">
        <v>50000</v>
      </c>
      <c r="F1731">
        <v>2011</v>
      </c>
      <c r="H1731" t="str">
        <f>IFERROR(VLOOKUP(D1731,Resources!A:C,3,FALSE),"")</f>
        <v>DeSmog</v>
      </c>
      <c r="K1731" t="str">
        <f>IFERROR(IF(VLOOKUP(D1731,Resources!A:D,4,FALSE)=0,"",VLOOKUP(D1731,Resources!A:D,4,FALSE)),"")</f>
        <v>Y</v>
      </c>
    </row>
    <row r="1732" spans="1:11" x14ac:dyDescent="0.2">
      <c r="A1732" t="s">
        <v>715</v>
      </c>
      <c r="B1732" t="str">
        <f t="shared" si="28"/>
        <v>Donors Capital Fund_Franklin Center for Government &amp; Public Integrity20114000</v>
      </c>
      <c r="C1732" t="s">
        <v>4</v>
      </c>
      <c r="D1732" t="s">
        <v>731</v>
      </c>
      <c r="E1732" s="10">
        <v>4000</v>
      </c>
      <c r="F1732">
        <v>2011</v>
      </c>
      <c r="H1732" t="str">
        <f>IFERROR(VLOOKUP(D1732,Resources!A:C,3,FALSE),"")</f>
        <v>DeSmog</v>
      </c>
      <c r="K1732" t="str">
        <f>IFERROR(IF(VLOOKUP(D1732,Resources!A:D,4,FALSE)=0,"",VLOOKUP(D1732,Resources!A:D,4,FALSE)),"")</f>
        <v>Y</v>
      </c>
    </row>
    <row r="1733" spans="1:11" x14ac:dyDescent="0.2">
      <c r="A1733" t="s">
        <v>715</v>
      </c>
      <c r="B1733" t="str">
        <f t="shared" si="28"/>
        <v>Donors Capital Fund_Franklin Center for Government &amp; Public Integrity201185000</v>
      </c>
      <c r="C1733" t="s">
        <v>4</v>
      </c>
      <c r="D1733" t="s">
        <v>731</v>
      </c>
      <c r="E1733" s="10">
        <v>85000</v>
      </c>
      <c r="F1733">
        <v>2011</v>
      </c>
      <c r="H1733" t="str">
        <f>IFERROR(VLOOKUP(D1733,Resources!A:C,3,FALSE),"")</f>
        <v>DeSmog</v>
      </c>
      <c r="K1733" t="str">
        <f>IFERROR(IF(VLOOKUP(D1733,Resources!A:D,4,FALSE)=0,"",VLOOKUP(D1733,Resources!A:D,4,FALSE)),"")</f>
        <v>Y</v>
      </c>
    </row>
    <row r="1734" spans="1:11" x14ac:dyDescent="0.2">
      <c r="A1734" t="s">
        <v>715</v>
      </c>
      <c r="B1734" t="str">
        <f t="shared" si="28"/>
        <v>Donors Capital Fund_Franklin Center for Government &amp; Public Integrity2011968525</v>
      </c>
      <c r="C1734" t="s">
        <v>4</v>
      </c>
      <c r="D1734" t="s">
        <v>731</v>
      </c>
      <c r="E1734" s="10">
        <v>968525</v>
      </c>
      <c r="F1734">
        <v>2011</v>
      </c>
      <c r="H1734" t="str">
        <f>IFERROR(VLOOKUP(D1734,Resources!A:C,3,FALSE),"")</f>
        <v>DeSmog</v>
      </c>
      <c r="K1734" t="str">
        <f>IFERROR(IF(VLOOKUP(D1734,Resources!A:D,4,FALSE)=0,"",VLOOKUP(D1734,Resources!A:D,4,FALSE)),"")</f>
        <v>Y</v>
      </c>
    </row>
    <row r="1735" spans="1:11" x14ac:dyDescent="0.2">
      <c r="A1735" t="s">
        <v>715</v>
      </c>
      <c r="B1735" t="str">
        <f t="shared" si="28"/>
        <v>Donors Capital Fund_Franklin Center for Government &amp; Public Integrity20111937050</v>
      </c>
      <c r="C1735" t="s">
        <v>4</v>
      </c>
      <c r="D1735" t="s">
        <v>731</v>
      </c>
      <c r="E1735" s="10">
        <v>1937050</v>
      </c>
      <c r="F1735">
        <v>2011</v>
      </c>
      <c r="H1735" t="str">
        <f>IFERROR(VLOOKUP(D1735,Resources!A:C,3,FALSE),"")</f>
        <v>DeSmog</v>
      </c>
      <c r="K1735" t="str">
        <f>IFERROR(IF(VLOOKUP(D1735,Resources!A:D,4,FALSE)=0,"",VLOOKUP(D1735,Resources!A:D,4,FALSE)),"")</f>
        <v>Y</v>
      </c>
    </row>
    <row r="1736" spans="1:11" x14ac:dyDescent="0.2">
      <c r="A1736" t="s">
        <v>715</v>
      </c>
      <c r="B1736" t="str">
        <f t="shared" si="28"/>
        <v>Donors Capital Fund_Franklin Center for Government &amp; Public Integrity201150000</v>
      </c>
      <c r="C1736" t="s">
        <v>4</v>
      </c>
      <c r="D1736" t="s">
        <v>731</v>
      </c>
      <c r="E1736" s="10">
        <v>50000</v>
      </c>
      <c r="F1736">
        <v>2011</v>
      </c>
      <c r="H1736" t="str">
        <f>IFERROR(VLOOKUP(D1736,Resources!A:C,3,FALSE),"")</f>
        <v>DeSmog</v>
      </c>
      <c r="K1736" t="str">
        <f>IFERROR(IF(VLOOKUP(D1736,Resources!A:D,4,FALSE)=0,"",VLOOKUP(D1736,Resources!A:D,4,FALSE)),"")</f>
        <v>Y</v>
      </c>
    </row>
    <row r="1737" spans="1:11" x14ac:dyDescent="0.2">
      <c r="A1737" t="s">
        <v>715</v>
      </c>
      <c r="B1737" t="str">
        <f t="shared" si="28"/>
        <v>Donors Capital Fund_Franklin Center for Government &amp; Public Integrity201132500</v>
      </c>
      <c r="C1737" t="s">
        <v>4</v>
      </c>
      <c r="D1737" t="s">
        <v>731</v>
      </c>
      <c r="E1737" s="10">
        <v>32500</v>
      </c>
      <c r="F1737">
        <v>2011</v>
      </c>
      <c r="H1737" t="str">
        <f>IFERROR(VLOOKUP(D1737,Resources!A:C,3,FALSE),"")</f>
        <v>DeSmog</v>
      </c>
      <c r="K1737" t="str">
        <f>IFERROR(IF(VLOOKUP(D1737,Resources!A:D,4,FALSE)=0,"",VLOOKUP(D1737,Resources!A:D,4,FALSE)),"")</f>
        <v>Y</v>
      </c>
    </row>
    <row r="1738" spans="1:11" x14ac:dyDescent="0.2">
      <c r="A1738" t="s">
        <v>715</v>
      </c>
      <c r="B1738" t="str">
        <f t="shared" si="28"/>
        <v>Donors Capital Fund_Franklin Center for Government &amp; Public Integrity201137500</v>
      </c>
      <c r="C1738" t="s">
        <v>4</v>
      </c>
      <c r="D1738" t="s">
        <v>731</v>
      </c>
      <c r="E1738" s="10">
        <v>37500</v>
      </c>
      <c r="F1738">
        <v>2011</v>
      </c>
      <c r="H1738" t="str">
        <f>IFERROR(VLOOKUP(D1738,Resources!A:C,3,FALSE),"")</f>
        <v>DeSmog</v>
      </c>
      <c r="K1738" t="str">
        <f>IFERROR(IF(VLOOKUP(D1738,Resources!A:D,4,FALSE)=0,"",VLOOKUP(D1738,Resources!A:D,4,FALSE)),"")</f>
        <v>Y</v>
      </c>
    </row>
    <row r="1739" spans="1:11" x14ac:dyDescent="0.2">
      <c r="A1739" t="s">
        <v>715</v>
      </c>
      <c r="B1739" t="str">
        <f t="shared" si="28"/>
        <v>Donors Capital Fund_Franklin Center for Government &amp; Public Integrity201165000</v>
      </c>
      <c r="C1739" t="s">
        <v>4</v>
      </c>
      <c r="D1739" t="s">
        <v>731</v>
      </c>
      <c r="E1739" s="10">
        <v>65000</v>
      </c>
      <c r="F1739">
        <v>2011</v>
      </c>
      <c r="H1739" t="str">
        <f>IFERROR(VLOOKUP(D1739,Resources!A:C,3,FALSE),"")</f>
        <v>DeSmog</v>
      </c>
      <c r="K1739" t="str">
        <f>IFERROR(IF(VLOOKUP(D1739,Resources!A:D,4,FALSE)=0,"",VLOOKUP(D1739,Resources!A:D,4,FALSE)),"")</f>
        <v>Y</v>
      </c>
    </row>
    <row r="1740" spans="1:11" x14ac:dyDescent="0.2">
      <c r="A1740" t="s">
        <v>715</v>
      </c>
      <c r="B1740" t="str">
        <f t="shared" si="28"/>
        <v>Donors Capital Fund_Franklin Center for Government &amp; Public Integrity201137500</v>
      </c>
      <c r="C1740" t="s">
        <v>4</v>
      </c>
      <c r="D1740" t="s">
        <v>731</v>
      </c>
      <c r="E1740" s="10">
        <v>37500</v>
      </c>
      <c r="F1740">
        <v>2011</v>
      </c>
      <c r="H1740" t="str">
        <f>IFERROR(VLOOKUP(D1740,Resources!A:C,3,FALSE),"")</f>
        <v>DeSmog</v>
      </c>
      <c r="K1740" t="str">
        <f>IFERROR(IF(VLOOKUP(D1740,Resources!A:D,4,FALSE)=0,"",VLOOKUP(D1740,Resources!A:D,4,FALSE)),"")</f>
        <v>Y</v>
      </c>
    </row>
    <row r="1741" spans="1:11" x14ac:dyDescent="0.2">
      <c r="A1741" t="s">
        <v>715</v>
      </c>
      <c r="B1741" t="str">
        <f t="shared" si="28"/>
        <v>Donors Capital Fund_Franklin Center for Government &amp; Public Integrity2011102500</v>
      </c>
      <c r="C1741" t="s">
        <v>4</v>
      </c>
      <c r="D1741" t="s">
        <v>731</v>
      </c>
      <c r="E1741" s="10">
        <v>102500</v>
      </c>
      <c r="F1741">
        <v>2011</v>
      </c>
      <c r="H1741" t="str">
        <f>IFERROR(VLOOKUP(D1741,Resources!A:C,3,FALSE),"")</f>
        <v>DeSmog</v>
      </c>
      <c r="K1741" t="str">
        <f>IFERROR(IF(VLOOKUP(D1741,Resources!A:D,4,FALSE)=0,"",VLOOKUP(D1741,Resources!A:D,4,FALSE)),"")</f>
        <v>Y</v>
      </c>
    </row>
    <row r="1742" spans="1:11" x14ac:dyDescent="0.2">
      <c r="A1742" t="s">
        <v>715</v>
      </c>
      <c r="B1742" t="str">
        <f t="shared" si="28"/>
        <v>Donors Capital Fund_Franklin Center for Government &amp; Public Integrity201132500</v>
      </c>
      <c r="C1742" t="s">
        <v>4</v>
      </c>
      <c r="D1742" t="s">
        <v>731</v>
      </c>
      <c r="E1742" s="10">
        <v>32500</v>
      </c>
      <c r="F1742">
        <v>2011</v>
      </c>
      <c r="H1742" t="str">
        <f>IFERROR(VLOOKUP(D1742,Resources!A:C,3,FALSE),"")</f>
        <v>DeSmog</v>
      </c>
      <c r="K1742" t="str">
        <f>IFERROR(IF(VLOOKUP(D1742,Resources!A:D,4,FALSE)=0,"",VLOOKUP(D1742,Resources!A:D,4,FALSE)),"")</f>
        <v>Y</v>
      </c>
    </row>
    <row r="1743" spans="1:11" x14ac:dyDescent="0.2">
      <c r="A1743" t="s">
        <v>715</v>
      </c>
      <c r="B1743" t="str">
        <f t="shared" si="28"/>
        <v>Donors Capital Fund_Franklin Center for Government &amp; Public Integrity201132500</v>
      </c>
      <c r="C1743" t="s">
        <v>4</v>
      </c>
      <c r="D1743" t="s">
        <v>731</v>
      </c>
      <c r="E1743" s="10">
        <v>32500</v>
      </c>
      <c r="F1743">
        <v>2011</v>
      </c>
      <c r="H1743" t="str">
        <f>IFERROR(VLOOKUP(D1743,Resources!A:C,3,FALSE),"")</f>
        <v>DeSmog</v>
      </c>
      <c r="K1743" t="str">
        <f>IFERROR(IF(VLOOKUP(D1743,Resources!A:D,4,FALSE)=0,"",VLOOKUP(D1743,Resources!A:D,4,FALSE)),"")</f>
        <v>Y</v>
      </c>
    </row>
    <row r="1744" spans="1:11" x14ac:dyDescent="0.2">
      <c r="A1744" t="s">
        <v>715</v>
      </c>
      <c r="B1744" t="str">
        <f t="shared" si="28"/>
        <v>Donors Capital Fund_Franklin Center for Government &amp; Public Integrity201175000</v>
      </c>
      <c r="C1744" t="s">
        <v>4</v>
      </c>
      <c r="D1744" t="s">
        <v>731</v>
      </c>
      <c r="E1744" s="10">
        <v>75000</v>
      </c>
      <c r="F1744">
        <v>2011</v>
      </c>
      <c r="H1744" t="str">
        <f>IFERROR(VLOOKUP(D1744,Resources!A:C,3,FALSE),"")</f>
        <v>DeSmog</v>
      </c>
      <c r="K1744" t="str">
        <f>IFERROR(IF(VLOOKUP(D1744,Resources!A:D,4,FALSE)=0,"",VLOOKUP(D1744,Resources!A:D,4,FALSE)),"")</f>
        <v>Y</v>
      </c>
    </row>
    <row r="1745" spans="1:11" x14ac:dyDescent="0.2">
      <c r="A1745" t="s">
        <v>715</v>
      </c>
      <c r="B1745" t="str">
        <f t="shared" si="28"/>
        <v>Donors Capital Fund_Franklin Center for Government &amp; Public Integrity201150000</v>
      </c>
      <c r="C1745" t="s">
        <v>4</v>
      </c>
      <c r="D1745" t="s">
        <v>731</v>
      </c>
      <c r="E1745" s="10">
        <v>50000</v>
      </c>
      <c r="F1745">
        <v>2011</v>
      </c>
      <c r="H1745" t="str">
        <f>IFERROR(VLOOKUP(D1745,Resources!A:C,3,FALSE),"")</f>
        <v>DeSmog</v>
      </c>
      <c r="K1745" t="str">
        <f>IFERROR(IF(VLOOKUP(D1745,Resources!A:D,4,FALSE)=0,"",VLOOKUP(D1745,Resources!A:D,4,FALSE)),"")</f>
        <v>Y</v>
      </c>
    </row>
    <row r="1746" spans="1:11" x14ac:dyDescent="0.2">
      <c r="A1746" t="s">
        <v>715</v>
      </c>
      <c r="B1746" t="str">
        <f t="shared" si="28"/>
        <v>Donors Capital Fund_Franklin Center for Government &amp; Public Integrity201150000</v>
      </c>
      <c r="C1746" t="s">
        <v>4</v>
      </c>
      <c r="D1746" t="s">
        <v>731</v>
      </c>
      <c r="E1746" s="10">
        <v>50000</v>
      </c>
      <c r="F1746">
        <v>2011</v>
      </c>
      <c r="H1746" t="str">
        <f>IFERROR(VLOOKUP(D1746,Resources!A:C,3,FALSE),"")</f>
        <v>DeSmog</v>
      </c>
      <c r="K1746" t="str">
        <f>IFERROR(IF(VLOOKUP(D1746,Resources!A:D,4,FALSE)=0,"",VLOOKUP(D1746,Resources!A:D,4,FALSE)),"")</f>
        <v>Y</v>
      </c>
    </row>
    <row r="1747" spans="1:11" x14ac:dyDescent="0.2">
      <c r="A1747" t="s">
        <v>715</v>
      </c>
      <c r="B1747" t="str">
        <f t="shared" si="28"/>
        <v>Donors Capital Fund_Free To Choose Network2011314675</v>
      </c>
      <c r="C1747" t="s">
        <v>4</v>
      </c>
      <c r="D1747" t="s">
        <v>39</v>
      </c>
      <c r="E1747" s="10">
        <v>314675</v>
      </c>
      <c r="F1747">
        <v>2011</v>
      </c>
      <c r="H1747" t="str">
        <f>IFERROR(VLOOKUP(D1747,Resources!A:C,3,FALSE),"")</f>
        <v>DeSmog</v>
      </c>
      <c r="K1747" t="str">
        <f>IFERROR(IF(VLOOKUP(D1747,Resources!A:D,4,FALSE)=0,"",VLOOKUP(D1747,Resources!A:D,4,FALSE)),"")</f>
        <v>Y</v>
      </c>
    </row>
    <row r="1748" spans="1:11" x14ac:dyDescent="0.2">
      <c r="A1748" t="s">
        <v>715</v>
      </c>
      <c r="B1748" t="str">
        <f t="shared" si="28"/>
        <v>Donors Capital Fund_Freedom Foundation of Minnesota201120000</v>
      </c>
      <c r="C1748" t="s">
        <v>4</v>
      </c>
      <c r="D1748" t="s">
        <v>48</v>
      </c>
      <c r="E1748" s="10">
        <v>20000</v>
      </c>
      <c r="F1748">
        <v>2011</v>
      </c>
      <c r="H1748" t="str">
        <f>IFERROR(VLOOKUP(D1748,Resources!A:C,3,FALSE),"")</f>
        <v>DeSmog</v>
      </c>
      <c r="K1748" t="str">
        <f>IFERROR(IF(VLOOKUP(D1748,Resources!A:D,4,FALSE)=0,"",VLOOKUP(D1748,Resources!A:D,4,FALSE)),"")</f>
        <v>Y</v>
      </c>
    </row>
    <row r="1749" spans="1:11" x14ac:dyDescent="0.2">
      <c r="A1749" t="s">
        <v>715</v>
      </c>
      <c r="B1749" t="str">
        <f t="shared" si="28"/>
        <v>Donors Capital Fund_Freedom Foundation of Minnesota201130000</v>
      </c>
      <c r="C1749" t="s">
        <v>4</v>
      </c>
      <c r="D1749" t="s">
        <v>48</v>
      </c>
      <c r="E1749" s="10">
        <v>30000</v>
      </c>
      <c r="F1749">
        <v>2011</v>
      </c>
      <c r="H1749" t="str">
        <f>IFERROR(VLOOKUP(D1749,Resources!A:C,3,FALSE),"")</f>
        <v>DeSmog</v>
      </c>
      <c r="K1749" t="str">
        <f>IFERROR(IF(VLOOKUP(D1749,Resources!A:D,4,FALSE)=0,"",VLOOKUP(D1749,Resources!A:D,4,FALSE)),"")</f>
        <v>Y</v>
      </c>
    </row>
    <row r="1750" spans="1:11" x14ac:dyDescent="0.2">
      <c r="A1750" t="s">
        <v>715</v>
      </c>
      <c r="B1750" t="str">
        <f t="shared" si="28"/>
        <v>Donors Capital Fund_Freedom Foundation of Minnesota201120000</v>
      </c>
      <c r="C1750" t="s">
        <v>4</v>
      </c>
      <c r="D1750" t="s">
        <v>48</v>
      </c>
      <c r="E1750" s="10">
        <v>20000</v>
      </c>
      <c r="F1750">
        <v>2011</v>
      </c>
      <c r="H1750" t="str">
        <f>IFERROR(VLOOKUP(D1750,Resources!A:C,3,FALSE),"")</f>
        <v>DeSmog</v>
      </c>
      <c r="K1750" t="str">
        <f>IFERROR(IF(VLOOKUP(D1750,Resources!A:D,4,FALSE)=0,"",VLOOKUP(D1750,Resources!A:D,4,FALSE)),"")</f>
        <v>Y</v>
      </c>
    </row>
    <row r="1751" spans="1:11" x14ac:dyDescent="0.2">
      <c r="A1751" t="s">
        <v>715</v>
      </c>
      <c r="B1751" t="str">
        <f t="shared" si="28"/>
        <v>Donors Capital Fund_Freedom Foundation of Minnesota201120000</v>
      </c>
      <c r="C1751" t="s">
        <v>4</v>
      </c>
      <c r="D1751" t="s">
        <v>48</v>
      </c>
      <c r="E1751" s="10">
        <v>20000</v>
      </c>
      <c r="F1751">
        <v>2011</v>
      </c>
      <c r="H1751" t="str">
        <f>IFERROR(VLOOKUP(D1751,Resources!A:C,3,FALSE),"")</f>
        <v>DeSmog</v>
      </c>
      <c r="K1751" t="str">
        <f>IFERROR(IF(VLOOKUP(D1751,Resources!A:D,4,FALSE)=0,"",VLOOKUP(D1751,Resources!A:D,4,FALSE)),"")</f>
        <v>Y</v>
      </c>
    </row>
    <row r="1752" spans="1:11" x14ac:dyDescent="0.2">
      <c r="A1752" t="s">
        <v>715</v>
      </c>
      <c r="B1752" t="str">
        <f t="shared" si="28"/>
        <v>Donors Capital Fund_Freedom Foundation of Minnesota201135000</v>
      </c>
      <c r="C1752" t="s">
        <v>4</v>
      </c>
      <c r="D1752" t="s">
        <v>48</v>
      </c>
      <c r="E1752" s="10">
        <v>35000</v>
      </c>
      <c r="F1752">
        <v>2011</v>
      </c>
      <c r="H1752" t="str">
        <f>IFERROR(VLOOKUP(D1752,Resources!A:C,3,FALSE),"")</f>
        <v>DeSmog</v>
      </c>
      <c r="K1752" t="str">
        <f>IFERROR(IF(VLOOKUP(D1752,Resources!A:D,4,FALSE)=0,"",VLOOKUP(D1752,Resources!A:D,4,FALSE)),"")</f>
        <v>Y</v>
      </c>
    </row>
    <row r="1753" spans="1:11" x14ac:dyDescent="0.2">
      <c r="A1753" t="s">
        <v>715</v>
      </c>
      <c r="B1753" t="str">
        <f t="shared" si="28"/>
        <v>Donors Capital Fund_Freedom Foundation of Minnesota201130000</v>
      </c>
      <c r="C1753" t="s">
        <v>4</v>
      </c>
      <c r="D1753" t="s">
        <v>48</v>
      </c>
      <c r="E1753" s="10">
        <v>30000</v>
      </c>
      <c r="F1753">
        <v>2011</v>
      </c>
      <c r="H1753" t="str">
        <f>IFERROR(VLOOKUP(D1753,Resources!A:C,3,FALSE),"")</f>
        <v>DeSmog</v>
      </c>
      <c r="K1753" t="str">
        <f>IFERROR(IF(VLOOKUP(D1753,Resources!A:D,4,FALSE)=0,"",VLOOKUP(D1753,Resources!A:D,4,FALSE)),"")</f>
        <v>Y</v>
      </c>
    </row>
    <row r="1754" spans="1:11" x14ac:dyDescent="0.2">
      <c r="A1754" t="s">
        <v>715</v>
      </c>
      <c r="B1754" t="str">
        <f t="shared" si="28"/>
        <v>Donors Capital Fund_Freedom Foundation of Minnesota201120000</v>
      </c>
      <c r="C1754" t="s">
        <v>4</v>
      </c>
      <c r="D1754" t="s">
        <v>48</v>
      </c>
      <c r="E1754" s="10">
        <v>20000</v>
      </c>
      <c r="F1754">
        <v>2011</v>
      </c>
      <c r="H1754" t="str">
        <f>IFERROR(VLOOKUP(D1754,Resources!A:C,3,FALSE),"")</f>
        <v>DeSmog</v>
      </c>
      <c r="K1754" t="str">
        <f>IFERROR(IF(VLOOKUP(D1754,Resources!A:D,4,FALSE)=0,"",VLOOKUP(D1754,Resources!A:D,4,FALSE)),"")</f>
        <v>Y</v>
      </c>
    </row>
    <row r="1755" spans="1:11" x14ac:dyDescent="0.2">
      <c r="A1755" t="s">
        <v>715</v>
      </c>
      <c r="B1755" t="str">
        <f t="shared" si="28"/>
        <v>Donors Capital Fund_Friends of Ir David20117000</v>
      </c>
      <c r="C1755" t="s">
        <v>4</v>
      </c>
      <c r="D1755" t="s">
        <v>264</v>
      </c>
      <c r="E1755" s="10">
        <v>7000</v>
      </c>
      <c r="F1755">
        <v>2011</v>
      </c>
      <c r="H1755" t="str">
        <f>IFERROR(VLOOKUP(D1755,Resources!A:C,3,FALSE),"")</f>
        <v/>
      </c>
      <c r="K1755" t="str">
        <f>IFERROR(IF(VLOOKUP(D1755,Resources!A:D,4,FALSE)=0,"",VLOOKUP(D1755,Resources!A:D,4,FALSE)),"")</f>
        <v/>
      </c>
    </row>
    <row r="1756" spans="1:11" x14ac:dyDescent="0.2">
      <c r="A1756" t="s">
        <v>715</v>
      </c>
      <c r="B1756" t="str">
        <f t="shared" si="28"/>
        <v>Donors Capital Fund_Friends of Israel Center for Social and Economic Progress201150000</v>
      </c>
      <c r="C1756" t="s">
        <v>4</v>
      </c>
      <c r="D1756" t="s">
        <v>169</v>
      </c>
      <c r="E1756" s="10">
        <v>50000</v>
      </c>
      <c r="F1756">
        <v>2011</v>
      </c>
      <c r="H1756" t="str">
        <f>IFERROR(VLOOKUP(D1756,Resources!A:C,3,FALSE),"")</f>
        <v/>
      </c>
      <c r="K1756" t="str">
        <f>IFERROR(IF(VLOOKUP(D1756,Resources!A:D,4,FALSE)=0,"",VLOOKUP(D1756,Resources!A:D,4,FALSE)),"")</f>
        <v/>
      </c>
    </row>
    <row r="1757" spans="1:11" x14ac:dyDescent="0.2">
      <c r="A1757" t="s">
        <v>715</v>
      </c>
      <c r="B1757" t="str">
        <f t="shared" si="28"/>
        <v>Donors Capital Fund_Friends of Israel Center for Social and Economic Progress201175000</v>
      </c>
      <c r="C1757" t="s">
        <v>4</v>
      </c>
      <c r="D1757" t="s">
        <v>169</v>
      </c>
      <c r="E1757" s="10">
        <v>75000</v>
      </c>
      <c r="F1757">
        <v>2011</v>
      </c>
      <c r="H1757" t="str">
        <f>IFERROR(VLOOKUP(D1757,Resources!A:C,3,FALSE),"")</f>
        <v/>
      </c>
      <c r="K1757" t="str">
        <f>IFERROR(IF(VLOOKUP(D1757,Resources!A:D,4,FALSE)=0,"",VLOOKUP(D1757,Resources!A:D,4,FALSE)),"")</f>
        <v/>
      </c>
    </row>
    <row r="1758" spans="1:11" x14ac:dyDescent="0.2">
      <c r="A1758" t="s">
        <v>715</v>
      </c>
      <c r="B1758" t="str">
        <f t="shared" si="28"/>
        <v>Donors Capital Fund_Friends of the Dallas Public Library201120000</v>
      </c>
      <c r="C1758" t="s">
        <v>4</v>
      </c>
      <c r="D1758" t="s">
        <v>263</v>
      </c>
      <c r="E1758" s="10">
        <v>20000</v>
      </c>
      <c r="F1758">
        <v>2011</v>
      </c>
      <c r="H1758" t="str">
        <f>IFERROR(VLOOKUP(D1758,Resources!A:C,3,FALSE),"")</f>
        <v/>
      </c>
      <c r="K1758" t="str">
        <f>IFERROR(IF(VLOOKUP(D1758,Resources!A:D,4,FALSE)=0,"",VLOOKUP(D1758,Resources!A:D,4,FALSE)),"")</f>
        <v/>
      </c>
    </row>
    <row r="1759" spans="1:11" x14ac:dyDescent="0.2">
      <c r="A1759" t="s">
        <v>715</v>
      </c>
      <c r="B1759" t="str">
        <f t="shared" si="28"/>
        <v>Donors Capital Fund_Fund for American Studies201148677</v>
      </c>
      <c r="C1759" t="s">
        <v>4</v>
      </c>
      <c r="D1759" t="s">
        <v>211</v>
      </c>
      <c r="E1759" s="10">
        <v>48677</v>
      </c>
      <c r="F1759">
        <v>2011</v>
      </c>
      <c r="H1759" t="str">
        <f>IFERROR(VLOOKUP(D1759,Resources!A:C,3,FALSE),"")</f>
        <v>SourceWatch</v>
      </c>
      <c r="K1759" t="str">
        <f>IFERROR(IF(VLOOKUP(D1759,Resources!A:D,4,FALSE)=0,"",VLOOKUP(D1759,Resources!A:D,4,FALSE)),"")</f>
        <v>Y</v>
      </c>
    </row>
    <row r="1760" spans="1:11" x14ac:dyDescent="0.2">
      <c r="A1760" t="s">
        <v>715</v>
      </c>
      <c r="B1760" t="str">
        <f t="shared" si="28"/>
        <v>Donors Capital Fund_George Mason University2011400000</v>
      </c>
      <c r="C1760" t="s">
        <v>4</v>
      </c>
      <c r="D1760" t="s">
        <v>212</v>
      </c>
      <c r="E1760" s="10">
        <v>400000</v>
      </c>
      <c r="F1760">
        <v>2011</v>
      </c>
      <c r="H1760" t="str">
        <f>IFERROR(VLOOKUP(D1760,Resources!A:C,3,FALSE),"")</f>
        <v>DeSmog</v>
      </c>
      <c r="K1760" t="str">
        <f>IFERROR(IF(VLOOKUP(D1760,Resources!A:D,4,FALSE)=0,"",VLOOKUP(D1760,Resources!A:D,4,FALSE)),"")</f>
        <v>Y</v>
      </c>
    </row>
    <row r="1761" spans="1:11" x14ac:dyDescent="0.2">
      <c r="A1761" t="s">
        <v>715</v>
      </c>
      <c r="B1761" t="str">
        <f t="shared" si="28"/>
        <v>Donors Capital Fund_George Mason University201125000</v>
      </c>
      <c r="C1761" t="s">
        <v>4</v>
      </c>
      <c r="D1761" t="s">
        <v>212</v>
      </c>
      <c r="E1761" s="10">
        <v>25000</v>
      </c>
      <c r="F1761">
        <v>2011</v>
      </c>
      <c r="H1761" t="str">
        <f>IFERROR(VLOOKUP(D1761,Resources!A:C,3,FALSE),"")</f>
        <v>DeSmog</v>
      </c>
      <c r="K1761" t="str">
        <f>IFERROR(IF(VLOOKUP(D1761,Resources!A:D,4,FALSE)=0,"",VLOOKUP(D1761,Resources!A:D,4,FALSE)),"")</f>
        <v>Y</v>
      </c>
    </row>
    <row r="1762" spans="1:11" x14ac:dyDescent="0.2">
      <c r="A1762" t="s">
        <v>715</v>
      </c>
      <c r="B1762" t="str">
        <f t="shared" si="28"/>
        <v>Donors Capital Fund_George Mason University2011500000</v>
      </c>
      <c r="C1762" t="s">
        <v>4</v>
      </c>
      <c r="D1762" t="s">
        <v>212</v>
      </c>
      <c r="E1762" s="10">
        <v>500000</v>
      </c>
      <c r="F1762">
        <v>2011</v>
      </c>
      <c r="H1762" t="str">
        <f>IFERROR(VLOOKUP(D1762,Resources!A:C,3,FALSE),"")</f>
        <v>DeSmog</v>
      </c>
      <c r="K1762" t="str">
        <f>IFERROR(IF(VLOOKUP(D1762,Resources!A:D,4,FALSE)=0,"",VLOOKUP(D1762,Resources!A:D,4,FALSE)),"")</f>
        <v>Y</v>
      </c>
    </row>
    <row r="1763" spans="1:11" x14ac:dyDescent="0.2">
      <c r="A1763" t="s">
        <v>715</v>
      </c>
      <c r="B1763" t="str">
        <f t="shared" si="28"/>
        <v>Donors Capital Fund_George Mason University2011400000</v>
      </c>
      <c r="C1763" t="s">
        <v>4</v>
      </c>
      <c r="D1763" t="s">
        <v>212</v>
      </c>
      <c r="E1763" s="10">
        <v>400000</v>
      </c>
      <c r="F1763">
        <v>2011</v>
      </c>
      <c r="H1763" t="str">
        <f>IFERROR(VLOOKUP(D1763,Resources!A:C,3,FALSE),"")</f>
        <v>DeSmog</v>
      </c>
      <c r="K1763" t="str">
        <f>IFERROR(IF(VLOOKUP(D1763,Resources!A:D,4,FALSE)=0,"",VLOOKUP(D1763,Resources!A:D,4,FALSE)),"")</f>
        <v>Y</v>
      </c>
    </row>
    <row r="1764" spans="1:11" x14ac:dyDescent="0.2">
      <c r="A1764" t="s">
        <v>715</v>
      </c>
      <c r="B1764" t="str">
        <f t="shared" si="28"/>
        <v>Donors Capital Fund_George Mason University School of Law2011500000</v>
      </c>
      <c r="C1764" t="s">
        <v>4</v>
      </c>
      <c r="D1764" t="s">
        <v>262</v>
      </c>
      <c r="E1764" s="10">
        <v>500000</v>
      </c>
      <c r="F1764">
        <v>2011</v>
      </c>
      <c r="H1764" t="str">
        <f>IFERROR(VLOOKUP(D1764,Resources!A:C,3,FALSE),"")</f>
        <v>DeSmog</v>
      </c>
      <c r="K1764" t="str">
        <f>IFERROR(IF(VLOOKUP(D1764,Resources!A:D,4,FALSE)=0,"",VLOOKUP(D1764,Resources!A:D,4,FALSE)),"")</f>
        <v>Y</v>
      </c>
    </row>
    <row r="1765" spans="1:11" x14ac:dyDescent="0.2">
      <c r="A1765" t="s">
        <v>715</v>
      </c>
      <c r="B1765" t="str">
        <f t="shared" si="28"/>
        <v>Donors Capital Fund_George Mason University School of Law201115000</v>
      </c>
      <c r="C1765" t="s">
        <v>4</v>
      </c>
      <c r="D1765" t="s">
        <v>262</v>
      </c>
      <c r="E1765" s="10">
        <v>15000</v>
      </c>
      <c r="F1765">
        <v>2011</v>
      </c>
      <c r="H1765" t="str">
        <f>IFERROR(VLOOKUP(D1765,Resources!A:C,3,FALSE),"")</f>
        <v>DeSmog</v>
      </c>
      <c r="K1765" t="str">
        <f>IFERROR(IF(VLOOKUP(D1765,Resources!A:D,4,FALSE)=0,"",VLOOKUP(D1765,Resources!A:D,4,FALSE)),"")</f>
        <v>Y</v>
      </c>
    </row>
    <row r="1766" spans="1:11" x14ac:dyDescent="0.2">
      <c r="A1766" t="s">
        <v>715</v>
      </c>
      <c r="B1766" t="str">
        <f t="shared" si="28"/>
        <v>Donors Capital Fund_Georgetown University201125000</v>
      </c>
      <c r="C1766" t="s">
        <v>4</v>
      </c>
      <c r="D1766" t="s">
        <v>213</v>
      </c>
      <c r="E1766" s="10">
        <v>25000</v>
      </c>
      <c r="F1766">
        <v>2011</v>
      </c>
      <c r="H1766" t="str">
        <f>IFERROR(VLOOKUP(D1766,Resources!A:C,3,FALSE),"")</f>
        <v/>
      </c>
      <c r="K1766" t="str">
        <f>IFERROR(IF(VLOOKUP(D1766,Resources!A:D,4,FALSE)=0,"",VLOOKUP(D1766,Resources!A:D,4,FALSE)),"")</f>
        <v/>
      </c>
    </row>
    <row r="1767" spans="1:11" x14ac:dyDescent="0.2">
      <c r="A1767" t="s">
        <v>715</v>
      </c>
      <c r="B1767" t="str">
        <f t="shared" si="28"/>
        <v>Donors Capital Fund_Georgia Public Policy Foundation201120000</v>
      </c>
      <c r="C1767" t="s">
        <v>4</v>
      </c>
      <c r="D1767" t="s">
        <v>214</v>
      </c>
      <c r="E1767" s="10">
        <v>20000</v>
      </c>
      <c r="F1767">
        <v>2011</v>
      </c>
      <c r="H1767" t="str">
        <f>IFERROR(VLOOKUP(D1767,Resources!A:C,3,FALSE),"")</f>
        <v>SourceWatch</v>
      </c>
      <c r="K1767" t="str">
        <f>IFERROR(IF(VLOOKUP(D1767,Resources!A:D,4,FALSE)=0,"",VLOOKUP(D1767,Resources!A:D,4,FALSE)),"")</f>
        <v>Y</v>
      </c>
    </row>
    <row r="1768" spans="1:11" x14ac:dyDescent="0.2">
      <c r="A1768" t="s">
        <v>715</v>
      </c>
      <c r="B1768" t="str">
        <f t="shared" si="28"/>
        <v>Donors Capital Fund_Georgia Public Policy Foundation201122500</v>
      </c>
      <c r="C1768" t="s">
        <v>4</v>
      </c>
      <c r="D1768" t="s">
        <v>214</v>
      </c>
      <c r="E1768" s="10">
        <v>22500</v>
      </c>
      <c r="F1768">
        <v>2011</v>
      </c>
      <c r="H1768" t="str">
        <f>IFERROR(VLOOKUP(D1768,Resources!A:C,3,FALSE),"")</f>
        <v>SourceWatch</v>
      </c>
      <c r="K1768" t="str">
        <f>IFERROR(IF(VLOOKUP(D1768,Resources!A:D,4,FALSE)=0,"",VLOOKUP(D1768,Resources!A:D,4,FALSE)),"")</f>
        <v>Y</v>
      </c>
    </row>
    <row r="1769" spans="1:11" x14ac:dyDescent="0.2">
      <c r="A1769" t="s">
        <v>715</v>
      </c>
      <c r="B1769" t="str">
        <f t="shared" si="28"/>
        <v>Donors Capital Fund_Georgia Public Policy Foundation201122500</v>
      </c>
      <c r="C1769" t="s">
        <v>4</v>
      </c>
      <c r="D1769" t="s">
        <v>214</v>
      </c>
      <c r="E1769" s="10">
        <v>22500</v>
      </c>
      <c r="F1769">
        <v>2011</v>
      </c>
      <c r="H1769" t="str">
        <f>IFERROR(VLOOKUP(D1769,Resources!A:C,3,FALSE),"")</f>
        <v>SourceWatch</v>
      </c>
      <c r="K1769" t="str">
        <f>IFERROR(IF(VLOOKUP(D1769,Resources!A:D,4,FALSE)=0,"",VLOOKUP(D1769,Resources!A:D,4,FALSE)),"")</f>
        <v>Y</v>
      </c>
    </row>
    <row r="1770" spans="1:11" x14ac:dyDescent="0.2">
      <c r="A1770" t="s">
        <v>715</v>
      </c>
      <c r="B1770" t="str">
        <f t="shared" si="28"/>
        <v>Donors Capital Fund_Global Justice Group2011250000</v>
      </c>
      <c r="C1770" t="s">
        <v>4</v>
      </c>
      <c r="D1770" t="s">
        <v>261</v>
      </c>
      <c r="E1770" s="10">
        <v>250000</v>
      </c>
      <c r="F1770">
        <v>2011</v>
      </c>
      <c r="H1770" t="str">
        <f>IFERROR(VLOOKUP(D1770,Resources!A:C,3,FALSE),"")</f>
        <v/>
      </c>
      <c r="K1770" t="str">
        <f>IFERROR(IF(VLOOKUP(D1770,Resources!A:D,4,FALSE)=0,"",VLOOKUP(D1770,Resources!A:D,4,FALSE)),"")</f>
        <v/>
      </c>
    </row>
    <row r="1771" spans="1:11" x14ac:dyDescent="0.2">
      <c r="A1771" t="s">
        <v>715</v>
      </c>
      <c r="B1771" t="str">
        <f t="shared" si="28"/>
        <v>Donors Capital Fund_Goldwater Institute201122500</v>
      </c>
      <c r="C1771" t="s">
        <v>4</v>
      </c>
      <c r="D1771" t="s">
        <v>72</v>
      </c>
      <c r="E1771" s="10">
        <v>22500</v>
      </c>
      <c r="F1771">
        <v>2011</v>
      </c>
      <c r="H1771" t="str">
        <f>IFERROR(VLOOKUP(D1771,Resources!A:C,3,FALSE),"")</f>
        <v>SourceWatch</v>
      </c>
      <c r="K1771" t="str">
        <f>IFERROR(IF(VLOOKUP(D1771,Resources!A:D,4,FALSE)=0,"",VLOOKUP(D1771,Resources!A:D,4,FALSE)),"")</f>
        <v>Y</v>
      </c>
    </row>
    <row r="1772" spans="1:11" x14ac:dyDescent="0.2">
      <c r="A1772" t="s">
        <v>715</v>
      </c>
      <c r="B1772" t="str">
        <f t="shared" si="28"/>
        <v>Donors Capital Fund_Goldwater Institute20115000</v>
      </c>
      <c r="C1772" t="s">
        <v>4</v>
      </c>
      <c r="D1772" t="s">
        <v>72</v>
      </c>
      <c r="E1772" s="10">
        <v>5000</v>
      </c>
      <c r="F1772">
        <v>2011</v>
      </c>
      <c r="H1772" t="str">
        <f>IFERROR(VLOOKUP(D1772,Resources!A:C,3,FALSE),"")</f>
        <v>SourceWatch</v>
      </c>
      <c r="K1772" t="str">
        <f>IFERROR(IF(VLOOKUP(D1772,Resources!A:D,4,FALSE)=0,"",VLOOKUP(D1772,Resources!A:D,4,FALSE)),"")</f>
        <v>Y</v>
      </c>
    </row>
    <row r="1773" spans="1:11" x14ac:dyDescent="0.2">
      <c r="A1773" t="s">
        <v>715</v>
      </c>
      <c r="B1773" t="str">
        <f t="shared" si="28"/>
        <v>Donors Capital Fund_Goldwater Institute201122500</v>
      </c>
      <c r="C1773" t="s">
        <v>4</v>
      </c>
      <c r="D1773" t="s">
        <v>72</v>
      </c>
      <c r="E1773" s="10">
        <v>22500</v>
      </c>
      <c r="F1773">
        <v>2011</v>
      </c>
      <c r="H1773" t="str">
        <f>IFERROR(VLOOKUP(D1773,Resources!A:C,3,FALSE),"")</f>
        <v>SourceWatch</v>
      </c>
      <c r="K1773" t="str">
        <f>IFERROR(IF(VLOOKUP(D1773,Resources!A:D,4,FALSE)=0,"",VLOOKUP(D1773,Resources!A:D,4,FALSE)),"")</f>
        <v>Y</v>
      </c>
    </row>
    <row r="1774" spans="1:11" x14ac:dyDescent="0.2">
      <c r="A1774" t="s">
        <v>715</v>
      </c>
      <c r="B1774" t="str">
        <f t="shared" si="28"/>
        <v>Donors Capital Fund_Goldwater Institute201122000</v>
      </c>
      <c r="C1774" t="s">
        <v>4</v>
      </c>
      <c r="D1774" t="s">
        <v>72</v>
      </c>
      <c r="E1774" s="10">
        <v>22000</v>
      </c>
      <c r="F1774">
        <v>2011</v>
      </c>
      <c r="H1774" t="str">
        <f>IFERROR(VLOOKUP(D1774,Resources!A:C,3,FALSE),"")</f>
        <v>SourceWatch</v>
      </c>
      <c r="K1774" t="str">
        <f>IFERROR(IF(VLOOKUP(D1774,Resources!A:D,4,FALSE)=0,"",VLOOKUP(D1774,Resources!A:D,4,FALSE)),"")</f>
        <v>Y</v>
      </c>
    </row>
    <row r="1775" spans="1:11" x14ac:dyDescent="0.2">
      <c r="A1775" t="s">
        <v>715</v>
      </c>
      <c r="B1775" t="str">
        <f t="shared" si="28"/>
        <v>Donors Capital Fund_Greater Houston Community Foundation20113000000</v>
      </c>
      <c r="C1775" t="s">
        <v>4</v>
      </c>
      <c r="D1775" t="s">
        <v>141</v>
      </c>
      <c r="E1775" s="10">
        <v>3000000</v>
      </c>
      <c r="F1775">
        <v>2011</v>
      </c>
      <c r="H1775" t="str">
        <f>IFERROR(VLOOKUP(D1775,Resources!A:C,3,FALSE),"")</f>
        <v/>
      </c>
      <c r="K1775" t="str">
        <f>IFERROR(IF(VLOOKUP(D1775,Resources!A:D,4,FALSE)=0,"",VLOOKUP(D1775,Resources!A:D,4,FALSE)),"")</f>
        <v/>
      </c>
    </row>
    <row r="1776" spans="1:11" x14ac:dyDescent="0.2">
      <c r="A1776" t="s">
        <v>715</v>
      </c>
      <c r="B1776" t="str">
        <f t="shared" si="28"/>
        <v>Donors Capital Fund_Heartland Institute2011850000</v>
      </c>
      <c r="C1776" t="s">
        <v>4</v>
      </c>
      <c r="D1776" t="s">
        <v>13</v>
      </c>
      <c r="E1776" s="10">
        <v>850000</v>
      </c>
      <c r="F1776">
        <v>2011</v>
      </c>
      <c r="H1776" t="str">
        <f>IFERROR(VLOOKUP(D1776,Resources!A:C,3,FALSE),"")</f>
        <v>DeSmog</v>
      </c>
      <c r="K1776" t="str">
        <f>IFERROR(IF(VLOOKUP(D1776,Resources!A:D,4,FALSE)=0,"",VLOOKUP(D1776,Resources!A:D,4,FALSE)),"")</f>
        <v>Y</v>
      </c>
    </row>
    <row r="1777" spans="1:11" x14ac:dyDescent="0.2">
      <c r="A1777" t="s">
        <v>715</v>
      </c>
      <c r="B1777" t="str">
        <f t="shared" si="28"/>
        <v>Donors Capital Fund_Heartland Institute2011129000</v>
      </c>
      <c r="C1777" t="s">
        <v>4</v>
      </c>
      <c r="D1777" t="s">
        <v>13</v>
      </c>
      <c r="E1777" s="10">
        <v>129000</v>
      </c>
      <c r="F1777">
        <v>2011</v>
      </c>
      <c r="H1777" t="str">
        <f>IFERROR(VLOOKUP(D1777,Resources!A:C,3,FALSE),"")</f>
        <v>DeSmog</v>
      </c>
      <c r="K1777" t="str">
        <f>IFERROR(IF(VLOOKUP(D1777,Resources!A:D,4,FALSE)=0,"",VLOOKUP(D1777,Resources!A:D,4,FALSE)),"")</f>
        <v>Y</v>
      </c>
    </row>
    <row r="1778" spans="1:11" x14ac:dyDescent="0.2">
      <c r="A1778" t="s">
        <v>715</v>
      </c>
      <c r="B1778" t="str">
        <f t="shared" si="28"/>
        <v>Donors Capital Fund_Hillsdale College201110000</v>
      </c>
      <c r="C1778" t="s">
        <v>4</v>
      </c>
      <c r="D1778" t="s">
        <v>260</v>
      </c>
      <c r="E1778" s="10">
        <v>10000</v>
      </c>
      <c r="F1778">
        <v>2011</v>
      </c>
      <c r="H1778" t="str">
        <f>IFERROR(VLOOKUP(D1778,Resources!A:C,3,FALSE),"")</f>
        <v/>
      </c>
      <c r="K1778" t="str">
        <f>IFERROR(IF(VLOOKUP(D1778,Resources!A:D,4,FALSE)=0,"",VLOOKUP(D1778,Resources!A:D,4,FALSE)),"")</f>
        <v/>
      </c>
    </row>
    <row r="1779" spans="1:11" x14ac:dyDescent="0.2">
      <c r="A1779" t="s">
        <v>715</v>
      </c>
      <c r="B1779" t="str">
        <f t="shared" si="28"/>
        <v>Donors Capital Fund_Hudson Institute2011600000</v>
      </c>
      <c r="C1779" t="s">
        <v>4</v>
      </c>
      <c r="D1779" t="s">
        <v>150</v>
      </c>
      <c r="E1779" s="10">
        <v>600000</v>
      </c>
      <c r="F1779">
        <v>2011</v>
      </c>
      <c r="H1779" t="str">
        <f>IFERROR(VLOOKUP(D1779,Resources!A:C,3,FALSE),"")</f>
        <v>DeSmog</v>
      </c>
      <c r="K1779" t="str">
        <f>IFERROR(IF(VLOOKUP(D1779,Resources!A:D,4,FALSE)=0,"",VLOOKUP(D1779,Resources!A:D,4,FALSE)),"")</f>
        <v>Y</v>
      </c>
    </row>
    <row r="1780" spans="1:11" x14ac:dyDescent="0.2">
      <c r="A1780" t="s">
        <v>715</v>
      </c>
      <c r="B1780" t="str">
        <f t="shared" si="28"/>
        <v>Donors Capital Fund_Hudson Institute20111000000</v>
      </c>
      <c r="C1780" t="s">
        <v>4</v>
      </c>
      <c r="D1780" t="s">
        <v>150</v>
      </c>
      <c r="E1780" s="10">
        <v>1000000</v>
      </c>
      <c r="F1780">
        <v>2011</v>
      </c>
      <c r="H1780" t="str">
        <f>IFERROR(VLOOKUP(D1780,Resources!A:C,3,FALSE),"")</f>
        <v>DeSmog</v>
      </c>
      <c r="K1780" t="str">
        <f>IFERROR(IF(VLOOKUP(D1780,Resources!A:D,4,FALSE)=0,"",VLOOKUP(D1780,Resources!A:D,4,FALSE)),"")</f>
        <v>Y</v>
      </c>
    </row>
    <row r="1781" spans="1:11" x14ac:dyDescent="0.2">
      <c r="A1781" t="s">
        <v>715</v>
      </c>
      <c r="B1781" t="str">
        <f t="shared" si="28"/>
        <v>Donors Capital Fund_Human Rights Foundation2011100000</v>
      </c>
      <c r="C1781" t="s">
        <v>4</v>
      </c>
      <c r="D1781" t="s">
        <v>50</v>
      </c>
      <c r="E1781" s="10">
        <v>100000</v>
      </c>
      <c r="F1781">
        <v>2011</v>
      </c>
      <c r="H1781" t="str">
        <f>IFERROR(VLOOKUP(D1781,Resources!A:C,3,FALSE),"")</f>
        <v>SourceWatch</v>
      </c>
      <c r="K1781" t="str">
        <f>IFERROR(IF(VLOOKUP(D1781,Resources!A:D,4,FALSE)=0,"",VLOOKUP(D1781,Resources!A:D,4,FALSE)),"")</f>
        <v>Y</v>
      </c>
    </row>
    <row r="1782" spans="1:11" x14ac:dyDescent="0.2">
      <c r="A1782" t="s">
        <v>715</v>
      </c>
      <c r="B1782" t="str">
        <f t="shared" si="28"/>
        <v>Donors Capital Fund_Human Rights Foundation2011250000</v>
      </c>
      <c r="C1782" t="s">
        <v>4</v>
      </c>
      <c r="D1782" t="s">
        <v>50</v>
      </c>
      <c r="E1782" s="10">
        <v>250000</v>
      </c>
      <c r="F1782">
        <v>2011</v>
      </c>
      <c r="H1782" t="str">
        <f>IFERROR(VLOOKUP(D1782,Resources!A:C,3,FALSE),"")</f>
        <v>SourceWatch</v>
      </c>
      <c r="K1782" t="str">
        <f>IFERROR(IF(VLOOKUP(D1782,Resources!A:D,4,FALSE)=0,"",VLOOKUP(D1782,Resources!A:D,4,FALSE)),"")</f>
        <v>Y</v>
      </c>
    </row>
    <row r="1783" spans="1:11" x14ac:dyDescent="0.2">
      <c r="A1783" t="s">
        <v>715</v>
      </c>
      <c r="B1783" t="str">
        <f t="shared" si="28"/>
        <v>Donors Capital Fund_I-20 Wildlife Preserve201110000</v>
      </c>
      <c r="C1783" t="s">
        <v>4</v>
      </c>
      <c r="D1783" t="s">
        <v>259</v>
      </c>
      <c r="E1783" s="10">
        <v>10000</v>
      </c>
      <c r="F1783">
        <v>2011</v>
      </c>
      <c r="H1783" t="str">
        <f>IFERROR(VLOOKUP(D1783,Resources!A:C,3,FALSE),"")</f>
        <v/>
      </c>
      <c r="K1783" t="str">
        <f>IFERROR(IF(VLOOKUP(D1783,Resources!A:D,4,FALSE)=0,"",VLOOKUP(D1783,Resources!A:D,4,FALSE)),"")</f>
        <v/>
      </c>
    </row>
    <row r="1784" spans="1:11" x14ac:dyDescent="0.2">
      <c r="A1784" t="s">
        <v>715</v>
      </c>
      <c r="B1784" t="str">
        <f t="shared" si="28"/>
        <v>Donors Capital Fund_Idaho Freedom Foundation201110000</v>
      </c>
      <c r="C1784" t="s">
        <v>4</v>
      </c>
      <c r="D1784" t="s">
        <v>51</v>
      </c>
      <c r="E1784" s="10">
        <v>10000</v>
      </c>
      <c r="F1784">
        <v>2011</v>
      </c>
      <c r="H1784" t="str">
        <f>IFERROR(VLOOKUP(D1784,Resources!A:C,3,FALSE),"")</f>
        <v>SourceWatch</v>
      </c>
      <c r="K1784" t="str">
        <f>IFERROR(IF(VLOOKUP(D1784,Resources!A:D,4,FALSE)=0,"",VLOOKUP(D1784,Resources!A:D,4,FALSE)),"")</f>
        <v>Y</v>
      </c>
    </row>
    <row r="1785" spans="1:11" x14ac:dyDescent="0.2">
      <c r="A1785" t="s">
        <v>715</v>
      </c>
      <c r="B1785" t="str">
        <f t="shared" si="28"/>
        <v>Donors Capital Fund_Idaho Freedom Foundation201130000</v>
      </c>
      <c r="C1785" t="s">
        <v>4</v>
      </c>
      <c r="D1785" t="s">
        <v>51</v>
      </c>
      <c r="E1785" s="10">
        <v>30000</v>
      </c>
      <c r="F1785">
        <v>2011</v>
      </c>
      <c r="H1785" t="str">
        <f>IFERROR(VLOOKUP(D1785,Resources!A:C,3,FALSE),"")</f>
        <v>SourceWatch</v>
      </c>
      <c r="K1785" t="str">
        <f>IFERROR(IF(VLOOKUP(D1785,Resources!A:D,4,FALSE)=0,"",VLOOKUP(D1785,Resources!A:D,4,FALSE)),"")</f>
        <v>Y</v>
      </c>
    </row>
    <row r="1786" spans="1:11" x14ac:dyDescent="0.2">
      <c r="A1786" t="s">
        <v>715</v>
      </c>
      <c r="B1786" t="str">
        <f t="shared" si="28"/>
        <v>Donors Capital Fund_Idaho Freedom Foundation201117500</v>
      </c>
      <c r="C1786" t="s">
        <v>4</v>
      </c>
      <c r="D1786" t="s">
        <v>51</v>
      </c>
      <c r="E1786" s="10">
        <v>17500</v>
      </c>
      <c r="F1786">
        <v>2011</v>
      </c>
      <c r="H1786" t="str">
        <f>IFERROR(VLOOKUP(D1786,Resources!A:C,3,FALSE),"")</f>
        <v>SourceWatch</v>
      </c>
      <c r="K1786" t="str">
        <f>IFERROR(IF(VLOOKUP(D1786,Resources!A:D,4,FALSE)=0,"",VLOOKUP(D1786,Resources!A:D,4,FALSE)),"")</f>
        <v>Y</v>
      </c>
    </row>
    <row r="1787" spans="1:11" x14ac:dyDescent="0.2">
      <c r="A1787" t="s">
        <v>715</v>
      </c>
      <c r="B1787" t="str">
        <f t="shared" si="28"/>
        <v>Donors Capital Fund_Idaho Freedom Foundation201130000</v>
      </c>
      <c r="C1787" t="s">
        <v>4</v>
      </c>
      <c r="D1787" t="s">
        <v>51</v>
      </c>
      <c r="E1787" s="10">
        <v>30000</v>
      </c>
      <c r="F1787">
        <v>2011</v>
      </c>
      <c r="H1787" t="str">
        <f>IFERROR(VLOOKUP(D1787,Resources!A:C,3,FALSE),"")</f>
        <v>SourceWatch</v>
      </c>
      <c r="K1787" t="str">
        <f>IFERROR(IF(VLOOKUP(D1787,Resources!A:D,4,FALSE)=0,"",VLOOKUP(D1787,Resources!A:D,4,FALSE)),"")</f>
        <v>Y</v>
      </c>
    </row>
    <row r="1788" spans="1:11" x14ac:dyDescent="0.2">
      <c r="A1788" t="s">
        <v>715</v>
      </c>
      <c r="B1788" t="str">
        <f t="shared" si="28"/>
        <v>Donors Capital Fund_Idaho Freedom Foundation201117500</v>
      </c>
      <c r="C1788" t="s">
        <v>4</v>
      </c>
      <c r="D1788" t="s">
        <v>51</v>
      </c>
      <c r="E1788" s="10">
        <v>17500</v>
      </c>
      <c r="F1788">
        <v>2011</v>
      </c>
      <c r="H1788" t="str">
        <f>IFERROR(VLOOKUP(D1788,Resources!A:C,3,FALSE),"")</f>
        <v>SourceWatch</v>
      </c>
      <c r="K1788" t="str">
        <f>IFERROR(IF(VLOOKUP(D1788,Resources!A:D,4,FALSE)=0,"",VLOOKUP(D1788,Resources!A:D,4,FALSE)),"")</f>
        <v>Y</v>
      </c>
    </row>
    <row r="1789" spans="1:11" x14ac:dyDescent="0.2">
      <c r="A1789" t="s">
        <v>715</v>
      </c>
      <c r="B1789" t="str">
        <f t="shared" si="28"/>
        <v>Donors Capital Fund_Illinois Policy Institute201150000</v>
      </c>
      <c r="C1789" t="s">
        <v>4</v>
      </c>
      <c r="D1789" t="s">
        <v>52</v>
      </c>
      <c r="E1789" s="10">
        <v>50000</v>
      </c>
      <c r="F1789">
        <v>2011</v>
      </c>
      <c r="H1789" t="str">
        <f>IFERROR(VLOOKUP(D1789,Resources!A:C,3,FALSE),"")</f>
        <v>DeSmog</v>
      </c>
      <c r="K1789" t="str">
        <f>IFERROR(IF(VLOOKUP(D1789,Resources!A:D,4,FALSE)=0,"",VLOOKUP(D1789,Resources!A:D,4,FALSE)),"")</f>
        <v>Y</v>
      </c>
    </row>
    <row r="1790" spans="1:11" x14ac:dyDescent="0.2">
      <c r="A1790" t="s">
        <v>715</v>
      </c>
      <c r="B1790" t="str">
        <f t="shared" si="28"/>
        <v>Donors Capital Fund_Illinois Policy Institute201130000</v>
      </c>
      <c r="C1790" t="s">
        <v>4</v>
      </c>
      <c r="D1790" t="s">
        <v>52</v>
      </c>
      <c r="E1790" s="10">
        <v>30000</v>
      </c>
      <c r="F1790">
        <v>2011</v>
      </c>
      <c r="H1790" t="str">
        <f>IFERROR(VLOOKUP(D1790,Resources!A:C,3,FALSE),"")</f>
        <v>DeSmog</v>
      </c>
      <c r="K1790" t="str">
        <f>IFERROR(IF(VLOOKUP(D1790,Resources!A:D,4,FALSE)=0,"",VLOOKUP(D1790,Resources!A:D,4,FALSE)),"")</f>
        <v>Y</v>
      </c>
    </row>
    <row r="1791" spans="1:11" x14ac:dyDescent="0.2">
      <c r="A1791" t="s">
        <v>715</v>
      </c>
      <c r="B1791" t="str">
        <f t="shared" si="28"/>
        <v>Donors Capital Fund_Illinois Policy Institute201110000</v>
      </c>
      <c r="C1791" t="s">
        <v>4</v>
      </c>
      <c r="D1791" t="s">
        <v>52</v>
      </c>
      <c r="E1791" s="10">
        <v>10000</v>
      </c>
      <c r="F1791">
        <v>2011</v>
      </c>
      <c r="H1791" t="str">
        <f>IFERROR(VLOOKUP(D1791,Resources!A:C,3,FALSE),"")</f>
        <v>DeSmog</v>
      </c>
      <c r="K1791" t="str">
        <f>IFERROR(IF(VLOOKUP(D1791,Resources!A:D,4,FALSE)=0,"",VLOOKUP(D1791,Resources!A:D,4,FALSE)),"")</f>
        <v>Y</v>
      </c>
    </row>
    <row r="1792" spans="1:11" x14ac:dyDescent="0.2">
      <c r="A1792" t="s">
        <v>715</v>
      </c>
      <c r="B1792" t="str">
        <f t="shared" si="28"/>
        <v>Donors Capital Fund_Illinois Policy Institute201130000</v>
      </c>
      <c r="C1792" t="s">
        <v>4</v>
      </c>
      <c r="D1792" t="s">
        <v>52</v>
      </c>
      <c r="E1792" s="10">
        <v>30000</v>
      </c>
      <c r="F1792">
        <v>2011</v>
      </c>
      <c r="H1792" t="str">
        <f>IFERROR(VLOOKUP(D1792,Resources!A:C,3,FALSE),"")</f>
        <v>DeSmog</v>
      </c>
      <c r="K1792" t="str">
        <f>IFERROR(IF(VLOOKUP(D1792,Resources!A:D,4,FALSE)=0,"",VLOOKUP(D1792,Resources!A:D,4,FALSE)),"")</f>
        <v>Y</v>
      </c>
    </row>
    <row r="1793" spans="1:11" x14ac:dyDescent="0.2">
      <c r="A1793" t="s">
        <v>715</v>
      </c>
      <c r="B1793" t="str">
        <f t="shared" si="28"/>
        <v>Donors Capital Fund_Illinois Policy Institute201125000</v>
      </c>
      <c r="C1793" t="s">
        <v>4</v>
      </c>
      <c r="D1793" t="s">
        <v>52</v>
      </c>
      <c r="E1793" s="10">
        <v>25000</v>
      </c>
      <c r="F1793">
        <v>2011</v>
      </c>
      <c r="H1793" t="str">
        <f>IFERROR(VLOOKUP(D1793,Resources!A:C,3,FALSE),"")</f>
        <v>DeSmog</v>
      </c>
      <c r="K1793" t="str">
        <f>IFERROR(IF(VLOOKUP(D1793,Resources!A:D,4,FALSE)=0,"",VLOOKUP(D1793,Resources!A:D,4,FALSE)),"")</f>
        <v>Y</v>
      </c>
    </row>
    <row r="1794" spans="1:11" x14ac:dyDescent="0.2">
      <c r="A1794" t="s">
        <v>715</v>
      </c>
      <c r="B1794" t="str">
        <f t="shared" ref="B1794:B1857" si="29">C1794&amp;"_"&amp;D1794&amp;F1794&amp;E1794</f>
        <v>Donors Capital Fund_Illinois Taxpayer Education Foundation201135000</v>
      </c>
      <c r="C1794" t="s">
        <v>4</v>
      </c>
      <c r="D1794" t="s">
        <v>36</v>
      </c>
      <c r="E1794" s="10">
        <v>35000</v>
      </c>
      <c r="F1794">
        <v>2011</v>
      </c>
      <c r="H1794" t="str">
        <f>IFERROR(VLOOKUP(D1794,Resources!A:C,3,FALSE),"")</f>
        <v/>
      </c>
      <c r="K1794" t="str">
        <f>IFERROR(IF(VLOOKUP(D1794,Resources!A:D,4,FALSE)=0,"",VLOOKUP(D1794,Resources!A:D,4,FALSE)),"")</f>
        <v/>
      </c>
    </row>
    <row r="1795" spans="1:11" x14ac:dyDescent="0.2">
      <c r="A1795" t="s">
        <v>715</v>
      </c>
      <c r="B1795" t="str">
        <f t="shared" si="29"/>
        <v>Donors Capital Fund_Illinois Taxpayer Education Foundation20117000</v>
      </c>
      <c r="C1795" t="s">
        <v>4</v>
      </c>
      <c r="D1795" t="s">
        <v>36</v>
      </c>
      <c r="E1795" s="10">
        <v>7000</v>
      </c>
      <c r="F1795">
        <v>2011</v>
      </c>
      <c r="H1795" t="str">
        <f>IFERROR(VLOOKUP(D1795,Resources!A:C,3,FALSE),"")</f>
        <v/>
      </c>
      <c r="K1795" t="str">
        <f>IFERROR(IF(VLOOKUP(D1795,Resources!A:D,4,FALSE)=0,"",VLOOKUP(D1795,Resources!A:D,4,FALSE)),"")</f>
        <v/>
      </c>
    </row>
    <row r="1796" spans="1:11" x14ac:dyDescent="0.2">
      <c r="A1796" t="s">
        <v>715</v>
      </c>
      <c r="B1796" t="str">
        <f t="shared" si="29"/>
        <v>Donors Capital Fund_Illinois Taxpayer Education Foundation20117000</v>
      </c>
      <c r="C1796" t="s">
        <v>4</v>
      </c>
      <c r="D1796" t="s">
        <v>36</v>
      </c>
      <c r="E1796" s="10">
        <v>7000</v>
      </c>
      <c r="F1796">
        <v>2011</v>
      </c>
      <c r="H1796" t="str">
        <f>IFERROR(VLOOKUP(D1796,Resources!A:C,3,FALSE),"")</f>
        <v/>
      </c>
      <c r="K1796" t="str">
        <f>IFERROR(IF(VLOOKUP(D1796,Resources!A:D,4,FALSE)=0,"",VLOOKUP(D1796,Resources!A:D,4,FALSE)),"")</f>
        <v/>
      </c>
    </row>
    <row r="1797" spans="1:11" x14ac:dyDescent="0.2">
      <c r="A1797" t="s">
        <v>715</v>
      </c>
      <c r="B1797" t="str">
        <f t="shared" si="29"/>
        <v>Donors Capital Fund_Illinois Taxpayer Education Foundation20117000</v>
      </c>
      <c r="C1797" t="s">
        <v>4</v>
      </c>
      <c r="D1797" t="s">
        <v>36</v>
      </c>
      <c r="E1797" s="10">
        <v>7000</v>
      </c>
      <c r="F1797">
        <v>2011</v>
      </c>
      <c r="H1797" t="str">
        <f>IFERROR(VLOOKUP(D1797,Resources!A:C,3,FALSE),"")</f>
        <v/>
      </c>
      <c r="K1797" t="str">
        <f>IFERROR(IF(VLOOKUP(D1797,Resources!A:D,4,FALSE)=0,"",VLOOKUP(D1797,Resources!A:D,4,FALSE)),"")</f>
        <v/>
      </c>
    </row>
    <row r="1798" spans="1:11" x14ac:dyDescent="0.2">
      <c r="A1798" t="s">
        <v>715</v>
      </c>
      <c r="B1798" t="str">
        <f t="shared" si="29"/>
        <v>Donors Capital Fund_Illinois Taxpayer Education Foundation20117000</v>
      </c>
      <c r="C1798" t="s">
        <v>4</v>
      </c>
      <c r="D1798" t="s">
        <v>36</v>
      </c>
      <c r="E1798" s="10">
        <v>7000</v>
      </c>
      <c r="F1798">
        <v>2011</v>
      </c>
      <c r="H1798" t="str">
        <f>IFERROR(VLOOKUP(D1798,Resources!A:C,3,FALSE),"")</f>
        <v/>
      </c>
      <c r="K1798" t="str">
        <f>IFERROR(IF(VLOOKUP(D1798,Resources!A:D,4,FALSE)=0,"",VLOOKUP(D1798,Resources!A:D,4,FALSE)),"")</f>
        <v/>
      </c>
    </row>
    <row r="1799" spans="1:11" x14ac:dyDescent="0.2">
      <c r="A1799" t="s">
        <v>715</v>
      </c>
      <c r="B1799" t="str">
        <f t="shared" si="29"/>
        <v>Donors Capital Fund_Illinois Taxpayer Education Foundation20117000</v>
      </c>
      <c r="C1799" t="s">
        <v>4</v>
      </c>
      <c r="D1799" t="s">
        <v>36</v>
      </c>
      <c r="E1799" s="10">
        <v>7000</v>
      </c>
      <c r="F1799">
        <v>2011</v>
      </c>
      <c r="H1799" t="str">
        <f>IFERROR(VLOOKUP(D1799,Resources!A:C,3,FALSE),"")</f>
        <v/>
      </c>
      <c r="K1799" t="str">
        <f>IFERROR(IF(VLOOKUP(D1799,Resources!A:D,4,FALSE)=0,"",VLOOKUP(D1799,Resources!A:D,4,FALSE)),"")</f>
        <v/>
      </c>
    </row>
    <row r="1800" spans="1:11" x14ac:dyDescent="0.2">
      <c r="A1800" t="s">
        <v>715</v>
      </c>
      <c r="B1800" t="str">
        <f t="shared" si="29"/>
        <v>Donors Capital Fund_Illinois Taxpayer Education Foundation20117000</v>
      </c>
      <c r="C1800" t="s">
        <v>4</v>
      </c>
      <c r="D1800" t="s">
        <v>36</v>
      </c>
      <c r="E1800" s="10">
        <v>7000</v>
      </c>
      <c r="F1800">
        <v>2011</v>
      </c>
      <c r="H1800" t="str">
        <f>IFERROR(VLOOKUP(D1800,Resources!A:C,3,FALSE),"")</f>
        <v/>
      </c>
      <c r="K1800" t="str">
        <f>IFERROR(IF(VLOOKUP(D1800,Resources!A:D,4,FALSE)=0,"",VLOOKUP(D1800,Resources!A:D,4,FALSE)),"")</f>
        <v/>
      </c>
    </row>
    <row r="1801" spans="1:11" x14ac:dyDescent="0.2">
      <c r="A1801" t="s">
        <v>715</v>
      </c>
      <c r="B1801" t="str">
        <f t="shared" si="29"/>
        <v>Donors Capital Fund_Illinois Taxpayer Education Foundation201125000</v>
      </c>
      <c r="C1801" t="s">
        <v>4</v>
      </c>
      <c r="D1801" t="s">
        <v>36</v>
      </c>
      <c r="E1801" s="10">
        <v>25000</v>
      </c>
      <c r="F1801">
        <v>2011</v>
      </c>
      <c r="H1801" t="str">
        <f>IFERROR(VLOOKUP(D1801,Resources!A:C,3,FALSE),"")</f>
        <v/>
      </c>
      <c r="K1801" t="str">
        <f>IFERROR(IF(VLOOKUP(D1801,Resources!A:D,4,FALSE)=0,"",VLOOKUP(D1801,Resources!A:D,4,FALSE)),"")</f>
        <v/>
      </c>
    </row>
    <row r="1802" spans="1:11" x14ac:dyDescent="0.2">
      <c r="A1802" t="s">
        <v>715</v>
      </c>
      <c r="B1802" t="str">
        <f t="shared" si="29"/>
        <v>Donors Capital Fund_Independence Institute201125000</v>
      </c>
      <c r="C1802" t="s">
        <v>4</v>
      </c>
      <c r="D1802" t="s">
        <v>53</v>
      </c>
      <c r="E1802" s="10">
        <v>25000</v>
      </c>
      <c r="F1802">
        <v>2011</v>
      </c>
      <c r="H1802" t="str">
        <f>IFERROR(VLOOKUP(D1802,Resources!A:C,3,FALSE),"")</f>
        <v>SourceWatch</v>
      </c>
      <c r="K1802" t="str">
        <f>IFERROR(IF(VLOOKUP(D1802,Resources!A:D,4,FALSE)=0,"",VLOOKUP(D1802,Resources!A:D,4,FALSE)),"")</f>
        <v>Y</v>
      </c>
    </row>
    <row r="1803" spans="1:11" x14ac:dyDescent="0.2">
      <c r="A1803" t="s">
        <v>715</v>
      </c>
      <c r="B1803" t="str">
        <f t="shared" si="29"/>
        <v>Donors Capital Fund_Independence Institute201150000</v>
      </c>
      <c r="C1803" t="s">
        <v>4</v>
      </c>
      <c r="D1803" t="s">
        <v>53</v>
      </c>
      <c r="E1803" s="10">
        <v>50000</v>
      </c>
      <c r="F1803">
        <v>2011</v>
      </c>
      <c r="H1803" t="str">
        <f>IFERROR(VLOOKUP(D1803,Resources!A:C,3,FALSE),"")</f>
        <v>SourceWatch</v>
      </c>
      <c r="K1803" t="str">
        <f>IFERROR(IF(VLOOKUP(D1803,Resources!A:D,4,FALSE)=0,"",VLOOKUP(D1803,Resources!A:D,4,FALSE)),"")</f>
        <v>Y</v>
      </c>
    </row>
    <row r="1804" spans="1:11" x14ac:dyDescent="0.2">
      <c r="A1804" t="s">
        <v>715</v>
      </c>
      <c r="B1804" t="str">
        <f t="shared" si="29"/>
        <v>Donors Capital Fund_Independence Institute201127500</v>
      </c>
      <c r="C1804" t="s">
        <v>4</v>
      </c>
      <c r="D1804" t="s">
        <v>53</v>
      </c>
      <c r="E1804" s="10">
        <v>27500</v>
      </c>
      <c r="F1804">
        <v>2011</v>
      </c>
      <c r="H1804" t="str">
        <f>IFERROR(VLOOKUP(D1804,Resources!A:C,3,FALSE),"")</f>
        <v>SourceWatch</v>
      </c>
      <c r="K1804" t="str">
        <f>IFERROR(IF(VLOOKUP(D1804,Resources!A:D,4,FALSE)=0,"",VLOOKUP(D1804,Resources!A:D,4,FALSE)),"")</f>
        <v>Y</v>
      </c>
    </row>
    <row r="1805" spans="1:11" x14ac:dyDescent="0.2">
      <c r="A1805" t="s">
        <v>715</v>
      </c>
      <c r="B1805" t="str">
        <f t="shared" si="29"/>
        <v>Donors Capital Fund_Independence Institute201115000</v>
      </c>
      <c r="C1805" t="s">
        <v>4</v>
      </c>
      <c r="D1805" t="s">
        <v>53</v>
      </c>
      <c r="E1805" s="10">
        <v>15000</v>
      </c>
      <c r="F1805">
        <v>2011</v>
      </c>
      <c r="H1805" t="str">
        <f>IFERROR(VLOOKUP(D1805,Resources!A:C,3,FALSE),"")</f>
        <v>SourceWatch</v>
      </c>
      <c r="K1805" t="str">
        <f>IFERROR(IF(VLOOKUP(D1805,Resources!A:D,4,FALSE)=0,"",VLOOKUP(D1805,Resources!A:D,4,FALSE)),"")</f>
        <v>Y</v>
      </c>
    </row>
    <row r="1806" spans="1:11" x14ac:dyDescent="0.2">
      <c r="A1806" t="s">
        <v>715</v>
      </c>
      <c r="B1806" t="str">
        <f t="shared" si="29"/>
        <v>Donors Capital Fund_Independence Institute201135000</v>
      </c>
      <c r="C1806" t="s">
        <v>4</v>
      </c>
      <c r="D1806" t="s">
        <v>53</v>
      </c>
      <c r="E1806" s="10">
        <v>35000</v>
      </c>
      <c r="F1806">
        <v>2011</v>
      </c>
      <c r="H1806" t="str">
        <f>IFERROR(VLOOKUP(D1806,Resources!A:C,3,FALSE),"")</f>
        <v>SourceWatch</v>
      </c>
      <c r="K1806" t="str">
        <f>IFERROR(IF(VLOOKUP(D1806,Resources!A:D,4,FALSE)=0,"",VLOOKUP(D1806,Resources!A:D,4,FALSE)),"")</f>
        <v>Y</v>
      </c>
    </row>
    <row r="1807" spans="1:11" x14ac:dyDescent="0.2">
      <c r="A1807" t="s">
        <v>715</v>
      </c>
      <c r="B1807" t="str">
        <f t="shared" si="29"/>
        <v>Donors Capital Fund_Independence Institute201120000</v>
      </c>
      <c r="C1807" t="s">
        <v>4</v>
      </c>
      <c r="D1807" t="s">
        <v>53</v>
      </c>
      <c r="E1807" s="10">
        <v>20000</v>
      </c>
      <c r="F1807">
        <v>2011</v>
      </c>
      <c r="H1807" t="str">
        <f>IFERROR(VLOOKUP(D1807,Resources!A:C,3,FALSE),"")</f>
        <v>SourceWatch</v>
      </c>
      <c r="K1807" t="str">
        <f>IFERROR(IF(VLOOKUP(D1807,Resources!A:D,4,FALSE)=0,"",VLOOKUP(D1807,Resources!A:D,4,FALSE)),"")</f>
        <v>Y</v>
      </c>
    </row>
    <row r="1808" spans="1:11" x14ac:dyDescent="0.2">
      <c r="A1808" t="s">
        <v>715</v>
      </c>
      <c r="B1808" t="str">
        <f t="shared" si="29"/>
        <v>Donors Capital Fund_Independence Institute201127500</v>
      </c>
      <c r="C1808" t="s">
        <v>4</v>
      </c>
      <c r="D1808" t="s">
        <v>53</v>
      </c>
      <c r="E1808" s="10">
        <v>27500</v>
      </c>
      <c r="F1808">
        <v>2011</v>
      </c>
      <c r="H1808" t="str">
        <f>IFERROR(VLOOKUP(D1808,Resources!A:C,3,FALSE),"")</f>
        <v>SourceWatch</v>
      </c>
      <c r="K1808" t="str">
        <f>IFERROR(IF(VLOOKUP(D1808,Resources!A:D,4,FALSE)=0,"",VLOOKUP(D1808,Resources!A:D,4,FALSE)),"")</f>
        <v>Y</v>
      </c>
    </row>
    <row r="1809" spans="1:11" x14ac:dyDescent="0.2">
      <c r="A1809" t="s">
        <v>715</v>
      </c>
      <c r="B1809" t="str">
        <f t="shared" si="29"/>
        <v>Donors Capital Fund_Independence Institute201115000</v>
      </c>
      <c r="C1809" t="s">
        <v>4</v>
      </c>
      <c r="D1809" t="s">
        <v>53</v>
      </c>
      <c r="E1809" s="10">
        <v>15000</v>
      </c>
      <c r="F1809">
        <v>2011</v>
      </c>
      <c r="H1809" t="str">
        <f>IFERROR(VLOOKUP(D1809,Resources!A:C,3,FALSE),"")</f>
        <v>SourceWatch</v>
      </c>
      <c r="K1809" t="str">
        <f>IFERROR(IF(VLOOKUP(D1809,Resources!A:D,4,FALSE)=0,"",VLOOKUP(D1809,Resources!A:D,4,FALSE)),"")</f>
        <v>Y</v>
      </c>
    </row>
    <row r="1810" spans="1:11" x14ac:dyDescent="0.2">
      <c r="A1810" t="s">
        <v>715</v>
      </c>
      <c r="B1810" t="str">
        <f t="shared" si="29"/>
        <v>Donors Capital Fund_Institute for Humane Studies2011404424</v>
      </c>
      <c r="C1810" t="s">
        <v>4</v>
      </c>
      <c r="D1810" t="s">
        <v>117</v>
      </c>
      <c r="E1810" s="10">
        <v>404424</v>
      </c>
      <c r="F1810">
        <v>2011</v>
      </c>
      <c r="H1810" t="str">
        <f>IFERROR(VLOOKUP(D1810,Resources!A:C,3,FALSE),"")</f>
        <v>DeSmog</v>
      </c>
      <c r="K1810" t="str">
        <f>IFERROR(IF(VLOOKUP(D1810,Resources!A:D,4,FALSE)=0,"",VLOOKUP(D1810,Resources!A:D,4,FALSE)),"")</f>
        <v>Y</v>
      </c>
    </row>
    <row r="1811" spans="1:11" x14ac:dyDescent="0.2">
      <c r="A1811" t="s">
        <v>715</v>
      </c>
      <c r="B1811" t="str">
        <f t="shared" si="29"/>
        <v>Donors Capital Fund_Institute for Justice20112500</v>
      </c>
      <c r="C1811" t="s">
        <v>4</v>
      </c>
      <c r="D1811" t="s">
        <v>63</v>
      </c>
      <c r="E1811" s="10">
        <v>2500</v>
      </c>
      <c r="F1811">
        <v>2011</v>
      </c>
      <c r="H1811" t="str">
        <f>IFERROR(VLOOKUP(D1811,Resources!A:C,3,FALSE),"")</f>
        <v>SourceWatch</v>
      </c>
      <c r="K1811" t="str">
        <f>IFERROR(IF(VLOOKUP(D1811,Resources!A:D,4,FALSE)=0,"",VLOOKUP(D1811,Resources!A:D,4,FALSE)),"")</f>
        <v>Y</v>
      </c>
    </row>
    <row r="1812" spans="1:11" x14ac:dyDescent="0.2">
      <c r="A1812" t="s">
        <v>715</v>
      </c>
      <c r="B1812" t="str">
        <f t="shared" si="29"/>
        <v>Donors Capital Fund_Institute for Justice2011150000</v>
      </c>
      <c r="C1812" t="s">
        <v>4</v>
      </c>
      <c r="D1812" t="s">
        <v>63</v>
      </c>
      <c r="E1812" s="10">
        <v>150000</v>
      </c>
      <c r="F1812">
        <v>2011</v>
      </c>
      <c r="H1812" t="str">
        <f>IFERROR(VLOOKUP(D1812,Resources!A:C,3,FALSE),"")</f>
        <v>SourceWatch</v>
      </c>
      <c r="K1812" t="str">
        <f>IFERROR(IF(VLOOKUP(D1812,Resources!A:D,4,FALSE)=0,"",VLOOKUP(D1812,Resources!A:D,4,FALSE)),"")</f>
        <v>Y</v>
      </c>
    </row>
    <row r="1813" spans="1:11" x14ac:dyDescent="0.2">
      <c r="A1813" t="s">
        <v>715</v>
      </c>
      <c r="B1813" t="str">
        <f t="shared" si="29"/>
        <v>Donors Capital Fund_Institute for Justice20117500</v>
      </c>
      <c r="C1813" t="s">
        <v>4</v>
      </c>
      <c r="D1813" t="s">
        <v>63</v>
      </c>
      <c r="E1813" s="10">
        <v>7500</v>
      </c>
      <c r="F1813">
        <v>2011</v>
      </c>
      <c r="H1813" t="str">
        <f>IFERROR(VLOOKUP(D1813,Resources!A:C,3,FALSE),"")</f>
        <v>SourceWatch</v>
      </c>
      <c r="K1813" t="str">
        <f>IFERROR(IF(VLOOKUP(D1813,Resources!A:D,4,FALSE)=0,"",VLOOKUP(D1813,Resources!A:D,4,FALSE)),"")</f>
        <v>Y</v>
      </c>
    </row>
    <row r="1814" spans="1:11" x14ac:dyDescent="0.2">
      <c r="A1814" t="s">
        <v>715</v>
      </c>
      <c r="B1814" t="str">
        <f t="shared" si="29"/>
        <v>Donors Capital Fund_Institute for the Analysis of Global Security201110000</v>
      </c>
      <c r="C1814" t="s">
        <v>4</v>
      </c>
      <c r="D1814" t="s">
        <v>258</v>
      </c>
      <c r="E1814" s="10">
        <v>10000</v>
      </c>
      <c r="F1814">
        <v>2011</v>
      </c>
      <c r="H1814" t="str">
        <f>IFERROR(VLOOKUP(D1814,Resources!A:C,3,FALSE),"")</f>
        <v/>
      </c>
      <c r="K1814" t="str">
        <f>IFERROR(IF(VLOOKUP(D1814,Resources!A:D,4,FALSE)=0,"",VLOOKUP(D1814,Resources!A:D,4,FALSE)),"")</f>
        <v/>
      </c>
    </row>
    <row r="1815" spans="1:11" x14ac:dyDescent="0.2">
      <c r="A1815" t="s">
        <v>715</v>
      </c>
      <c r="B1815" t="str">
        <f t="shared" si="29"/>
        <v>Donors Capital Fund_Institute on Religion and Democracy2011200000</v>
      </c>
      <c r="C1815" t="s">
        <v>4</v>
      </c>
      <c r="D1815" t="s">
        <v>82</v>
      </c>
      <c r="E1815" s="10">
        <v>200000</v>
      </c>
      <c r="F1815">
        <v>2011</v>
      </c>
      <c r="H1815" t="str">
        <f>IFERROR(VLOOKUP(D1815,Resources!A:C,3,FALSE),"")</f>
        <v>SourceWatch</v>
      </c>
      <c r="K1815" t="str">
        <f>IFERROR(IF(VLOOKUP(D1815,Resources!A:D,4,FALSE)=0,"",VLOOKUP(D1815,Resources!A:D,4,FALSE)),"")</f>
        <v>Y</v>
      </c>
    </row>
    <row r="1816" spans="1:11" x14ac:dyDescent="0.2">
      <c r="A1816" t="s">
        <v>715</v>
      </c>
      <c r="B1816" t="str">
        <f t="shared" si="29"/>
        <v>Donors Capital Fund_International Policy Network2011181500</v>
      </c>
      <c r="C1816" t="s">
        <v>4</v>
      </c>
      <c r="D1816" t="s">
        <v>83</v>
      </c>
      <c r="E1816" s="10">
        <v>181500</v>
      </c>
      <c r="F1816">
        <v>2011</v>
      </c>
      <c r="H1816" t="str">
        <f>IFERROR(VLOOKUP(D1816,Resources!A:C,3,FALSE),"")</f>
        <v>DeSmog</v>
      </c>
      <c r="K1816" t="str">
        <f>IFERROR(IF(VLOOKUP(D1816,Resources!A:D,4,FALSE)=0,"",VLOOKUP(D1816,Resources!A:D,4,FALSE)),"")</f>
        <v>Y</v>
      </c>
    </row>
    <row r="1817" spans="1:11" x14ac:dyDescent="0.2">
      <c r="A1817" t="s">
        <v>715</v>
      </c>
      <c r="B1817" t="str">
        <f t="shared" si="29"/>
        <v>Donors Capital Fund_James Madison Institute201110000</v>
      </c>
      <c r="C1817" t="s">
        <v>4</v>
      </c>
      <c r="D1817" t="s">
        <v>73</v>
      </c>
      <c r="E1817" s="10">
        <v>10000</v>
      </c>
      <c r="F1817">
        <v>2011</v>
      </c>
      <c r="H1817" t="str">
        <f>IFERROR(VLOOKUP(D1817,Resources!A:C,3,FALSE),"")</f>
        <v>DeSmog</v>
      </c>
      <c r="K1817" t="str">
        <f>IFERROR(IF(VLOOKUP(D1817,Resources!A:D,4,FALSE)=0,"",VLOOKUP(D1817,Resources!A:D,4,FALSE)),"")</f>
        <v>Y</v>
      </c>
    </row>
    <row r="1818" spans="1:11" x14ac:dyDescent="0.2">
      <c r="A1818" t="s">
        <v>715</v>
      </c>
      <c r="B1818" t="str">
        <f t="shared" si="29"/>
        <v>Donors Capital Fund_James Madison Institute201150000</v>
      </c>
      <c r="C1818" t="s">
        <v>4</v>
      </c>
      <c r="D1818" t="s">
        <v>73</v>
      </c>
      <c r="E1818" s="10">
        <v>50000</v>
      </c>
      <c r="F1818">
        <v>2011</v>
      </c>
      <c r="H1818" t="str">
        <f>IFERROR(VLOOKUP(D1818,Resources!A:C,3,FALSE),"")</f>
        <v>DeSmog</v>
      </c>
      <c r="K1818" t="str">
        <f>IFERROR(IF(VLOOKUP(D1818,Resources!A:D,4,FALSE)=0,"",VLOOKUP(D1818,Resources!A:D,4,FALSE)),"")</f>
        <v>Y</v>
      </c>
    </row>
    <row r="1819" spans="1:11" x14ac:dyDescent="0.2">
      <c r="A1819" t="s">
        <v>715</v>
      </c>
      <c r="B1819" t="str">
        <f t="shared" si="29"/>
        <v>Donors Capital Fund_James Madison Institute201130000</v>
      </c>
      <c r="C1819" t="s">
        <v>4</v>
      </c>
      <c r="D1819" t="s">
        <v>73</v>
      </c>
      <c r="E1819" s="10">
        <v>30000</v>
      </c>
      <c r="F1819">
        <v>2011</v>
      </c>
      <c r="H1819" t="str">
        <f>IFERROR(VLOOKUP(D1819,Resources!A:C,3,FALSE),"")</f>
        <v>DeSmog</v>
      </c>
      <c r="K1819" t="str">
        <f>IFERROR(IF(VLOOKUP(D1819,Resources!A:D,4,FALSE)=0,"",VLOOKUP(D1819,Resources!A:D,4,FALSE)),"")</f>
        <v>Y</v>
      </c>
    </row>
    <row r="1820" spans="1:11" x14ac:dyDescent="0.2">
      <c r="A1820" t="s">
        <v>715</v>
      </c>
      <c r="B1820" t="str">
        <f t="shared" si="29"/>
        <v>Donors Capital Fund_James Madison Institute201130000</v>
      </c>
      <c r="C1820" t="s">
        <v>4</v>
      </c>
      <c r="D1820" t="s">
        <v>73</v>
      </c>
      <c r="E1820" s="10">
        <v>30000</v>
      </c>
      <c r="F1820">
        <v>2011</v>
      </c>
      <c r="H1820" t="str">
        <f>IFERROR(VLOOKUP(D1820,Resources!A:C,3,FALSE),"")</f>
        <v>DeSmog</v>
      </c>
      <c r="K1820" t="str">
        <f>IFERROR(IF(VLOOKUP(D1820,Resources!A:D,4,FALSE)=0,"",VLOOKUP(D1820,Resources!A:D,4,FALSE)),"")</f>
        <v>Y</v>
      </c>
    </row>
    <row r="1821" spans="1:11" x14ac:dyDescent="0.2">
      <c r="A1821" t="s">
        <v>715</v>
      </c>
      <c r="B1821" t="str">
        <f t="shared" si="29"/>
        <v>Donors Capital Fund_James Madison Institute201130000</v>
      </c>
      <c r="C1821" t="s">
        <v>4</v>
      </c>
      <c r="D1821" t="s">
        <v>73</v>
      </c>
      <c r="E1821" s="10">
        <v>30000</v>
      </c>
      <c r="F1821">
        <v>2011</v>
      </c>
      <c r="H1821" t="str">
        <f>IFERROR(VLOOKUP(D1821,Resources!A:C,3,FALSE),"")</f>
        <v>DeSmog</v>
      </c>
      <c r="K1821" t="str">
        <f>IFERROR(IF(VLOOKUP(D1821,Resources!A:D,4,FALSE)=0,"",VLOOKUP(D1821,Resources!A:D,4,FALSE)),"")</f>
        <v>Y</v>
      </c>
    </row>
    <row r="1822" spans="1:11" x14ac:dyDescent="0.2">
      <c r="A1822" t="s">
        <v>715</v>
      </c>
      <c r="B1822" t="str">
        <f t="shared" si="29"/>
        <v>Donors Capital Fund_James Madison Institute201130000</v>
      </c>
      <c r="C1822" t="s">
        <v>4</v>
      </c>
      <c r="D1822" t="s">
        <v>73</v>
      </c>
      <c r="E1822" s="10">
        <v>30000</v>
      </c>
      <c r="F1822">
        <v>2011</v>
      </c>
      <c r="H1822" t="str">
        <f>IFERROR(VLOOKUP(D1822,Resources!A:C,3,FALSE),"")</f>
        <v>DeSmog</v>
      </c>
      <c r="K1822" t="str">
        <f>IFERROR(IF(VLOOKUP(D1822,Resources!A:D,4,FALSE)=0,"",VLOOKUP(D1822,Resources!A:D,4,FALSE)),"")</f>
        <v>Y</v>
      </c>
    </row>
    <row r="1823" spans="1:11" x14ac:dyDescent="0.2">
      <c r="A1823" t="s">
        <v>715</v>
      </c>
      <c r="B1823" t="str">
        <f t="shared" si="29"/>
        <v>Donors Capital Fund_Jerusalem Institute for Market Studies201150000</v>
      </c>
      <c r="C1823" t="s">
        <v>4</v>
      </c>
      <c r="D1823" t="s">
        <v>64</v>
      </c>
      <c r="E1823" s="10">
        <v>50000</v>
      </c>
      <c r="F1823">
        <v>2011</v>
      </c>
      <c r="H1823" t="str">
        <f>IFERROR(VLOOKUP(D1823,Resources!A:C,3,FALSE),"")</f>
        <v/>
      </c>
      <c r="K1823" t="str">
        <f>IFERROR(IF(VLOOKUP(D1823,Resources!A:D,4,FALSE)=0,"",VLOOKUP(D1823,Resources!A:D,4,FALSE)),"")</f>
        <v/>
      </c>
    </row>
    <row r="1824" spans="1:11" x14ac:dyDescent="0.2">
      <c r="A1824" t="s">
        <v>715</v>
      </c>
      <c r="B1824" t="str">
        <f t="shared" si="29"/>
        <v>Donors Capital Fund_John K. MacIver Institute for Public Policy20116000</v>
      </c>
      <c r="C1824" t="s">
        <v>4</v>
      </c>
      <c r="D1824" t="s">
        <v>222</v>
      </c>
      <c r="E1824" s="10">
        <v>6000</v>
      </c>
      <c r="F1824">
        <v>2011</v>
      </c>
      <c r="H1824" t="str">
        <f>IFERROR(VLOOKUP(D1824,Resources!A:C,3,FALSE),"")</f>
        <v>SourceWatch</v>
      </c>
      <c r="K1824" t="str">
        <f>IFERROR(IF(VLOOKUP(D1824,Resources!A:D,4,FALSE)=0,"",VLOOKUP(D1824,Resources!A:D,4,FALSE)),"")</f>
        <v>Y</v>
      </c>
    </row>
    <row r="1825" spans="1:11" x14ac:dyDescent="0.2">
      <c r="A1825" t="s">
        <v>715</v>
      </c>
      <c r="B1825" t="str">
        <f t="shared" si="29"/>
        <v>Donors Capital Fund_John K. MacIver Institute for Public Policy201110000</v>
      </c>
      <c r="C1825" t="s">
        <v>4</v>
      </c>
      <c r="D1825" t="s">
        <v>222</v>
      </c>
      <c r="E1825" s="10">
        <v>10000</v>
      </c>
      <c r="F1825">
        <v>2011</v>
      </c>
      <c r="H1825" t="str">
        <f>IFERROR(VLOOKUP(D1825,Resources!A:C,3,FALSE),"")</f>
        <v>SourceWatch</v>
      </c>
      <c r="K1825" t="str">
        <f>IFERROR(IF(VLOOKUP(D1825,Resources!A:D,4,FALSE)=0,"",VLOOKUP(D1825,Resources!A:D,4,FALSE)),"")</f>
        <v>Y</v>
      </c>
    </row>
    <row r="1826" spans="1:11" x14ac:dyDescent="0.2">
      <c r="A1826" t="s">
        <v>715</v>
      </c>
      <c r="B1826" t="str">
        <f t="shared" si="29"/>
        <v>Donors Capital Fund_John Locke Foundation201115000</v>
      </c>
      <c r="C1826" t="s">
        <v>4</v>
      </c>
      <c r="D1826" t="s">
        <v>135</v>
      </c>
      <c r="E1826" s="10">
        <v>15000</v>
      </c>
      <c r="F1826">
        <v>2011</v>
      </c>
      <c r="H1826" t="str">
        <f>IFERROR(VLOOKUP(D1826,Resources!A:C,3,FALSE),"")</f>
        <v>DeSmog</v>
      </c>
      <c r="K1826" t="str">
        <f>IFERROR(IF(VLOOKUP(D1826,Resources!A:D,4,FALSE)=0,"",VLOOKUP(D1826,Resources!A:D,4,FALSE)),"")</f>
        <v>Y</v>
      </c>
    </row>
    <row r="1827" spans="1:11" x14ac:dyDescent="0.2">
      <c r="A1827" t="s">
        <v>715</v>
      </c>
      <c r="B1827" t="str">
        <f t="shared" si="29"/>
        <v>Donors Capital Fund_John Locke Foundation201125000</v>
      </c>
      <c r="C1827" t="s">
        <v>4</v>
      </c>
      <c r="D1827" t="s">
        <v>135</v>
      </c>
      <c r="E1827" s="10">
        <v>25000</v>
      </c>
      <c r="F1827">
        <v>2011</v>
      </c>
      <c r="H1827" t="str">
        <f>IFERROR(VLOOKUP(D1827,Resources!A:C,3,FALSE),"")</f>
        <v>DeSmog</v>
      </c>
      <c r="K1827" t="str">
        <f>IFERROR(IF(VLOOKUP(D1827,Resources!A:D,4,FALSE)=0,"",VLOOKUP(D1827,Resources!A:D,4,FALSE)),"")</f>
        <v>Y</v>
      </c>
    </row>
    <row r="1828" spans="1:11" x14ac:dyDescent="0.2">
      <c r="A1828" t="s">
        <v>715</v>
      </c>
      <c r="B1828" t="str">
        <f t="shared" si="29"/>
        <v>Donors Capital Fund_John Locke Foundation201117500</v>
      </c>
      <c r="C1828" t="s">
        <v>4</v>
      </c>
      <c r="D1828" t="s">
        <v>135</v>
      </c>
      <c r="E1828" s="10">
        <v>17500</v>
      </c>
      <c r="F1828">
        <v>2011</v>
      </c>
      <c r="H1828" t="str">
        <f>IFERROR(VLOOKUP(D1828,Resources!A:C,3,FALSE),"")</f>
        <v>DeSmog</v>
      </c>
      <c r="K1828" t="str">
        <f>IFERROR(IF(VLOOKUP(D1828,Resources!A:D,4,FALSE)=0,"",VLOOKUP(D1828,Resources!A:D,4,FALSE)),"")</f>
        <v>Y</v>
      </c>
    </row>
    <row r="1829" spans="1:11" x14ac:dyDescent="0.2">
      <c r="A1829" t="s">
        <v>715</v>
      </c>
      <c r="B1829" t="str">
        <f t="shared" si="29"/>
        <v>Donors Capital Fund_John Locke Foundation201125000</v>
      </c>
      <c r="C1829" t="s">
        <v>4</v>
      </c>
      <c r="D1829" t="s">
        <v>135</v>
      </c>
      <c r="E1829" s="10">
        <v>25000</v>
      </c>
      <c r="F1829">
        <v>2011</v>
      </c>
      <c r="H1829" t="str">
        <f>IFERROR(VLOOKUP(D1829,Resources!A:C,3,FALSE),"")</f>
        <v>DeSmog</v>
      </c>
      <c r="K1829" t="str">
        <f>IFERROR(IF(VLOOKUP(D1829,Resources!A:D,4,FALSE)=0,"",VLOOKUP(D1829,Resources!A:D,4,FALSE)),"")</f>
        <v>Y</v>
      </c>
    </row>
    <row r="1830" spans="1:11" x14ac:dyDescent="0.2">
      <c r="A1830" t="s">
        <v>715</v>
      </c>
      <c r="B1830" t="str">
        <f t="shared" si="29"/>
        <v>Donors Capital Fund_John Locke Foundation201117500</v>
      </c>
      <c r="C1830" t="s">
        <v>4</v>
      </c>
      <c r="D1830" t="s">
        <v>135</v>
      </c>
      <c r="E1830" s="10">
        <v>17500</v>
      </c>
      <c r="F1830">
        <v>2011</v>
      </c>
      <c r="H1830" t="str">
        <f>IFERROR(VLOOKUP(D1830,Resources!A:C,3,FALSE),"")</f>
        <v>DeSmog</v>
      </c>
      <c r="K1830" t="str">
        <f>IFERROR(IF(VLOOKUP(D1830,Resources!A:D,4,FALSE)=0,"",VLOOKUP(D1830,Resources!A:D,4,FALSE)),"")</f>
        <v>Y</v>
      </c>
    </row>
    <row r="1831" spans="1:11" x14ac:dyDescent="0.2">
      <c r="A1831" t="s">
        <v>715</v>
      </c>
      <c r="B1831" t="str">
        <f t="shared" si="29"/>
        <v>Donors Capital Fund_Josiah Bartlett Center for Public Policy201110000</v>
      </c>
      <c r="C1831" t="s">
        <v>4</v>
      </c>
      <c r="D1831" t="s">
        <v>220</v>
      </c>
      <c r="E1831" s="10">
        <v>10000</v>
      </c>
      <c r="F1831">
        <v>2011</v>
      </c>
      <c r="H1831" t="str">
        <f>IFERROR(VLOOKUP(D1831,Resources!A:C,3,FALSE),"")</f>
        <v>SourceWatch</v>
      </c>
      <c r="K1831" t="str">
        <f>IFERROR(IF(VLOOKUP(D1831,Resources!A:D,4,FALSE)=0,"",VLOOKUP(D1831,Resources!A:D,4,FALSE)),"")</f>
        <v>Y</v>
      </c>
    </row>
    <row r="1832" spans="1:11" x14ac:dyDescent="0.2">
      <c r="A1832" t="s">
        <v>715</v>
      </c>
      <c r="B1832" t="str">
        <f t="shared" si="29"/>
        <v>Donors Capital Fund_Josiah Bartlett Center for Public Policy201125000</v>
      </c>
      <c r="C1832" t="s">
        <v>4</v>
      </c>
      <c r="D1832" t="s">
        <v>220</v>
      </c>
      <c r="E1832" s="10">
        <v>25000</v>
      </c>
      <c r="F1832">
        <v>2011</v>
      </c>
      <c r="H1832" t="str">
        <f>IFERROR(VLOOKUP(D1832,Resources!A:C,3,FALSE),"")</f>
        <v>SourceWatch</v>
      </c>
      <c r="K1832" t="str">
        <f>IFERROR(IF(VLOOKUP(D1832,Resources!A:D,4,FALSE)=0,"",VLOOKUP(D1832,Resources!A:D,4,FALSE)),"")</f>
        <v>Y</v>
      </c>
    </row>
    <row r="1833" spans="1:11" x14ac:dyDescent="0.2">
      <c r="A1833" t="s">
        <v>715</v>
      </c>
      <c r="B1833" t="str">
        <f t="shared" si="29"/>
        <v>Donors Capital Fund_Josiah Bartlett Center for Public Policy201125000</v>
      </c>
      <c r="C1833" t="s">
        <v>4</v>
      </c>
      <c r="D1833" t="s">
        <v>220</v>
      </c>
      <c r="E1833" s="10">
        <v>25000</v>
      </c>
      <c r="F1833">
        <v>2011</v>
      </c>
      <c r="H1833" t="str">
        <f>IFERROR(VLOOKUP(D1833,Resources!A:C,3,FALSE),"")</f>
        <v>SourceWatch</v>
      </c>
      <c r="K1833" t="str">
        <f>IFERROR(IF(VLOOKUP(D1833,Resources!A:D,4,FALSE)=0,"",VLOOKUP(D1833,Resources!A:D,4,FALSE)),"")</f>
        <v>Y</v>
      </c>
    </row>
    <row r="1834" spans="1:11" x14ac:dyDescent="0.2">
      <c r="A1834" t="s">
        <v>715</v>
      </c>
      <c r="B1834" t="str">
        <f t="shared" si="29"/>
        <v>Donors Capital Fund_Josiah Bartlett Center for Public Policy201120000</v>
      </c>
      <c r="C1834" t="s">
        <v>4</v>
      </c>
      <c r="D1834" t="s">
        <v>220</v>
      </c>
      <c r="E1834" s="10">
        <v>20000</v>
      </c>
      <c r="F1834">
        <v>2011</v>
      </c>
      <c r="H1834" t="str">
        <f>IFERROR(VLOOKUP(D1834,Resources!A:C,3,FALSE),"")</f>
        <v>SourceWatch</v>
      </c>
      <c r="K1834" t="str">
        <f>IFERROR(IF(VLOOKUP(D1834,Resources!A:D,4,FALSE)=0,"",VLOOKUP(D1834,Resources!A:D,4,FALSE)),"")</f>
        <v>Y</v>
      </c>
    </row>
    <row r="1835" spans="1:11" x14ac:dyDescent="0.2">
      <c r="A1835" t="s">
        <v>715</v>
      </c>
      <c r="B1835" t="str">
        <f t="shared" si="29"/>
        <v>Donors Capital Fund_Josiah Bartlett Center for Public Policy201110000</v>
      </c>
      <c r="C1835" t="s">
        <v>4</v>
      </c>
      <c r="D1835" t="s">
        <v>220</v>
      </c>
      <c r="E1835" s="10">
        <v>10000</v>
      </c>
      <c r="F1835">
        <v>2011</v>
      </c>
      <c r="H1835" t="str">
        <f>IFERROR(VLOOKUP(D1835,Resources!A:C,3,FALSE),"")</f>
        <v>SourceWatch</v>
      </c>
      <c r="K1835" t="str">
        <f>IFERROR(IF(VLOOKUP(D1835,Resources!A:D,4,FALSE)=0,"",VLOOKUP(D1835,Resources!A:D,4,FALSE)),"")</f>
        <v>Y</v>
      </c>
    </row>
    <row r="1836" spans="1:11" x14ac:dyDescent="0.2">
      <c r="A1836" t="s">
        <v>715</v>
      </c>
      <c r="B1836" t="str">
        <f t="shared" si="29"/>
        <v>Donors Capital Fund_Judicial Education Project2011300000</v>
      </c>
      <c r="C1836" t="s">
        <v>4</v>
      </c>
      <c r="D1836" t="s">
        <v>28</v>
      </c>
      <c r="E1836" s="10">
        <v>300000</v>
      </c>
      <c r="F1836">
        <v>2011</v>
      </c>
      <c r="H1836" t="str">
        <f>IFERROR(VLOOKUP(D1836,Resources!A:C,3,FALSE),"")</f>
        <v>SourceWatch</v>
      </c>
      <c r="K1836" t="str">
        <f>IFERROR(IF(VLOOKUP(D1836,Resources!A:D,4,FALSE)=0,"",VLOOKUP(D1836,Resources!A:D,4,FALSE)),"")</f>
        <v>Y</v>
      </c>
    </row>
    <row r="1837" spans="1:11" x14ac:dyDescent="0.2">
      <c r="A1837" t="s">
        <v>715</v>
      </c>
      <c r="B1837" t="str">
        <f t="shared" si="29"/>
        <v>Donors Capital Fund_Kansas Policy Institute201110000</v>
      </c>
      <c r="C1837" t="s">
        <v>4</v>
      </c>
      <c r="D1837" t="s">
        <v>123</v>
      </c>
      <c r="E1837" s="10">
        <v>10000</v>
      </c>
      <c r="F1837">
        <v>2011</v>
      </c>
      <c r="H1837" t="str">
        <f>IFERROR(VLOOKUP(D1837,Resources!A:C,3,FALSE),"")</f>
        <v>SourceWatch</v>
      </c>
      <c r="K1837" t="str">
        <f>IFERROR(IF(VLOOKUP(D1837,Resources!A:D,4,FALSE)=0,"",VLOOKUP(D1837,Resources!A:D,4,FALSE)),"")</f>
        <v>Y</v>
      </c>
    </row>
    <row r="1838" spans="1:11" x14ac:dyDescent="0.2">
      <c r="A1838" t="s">
        <v>715</v>
      </c>
      <c r="B1838" t="str">
        <f t="shared" si="29"/>
        <v>Donors Capital Fund_Kansas Policy Institute201137500</v>
      </c>
      <c r="C1838" t="s">
        <v>4</v>
      </c>
      <c r="D1838" t="s">
        <v>123</v>
      </c>
      <c r="E1838" s="10">
        <v>37500</v>
      </c>
      <c r="F1838">
        <v>2011</v>
      </c>
      <c r="H1838" t="str">
        <f>IFERROR(VLOOKUP(D1838,Resources!A:C,3,FALSE),"")</f>
        <v>SourceWatch</v>
      </c>
      <c r="K1838" t="str">
        <f>IFERROR(IF(VLOOKUP(D1838,Resources!A:D,4,FALSE)=0,"",VLOOKUP(D1838,Resources!A:D,4,FALSE)),"")</f>
        <v>Y</v>
      </c>
    </row>
    <row r="1839" spans="1:11" x14ac:dyDescent="0.2">
      <c r="A1839" t="s">
        <v>715</v>
      </c>
      <c r="B1839" t="str">
        <f t="shared" si="29"/>
        <v>Donors Capital Fund_Kansas Policy Institute201120000</v>
      </c>
      <c r="C1839" t="s">
        <v>4</v>
      </c>
      <c r="D1839" t="s">
        <v>123</v>
      </c>
      <c r="E1839" s="10">
        <v>20000</v>
      </c>
      <c r="F1839">
        <v>2011</v>
      </c>
      <c r="H1839" t="str">
        <f>IFERROR(VLOOKUP(D1839,Resources!A:C,3,FALSE),"")</f>
        <v>SourceWatch</v>
      </c>
      <c r="K1839" t="str">
        <f>IFERROR(IF(VLOOKUP(D1839,Resources!A:D,4,FALSE)=0,"",VLOOKUP(D1839,Resources!A:D,4,FALSE)),"")</f>
        <v>Y</v>
      </c>
    </row>
    <row r="1840" spans="1:11" x14ac:dyDescent="0.2">
      <c r="A1840" t="s">
        <v>715</v>
      </c>
      <c r="B1840" t="str">
        <f t="shared" si="29"/>
        <v>Donors Capital Fund_Kansas Policy Institute201137500</v>
      </c>
      <c r="C1840" t="s">
        <v>4</v>
      </c>
      <c r="D1840" t="s">
        <v>123</v>
      </c>
      <c r="E1840" s="10">
        <v>37500</v>
      </c>
      <c r="F1840">
        <v>2011</v>
      </c>
      <c r="H1840" t="str">
        <f>IFERROR(VLOOKUP(D1840,Resources!A:C,3,FALSE),"")</f>
        <v>SourceWatch</v>
      </c>
      <c r="K1840" t="str">
        <f>IFERROR(IF(VLOOKUP(D1840,Resources!A:D,4,FALSE)=0,"",VLOOKUP(D1840,Resources!A:D,4,FALSE)),"")</f>
        <v>Y</v>
      </c>
    </row>
    <row r="1841" spans="1:11" x14ac:dyDescent="0.2">
      <c r="A1841" t="s">
        <v>715</v>
      </c>
      <c r="B1841" t="str">
        <f t="shared" si="29"/>
        <v>Donors Capital Fund_Kansas Policy Institute201120000</v>
      </c>
      <c r="C1841" t="s">
        <v>4</v>
      </c>
      <c r="D1841" t="s">
        <v>123</v>
      </c>
      <c r="E1841" s="10">
        <v>20000</v>
      </c>
      <c r="F1841">
        <v>2011</v>
      </c>
      <c r="H1841" t="str">
        <f>IFERROR(VLOOKUP(D1841,Resources!A:C,3,FALSE),"")</f>
        <v>SourceWatch</v>
      </c>
      <c r="K1841" t="str">
        <f>IFERROR(IF(VLOOKUP(D1841,Resources!A:D,4,FALSE)=0,"",VLOOKUP(D1841,Resources!A:D,4,FALSE)),"")</f>
        <v>Y</v>
      </c>
    </row>
    <row r="1842" spans="1:11" x14ac:dyDescent="0.2">
      <c r="A1842" t="s">
        <v>715</v>
      </c>
      <c r="B1842" t="str">
        <f t="shared" si="29"/>
        <v>Donors Capital Fund_Lincoln Institute of Public Opinion Research201115000</v>
      </c>
      <c r="C1842" t="s">
        <v>4</v>
      </c>
      <c r="D1842" t="s">
        <v>34</v>
      </c>
      <c r="E1842" s="10">
        <v>15000</v>
      </c>
      <c r="F1842">
        <v>2011</v>
      </c>
      <c r="H1842" t="str">
        <f>IFERROR(VLOOKUP(D1842,Resources!A:C,3,FALSE),"")</f>
        <v/>
      </c>
      <c r="K1842" t="str">
        <f>IFERROR(IF(VLOOKUP(D1842,Resources!A:D,4,FALSE)=0,"",VLOOKUP(D1842,Resources!A:D,4,FALSE)),"")</f>
        <v/>
      </c>
    </row>
    <row r="1843" spans="1:11" x14ac:dyDescent="0.2">
      <c r="A1843" t="s">
        <v>715</v>
      </c>
      <c r="B1843" t="str">
        <f t="shared" si="29"/>
        <v>Donors Capital Fund_Lucy Burns Institute2011100000</v>
      </c>
      <c r="C1843" t="s">
        <v>4</v>
      </c>
      <c r="D1843" t="s">
        <v>9</v>
      </c>
      <c r="E1843" s="10">
        <v>100000</v>
      </c>
      <c r="F1843">
        <v>2011</v>
      </c>
      <c r="H1843" t="str">
        <f>IFERROR(VLOOKUP(D1843,Resources!A:C,3,FALSE),"")</f>
        <v>SourceWatch</v>
      </c>
      <c r="K1843" t="str">
        <f>IFERROR(IF(VLOOKUP(D1843,Resources!A:D,4,FALSE)=0,"",VLOOKUP(D1843,Resources!A:D,4,FALSE)),"")</f>
        <v>Y</v>
      </c>
    </row>
    <row r="1844" spans="1:11" x14ac:dyDescent="0.2">
      <c r="A1844" t="s">
        <v>715</v>
      </c>
      <c r="B1844" t="str">
        <f t="shared" si="29"/>
        <v>Donors Capital Fund_Lucy Burns Institute2011100000</v>
      </c>
      <c r="C1844" t="s">
        <v>4</v>
      </c>
      <c r="D1844" t="s">
        <v>9</v>
      </c>
      <c r="E1844" s="10">
        <v>100000</v>
      </c>
      <c r="F1844">
        <v>2011</v>
      </c>
      <c r="H1844" t="str">
        <f>IFERROR(VLOOKUP(D1844,Resources!A:C,3,FALSE),"")</f>
        <v>SourceWatch</v>
      </c>
      <c r="K1844" t="str">
        <f>IFERROR(IF(VLOOKUP(D1844,Resources!A:D,4,FALSE)=0,"",VLOOKUP(D1844,Resources!A:D,4,FALSE)),"")</f>
        <v>Y</v>
      </c>
    </row>
    <row r="1845" spans="1:11" x14ac:dyDescent="0.2">
      <c r="A1845" t="s">
        <v>715</v>
      </c>
      <c r="B1845" t="str">
        <f t="shared" si="29"/>
        <v>Donors Capital Fund_Lucy Burns Institute2011310000</v>
      </c>
      <c r="C1845" t="s">
        <v>4</v>
      </c>
      <c r="D1845" t="s">
        <v>9</v>
      </c>
      <c r="E1845" s="10">
        <v>310000</v>
      </c>
      <c r="F1845">
        <v>2011</v>
      </c>
      <c r="H1845" t="str">
        <f>IFERROR(VLOOKUP(D1845,Resources!A:C,3,FALSE),"")</f>
        <v>SourceWatch</v>
      </c>
      <c r="K1845" t="str">
        <f>IFERROR(IF(VLOOKUP(D1845,Resources!A:D,4,FALSE)=0,"",VLOOKUP(D1845,Resources!A:D,4,FALSE)),"")</f>
        <v>Y</v>
      </c>
    </row>
    <row r="1846" spans="1:11" x14ac:dyDescent="0.2">
      <c r="A1846" t="s">
        <v>715</v>
      </c>
      <c r="B1846" t="str">
        <f t="shared" si="29"/>
        <v>Donors Capital Fund_Lucy Burns Institute2011410000</v>
      </c>
      <c r="C1846" t="s">
        <v>4</v>
      </c>
      <c r="D1846" t="s">
        <v>9</v>
      </c>
      <c r="E1846" s="10">
        <v>410000</v>
      </c>
      <c r="F1846">
        <v>2011</v>
      </c>
      <c r="H1846" t="str">
        <f>IFERROR(VLOOKUP(D1846,Resources!A:C,3,FALSE),"")</f>
        <v>SourceWatch</v>
      </c>
      <c r="K1846" t="str">
        <f>IFERROR(IF(VLOOKUP(D1846,Resources!A:D,4,FALSE)=0,"",VLOOKUP(D1846,Resources!A:D,4,FALSE)),"")</f>
        <v>Y</v>
      </c>
    </row>
    <row r="1847" spans="1:11" x14ac:dyDescent="0.2">
      <c r="A1847" t="s">
        <v>715</v>
      </c>
      <c r="B1847" t="str">
        <f t="shared" si="29"/>
        <v>Donors Capital Fund_Mackinac Center for Public Policy201125000</v>
      </c>
      <c r="C1847" t="s">
        <v>4</v>
      </c>
      <c r="D1847" t="s">
        <v>54</v>
      </c>
      <c r="E1847" s="10">
        <v>25000</v>
      </c>
      <c r="F1847">
        <v>2011</v>
      </c>
      <c r="H1847" t="str">
        <f>IFERROR(VLOOKUP(D1847,Resources!A:C,3,FALSE),"")</f>
        <v>DeSmog</v>
      </c>
      <c r="K1847" t="str">
        <f>IFERROR(IF(VLOOKUP(D1847,Resources!A:D,4,FALSE)=0,"",VLOOKUP(D1847,Resources!A:D,4,FALSE)),"")</f>
        <v>Y</v>
      </c>
    </row>
    <row r="1848" spans="1:11" x14ac:dyDescent="0.2">
      <c r="A1848" t="s">
        <v>715</v>
      </c>
      <c r="B1848" t="str">
        <f t="shared" si="29"/>
        <v>Donors Capital Fund_Mackinac Center for Public Policy201175000</v>
      </c>
      <c r="C1848" t="s">
        <v>4</v>
      </c>
      <c r="D1848" t="s">
        <v>54</v>
      </c>
      <c r="E1848" s="10">
        <v>75000</v>
      </c>
      <c r="F1848">
        <v>2011</v>
      </c>
      <c r="H1848" t="str">
        <f>IFERROR(VLOOKUP(D1848,Resources!A:C,3,FALSE),"")</f>
        <v>DeSmog</v>
      </c>
      <c r="K1848" t="str">
        <f>IFERROR(IF(VLOOKUP(D1848,Resources!A:D,4,FALSE)=0,"",VLOOKUP(D1848,Resources!A:D,4,FALSE)),"")</f>
        <v>Y</v>
      </c>
    </row>
    <row r="1849" spans="1:11" x14ac:dyDescent="0.2">
      <c r="A1849" t="s">
        <v>715</v>
      </c>
      <c r="B1849" t="str">
        <f t="shared" si="29"/>
        <v>Donors Capital Fund_Mackinac Center for Public Policy201160000</v>
      </c>
      <c r="C1849" t="s">
        <v>4</v>
      </c>
      <c r="D1849" t="s">
        <v>54</v>
      </c>
      <c r="E1849" s="10">
        <v>60000</v>
      </c>
      <c r="F1849">
        <v>2011</v>
      </c>
      <c r="H1849" t="str">
        <f>IFERROR(VLOOKUP(D1849,Resources!A:C,3,FALSE),"")</f>
        <v>DeSmog</v>
      </c>
      <c r="K1849" t="str">
        <f>IFERROR(IF(VLOOKUP(D1849,Resources!A:D,4,FALSE)=0,"",VLOOKUP(D1849,Resources!A:D,4,FALSE)),"")</f>
        <v>Y</v>
      </c>
    </row>
    <row r="1850" spans="1:11" x14ac:dyDescent="0.2">
      <c r="A1850" t="s">
        <v>715</v>
      </c>
      <c r="B1850" t="str">
        <f t="shared" si="29"/>
        <v>Donors Capital Fund_Mackinac Center for Public Policy201162500</v>
      </c>
      <c r="C1850" t="s">
        <v>4</v>
      </c>
      <c r="D1850" t="s">
        <v>54</v>
      </c>
      <c r="E1850" s="10">
        <v>62500</v>
      </c>
      <c r="F1850">
        <v>2011</v>
      </c>
      <c r="H1850" t="str">
        <f>IFERROR(VLOOKUP(D1850,Resources!A:C,3,FALSE),"")</f>
        <v>DeSmog</v>
      </c>
      <c r="K1850" t="str">
        <f>IFERROR(IF(VLOOKUP(D1850,Resources!A:D,4,FALSE)=0,"",VLOOKUP(D1850,Resources!A:D,4,FALSE)),"")</f>
        <v>Y</v>
      </c>
    </row>
    <row r="1851" spans="1:11" x14ac:dyDescent="0.2">
      <c r="A1851" t="s">
        <v>715</v>
      </c>
      <c r="B1851" t="str">
        <f t="shared" si="29"/>
        <v>Donors Capital Fund_Mackinac Center for Public Policy201130000</v>
      </c>
      <c r="C1851" t="s">
        <v>4</v>
      </c>
      <c r="D1851" t="s">
        <v>54</v>
      </c>
      <c r="E1851" s="10">
        <v>30000</v>
      </c>
      <c r="F1851">
        <v>2011</v>
      </c>
      <c r="H1851" t="str">
        <f>IFERROR(VLOOKUP(D1851,Resources!A:C,3,FALSE),"")</f>
        <v>DeSmog</v>
      </c>
      <c r="K1851" t="str">
        <f>IFERROR(IF(VLOOKUP(D1851,Resources!A:D,4,FALSE)=0,"",VLOOKUP(D1851,Resources!A:D,4,FALSE)),"")</f>
        <v>Y</v>
      </c>
    </row>
    <row r="1852" spans="1:11" x14ac:dyDescent="0.2">
      <c r="A1852" t="s">
        <v>715</v>
      </c>
      <c r="B1852" t="str">
        <f t="shared" si="29"/>
        <v>Donors Capital Fund_Mackinac Center for Public Policy201150000</v>
      </c>
      <c r="C1852" t="s">
        <v>4</v>
      </c>
      <c r="D1852" t="s">
        <v>54</v>
      </c>
      <c r="E1852" s="10">
        <v>50000</v>
      </c>
      <c r="F1852">
        <v>2011</v>
      </c>
      <c r="H1852" t="str">
        <f>IFERROR(VLOOKUP(D1852,Resources!A:C,3,FALSE),"")</f>
        <v>DeSmog</v>
      </c>
      <c r="K1852" t="str">
        <f>IFERROR(IF(VLOOKUP(D1852,Resources!A:D,4,FALSE)=0,"",VLOOKUP(D1852,Resources!A:D,4,FALSE)),"")</f>
        <v>Y</v>
      </c>
    </row>
    <row r="1853" spans="1:11" x14ac:dyDescent="0.2">
      <c r="A1853" t="s">
        <v>715</v>
      </c>
      <c r="B1853" t="str">
        <f t="shared" si="29"/>
        <v>Donors Capital Fund_Mackinac Center for Public Policy20113000</v>
      </c>
      <c r="C1853" t="s">
        <v>4</v>
      </c>
      <c r="D1853" t="s">
        <v>54</v>
      </c>
      <c r="E1853" s="10">
        <v>3000</v>
      </c>
      <c r="F1853">
        <v>2011</v>
      </c>
      <c r="H1853" t="str">
        <f>IFERROR(VLOOKUP(D1853,Resources!A:C,3,FALSE),"")</f>
        <v>DeSmog</v>
      </c>
      <c r="K1853" t="str">
        <f>IFERROR(IF(VLOOKUP(D1853,Resources!A:D,4,FALSE)=0,"",VLOOKUP(D1853,Resources!A:D,4,FALSE)),"")</f>
        <v>Y</v>
      </c>
    </row>
    <row r="1854" spans="1:11" x14ac:dyDescent="0.2">
      <c r="A1854" t="s">
        <v>715</v>
      </c>
      <c r="B1854" t="str">
        <f t="shared" si="29"/>
        <v>Donors Capital Fund_Mackinac Center for Public Policy201162500</v>
      </c>
      <c r="C1854" t="s">
        <v>4</v>
      </c>
      <c r="D1854" t="s">
        <v>54</v>
      </c>
      <c r="E1854" s="10">
        <v>62500</v>
      </c>
      <c r="F1854">
        <v>2011</v>
      </c>
      <c r="H1854" t="str">
        <f>IFERROR(VLOOKUP(D1854,Resources!A:C,3,FALSE),"")</f>
        <v>DeSmog</v>
      </c>
      <c r="K1854" t="str">
        <f>IFERROR(IF(VLOOKUP(D1854,Resources!A:D,4,FALSE)=0,"",VLOOKUP(D1854,Resources!A:D,4,FALSE)),"")</f>
        <v>Y</v>
      </c>
    </row>
    <row r="1855" spans="1:11" x14ac:dyDescent="0.2">
      <c r="A1855" t="s">
        <v>715</v>
      </c>
      <c r="B1855" t="str">
        <f t="shared" si="29"/>
        <v>Donors Capital Fund_Mackinac Center for Public Policy201130000</v>
      </c>
      <c r="C1855" t="s">
        <v>4</v>
      </c>
      <c r="D1855" t="s">
        <v>54</v>
      </c>
      <c r="E1855" s="10">
        <v>30000</v>
      </c>
      <c r="F1855">
        <v>2011</v>
      </c>
      <c r="H1855" t="str">
        <f>IFERROR(VLOOKUP(D1855,Resources!A:C,3,FALSE),"")</f>
        <v>DeSmog</v>
      </c>
      <c r="K1855" t="str">
        <f>IFERROR(IF(VLOOKUP(D1855,Resources!A:D,4,FALSE)=0,"",VLOOKUP(D1855,Resources!A:D,4,FALSE)),"")</f>
        <v>Y</v>
      </c>
    </row>
    <row r="1856" spans="1:11" x14ac:dyDescent="0.2">
      <c r="A1856" t="s">
        <v>715</v>
      </c>
      <c r="B1856" t="str">
        <f t="shared" si="29"/>
        <v>Donors Capital Fund_Maine Heritage Policy Center201130000</v>
      </c>
      <c r="C1856" t="s">
        <v>4</v>
      </c>
      <c r="D1856" t="s">
        <v>75</v>
      </c>
      <c r="E1856" s="10">
        <v>30000</v>
      </c>
      <c r="F1856">
        <v>2011</v>
      </c>
      <c r="H1856" t="str">
        <f>IFERROR(VLOOKUP(D1856,Resources!A:C,3,FALSE),"")</f>
        <v>SourceWatch</v>
      </c>
      <c r="K1856" t="str">
        <f>IFERROR(IF(VLOOKUP(D1856,Resources!A:D,4,FALSE)=0,"",VLOOKUP(D1856,Resources!A:D,4,FALSE)),"")</f>
        <v>Y</v>
      </c>
    </row>
    <row r="1857" spans="1:11" x14ac:dyDescent="0.2">
      <c r="A1857" t="s">
        <v>715</v>
      </c>
      <c r="B1857" t="str">
        <f t="shared" si="29"/>
        <v>Donors Capital Fund_Maine Heritage Policy Center201110000</v>
      </c>
      <c r="C1857" t="s">
        <v>4</v>
      </c>
      <c r="D1857" t="s">
        <v>75</v>
      </c>
      <c r="E1857" s="10">
        <v>10000</v>
      </c>
      <c r="F1857">
        <v>2011</v>
      </c>
      <c r="H1857" t="str">
        <f>IFERROR(VLOOKUP(D1857,Resources!A:C,3,FALSE),"")</f>
        <v>SourceWatch</v>
      </c>
      <c r="K1857" t="str">
        <f>IFERROR(IF(VLOOKUP(D1857,Resources!A:D,4,FALSE)=0,"",VLOOKUP(D1857,Resources!A:D,4,FALSE)),"")</f>
        <v>Y</v>
      </c>
    </row>
    <row r="1858" spans="1:11" x14ac:dyDescent="0.2">
      <c r="A1858" t="s">
        <v>715</v>
      </c>
      <c r="B1858" t="str">
        <f t="shared" ref="B1858:B1921" si="30">C1858&amp;"_"&amp;D1858&amp;F1858&amp;E1858</f>
        <v>Donors Capital Fund_Maine Heritage Policy Center201117500</v>
      </c>
      <c r="C1858" t="s">
        <v>4</v>
      </c>
      <c r="D1858" t="s">
        <v>75</v>
      </c>
      <c r="E1858" s="10">
        <v>17500</v>
      </c>
      <c r="F1858">
        <v>2011</v>
      </c>
      <c r="H1858" t="str">
        <f>IFERROR(VLOOKUP(D1858,Resources!A:C,3,FALSE),"")</f>
        <v>SourceWatch</v>
      </c>
      <c r="K1858" t="str">
        <f>IFERROR(IF(VLOOKUP(D1858,Resources!A:D,4,FALSE)=0,"",VLOOKUP(D1858,Resources!A:D,4,FALSE)),"")</f>
        <v>Y</v>
      </c>
    </row>
    <row r="1859" spans="1:11" x14ac:dyDescent="0.2">
      <c r="A1859" t="s">
        <v>715</v>
      </c>
      <c r="B1859" t="str">
        <f t="shared" si="30"/>
        <v>Donors Capital Fund_Maine Heritage Policy Center201117500</v>
      </c>
      <c r="C1859" t="s">
        <v>4</v>
      </c>
      <c r="D1859" t="s">
        <v>75</v>
      </c>
      <c r="E1859" s="10">
        <v>17500</v>
      </c>
      <c r="F1859">
        <v>2011</v>
      </c>
      <c r="H1859" t="str">
        <f>IFERROR(VLOOKUP(D1859,Resources!A:C,3,FALSE),"")</f>
        <v>SourceWatch</v>
      </c>
      <c r="K1859" t="str">
        <f>IFERROR(IF(VLOOKUP(D1859,Resources!A:D,4,FALSE)=0,"",VLOOKUP(D1859,Resources!A:D,4,FALSE)),"")</f>
        <v>Y</v>
      </c>
    </row>
    <row r="1860" spans="1:11" x14ac:dyDescent="0.2">
      <c r="A1860" t="s">
        <v>715</v>
      </c>
      <c r="B1860" t="str">
        <f t="shared" si="30"/>
        <v>Donors Capital Fund_Manhattan Institute for Policy Research2011125000</v>
      </c>
      <c r="C1860" t="s">
        <v>4</v>
      </c>
      <c r="D1860" t="s">
        <v>171</v>
      </c>
      <c r="E1860" s="10">
        <v>125000</v>
      </c>
      <c r="F1860">
        <v>2011</v>
      </c>
      <c r="H1860" t="str">
        <f>IFERROR(VLOOKUP(D1860,Resources!A:C,3,FALSE),"")</f>
        <v>DeSmog</v>
      </c>
      <c r="K1860" t="str">
        <f>IFERROR(IF(VLOOKUP(D1860,Resources!A:D,4,FALSE)=0,"",VLOOKUP(D1860,Resources!A:D,4,FALSE)),"")</f>
        <v>Y</v>
      </c>
    </row>
    <row r="1861" spans="1:11" x14ac:dyDescent="0.2">
      <c r="A1861" t="s">
        <v>715</v>
      </c>
      <c r="B1861" t="str">
        <f t="shared" si="30"/>
        <v>Donors Capital Fund_Maryland Public Policy Institute201110000</v>
      </c>
      <c r="C1861" t="s">
        <v>4</v>
      </c>
      <c r="D1861" t="s">
        <v>154</v>
      </c>
      <c r="E1861" s="10">
        <v>10000</v>
      </c>
      <c r="F1861">
        <v>2011</v>
      </c>
      <c r="H1861" t="str">
        <f>IFERROR(VLOOKUP(D1861,Resources!A:C,3,FALSE),"")</f>
        <v>SourceWatch</v>
      </c>
      <c r="K1861" t="str">
        <f>IFERROR(IF(VLOOKUP(D1861,Resources!A:D,4,FALSE)=0,"",VLOOKUP(D1861,Resources!A:D,4,FALSE)),"")</f>
        <v>Y</v>
      </c>
    </row>
    <row r="1862" spans="1:11" x14ac:dyDescent="0.2">
      <c r="A1862" t="s">
        <v>715</v>
      </c>
      <c r="B1862" t="str">
        <f t="shared" si="30"/>
        <v>Donors Capital Fund_Maryland Public Policy Institute201122500</v>
      </c>
      <c r="C1862" t="s">
        <v>4</v>
      </c>
      <c r="D1862" t="s">
        <v>154</v>
      </c>
      <c r="E1862" s="10">
        <v>22500</v>
      </c>
      <c r="F1862">
        <v>2011</v>
      </c>
      <c r="H1862" t="str">
        <f>IFERROR(VLOOKUP(D1862,Resources!A:C,3,FALSE),"")</f>
        <v>SourceWatch</v>
      </c>
      <c r="K1862" t="str">
        <f>IFERROR(IF(VLOOKUP(D1862,Resources!A:D,4,FALSE)=0,"",VLOOKUP(D1862,Resources!A:D,4,FALSE)),"")</f>
        <v>Y</v>
      </c>
    </row>
    <row r="1863" spans="1:11" x14ac:dyDescent="0.2">
      <c r="A1863" t="s">
        <v>715</v>
      </c>
      <c r="B1863" t="str">
        <f t="shared" si="30"/>
        <v>Donors Capital Fund_Maryland Public Policy Institute201125000</v>
      </c>
      <c r="C1863" t="s">
        <v>4</v>
      </c>
      <c r="D1863" t="s">
        <v>154</v>
      </c>
      <c r="E1863" s="10">
        <v>25000</v>
      </c>
      <c r="F1863">
        <v>2011</v>
      </c>
      <c r="H1863" t="str">
        <f>IFERROR(VLOOKUP(D1863,Resources!A:C,3,FALSE),"")</f>
        <v>SourceWatch</v>
      </c>
      <c r="K1863" t="str">
        <f>IFERROR(IF(VLOOKUP(D1863,Resources!A:D,4,FALSE)=0,"",VLOOKUP(D1863,Resources!A:D,4,FALSE)),"")</f>
        <v>Y</v>
      </c>
    </row>
    <row r="1864" spans="1:11" x14ac:dyDescent="0.2">
      <c r="A1864" t="s">
        <v>715</v>
      </c>
      <c r="B1864" t="str">
        <f t="shared" si="30"/>
        <v>Donors Capital Fund_Maryland Public Policy Institute201122500</v>
      </c>
      <c r="C1864" t="s">
        <v>4</v>
      </c>
      <c r="D1864" t="s">
        <v>154</v>
      </c>
      <c r="E1864" s="10">
        <v>22500</v>
      </c>
      <c r="F1864">
        <v>2011</v>
      </c>
      <c r="H1864" t="str">
        <f>IFERROR(VLOOKUP(D1864,Resources!A:C,3,FALSE),"")</f>
        <v>SourceWatch</v>
      </c>
      <c r="K1864" t="str">
        <f>IFERROR(IF(VLOOKUP(D1864,Resources!A:D,4,FALSE)=0,"",VLOOKUP(D1864,Resources!A:D,4,FALSE)),"")</f>
        <v>Y</v>
      </c>
    </row>
    <row r="1865" spans="1:11" x14ac:dyDescent="0.2">
      <c r="A1865" t="s">
        <v>715</v>
      </c>
      <c r="B1865" t="str">
        <f t="shared" si="30"/>
        <v>Donors Capital Fund_MarylandReporter.com201125000</v>
      </c>
      <c r="C1865" t="s">
        <v>4</v>
      </c>
      <c r="D1865" t="s">
        <v>223</v>
      </c>
      <c r="E1865" s="10">
        <v>25000</v>
      </c>
      <c r="F1865">
        <v>2011</v>
      </c>
      <c r="H1865" t="str">
        <f>IFERROR(VLOOKUP(D1865,Resources!A:C,3,FALSE),"")</f>
        <v/>
      </c>
      <c r="K1865" t="str">
        <f>IFERROR(IF(VLOOKUP(D1865,Resources!A:D,4,FALSE)=0,"",VLOOKUP(D1865,Resources!A:D,4,FALSE)),"")</f>
        <v/>
      </c>
    </row>
    <row r="1866" spans="1:11" x14ac:dyDescent="0.2">
      <c r="A1866" t="s">
        <v>715</v>
      </c>
      <c r="B1866" t="str">
        <f t="shared" si="30"/>
        <v>Donors Capital Fund_MarylandReporter.com201145000</v>
      </c>
      <c r="C1866" t="s">
        <v>4</v>
      </c>
      <c r="D1866" t="s">
        <v>223</v>
      </c>
      <c r="E1866" s="10">
        <v>45000</v>
      </c>
      <c r="F1866">
        <v>2011</v>
      </c>
      <c r="H1866" t="str">
        <f>IFERROR(VLOOKUP(D1866,Resources!A:C,3,FALSE),"")</f>
        <v/>
      </c>
      <c r="K1866" t="str">
        <f>IFERROR(IF(VLOOKUP(D1866,Resources!A:D,4,FALSE)=0,"",VLOOKUP(D1866,Resources!A:D,4,FALSE)),"")</f>
        <v/>
      </c>
    </row>
    <row r="1867" spans="1:11" x14ac:dyDescent="0.2">
      <c r="A1867" t="s">
        <v>715</v>
      </c>
      <c r="B1867" t="str">
        <f t="shared" si="30"/>
        <v>Donors Capital Fund_MarylandReporter.com201145000</v>
      </c>
      <c r="C1867" t="s">
        <v>4</v>
      </c>
      <c r="D1867" t="s">
        <v>223</v>
      </c>
      <c r="E1867" s="10">
        <v>45000</v>
      </c>
      <c r="F1867">
        <v>2011</v>
      </c>
      <c r="H1867" t="str">
        <f>IFERROR(VLOOKUP(D1867,Resources!A:C,3,FALSE),"")</f>
        <v/>
      </c>
      <c r="K1867" t="str">
        <f>IFERROR(IF(VLOOKUP(D1867,Resources!A:D,4,FALSE)=0,"",VLOOKUP(D1867,Resources!A:D,4,FALSE)),"")</f>
        <v/>
      </c>
    </row>
    <row r="1868" spans="1:11" x14ac:dyDescent="0.2">
      <c r="A1868" t="s">
        <v>715</v>
      </c>
      <c r="B1868" t="str">
        <f t="shared" si="30"/>
        <v>Donors Capital Fund_Massachusetts Institute of Technology201125000</v>
      </c>
      <c r="C1868" t="s">
        <v>4</v>
      </c>
      <c r="D1868" t="s">
        <v>257</v>
      </c>
      <c r="E1868" s="10">
        <v>25000</v>
      </c>
      <c r="F1868">
        <v>2011</v>
      </c>
      <c r="H1868" t="str">
        <f>IFERROR(VLOOKUP(D1868,Resources!A:C,3,FALSE),"")</f>
        <v/>
      </c>
      <c r="K1868" t="str">
        <f>IFERROR(IF(VLOOKUP(D1868,Resources!A:D,4,FALSE)=0,"",VLOOKUP(D1868,Resources!A:D,4,FALSE)),"")</f>
        <v/>
      </c>
    </row>
    <row r="1869" spans="1:11" x14ac:dyDescent="0.2">
      <c r="A1869" t="s">
        <v>715</v>
      </c>
      <c r="B1869" t="str">
        <f t="shared" si="30"/>
        <v>Donors Capital Fund_Media Research Center201110000</v>
      </c>
      <c r="C1869" t="s">
        <v>4</v>
      </c>
      <c r="D1869" t="s">
        <v>192</v>
      </c>
      <c r="E1869" s="10">
        <v>10000</v>
      </c>
      <c r="F1869">
        <v>2011</v>
      </c>
      <c r="H1869" t="str">
        <f>IFERROR(VLOOKUP(D1869,Resources!A:C,3,FALSE),"")</f>
        <v>DeSmog</v>
      </c>
      <c r="K1869" t="str">
        <f>IFERROR(IF(VLOOKUP(D1869,Resources!A:D,4,FALSE)=0,"",VLOOKUP(D1869,Resources!A:D,4,FALSE)),"")</f>
        <v>Y</v>
      </c>
    </row>
    <row r="1870" spans="1:11" x14ac:dyDescent="0.2">
      <c r="A1870" t="s">
        <v>715</v>
      </c>
      <c r="B1870" t="str">
        <f t="shared" si="30"/>
        <v>Donors Capital Fund_Media Research Center201115000</v>
      </c>
      <c r="C1870" t="s">
        <v>4</v>
      </c>
      <c r="D1870" t="s">
        <v>192</v>
      </c>
      <c r="E1870" s="10">
        <v>15000</v>
      </c>
      <c r="F1870">
        <v>2011</v>
      </c>
      <c r="H1870" t="str">
        <f>IFERROR(VLOOKUP(D1870,Resources!A:C,3,FALSE),"")</f>
        <v>DeSmog</v>
      </c>
      <c r="K1870" t="str">
        <f>IFERROR(IF(VLOOKUP(D1870,Resources!A:D,4,FALSE)=0,"",VLOOKUP(D1870,Resources!A:D,4,FALSE)),"")</f>
        <v>Y</v>
      </c>
    </row>
    <row r="1871" spans="1:11" x14ac:dyDescent="0.2">
      <c r="A1871" t="s">
        <v>715</v>
      </c>
      <c r="B1871" t="str">
        <f t="shared" si="30"/>
        <v>Donors Capital Fund_Mercatus Center2011150000</v>
      </c>
      <c r="C1871" t="s">
        <v>4</v>
      </c>
      <c r="D1871" t="s">
        <v>90</v>
      </c>
      <c r="E1871" s="10">
        <v>150000</v>
      </c>
      <c r="F1871">
        <v>2011</v>
      </c>
      <c r="H1871" t="str">
        <f>IFERROR(VLOOKUP(D1871,Resources!A:C,3,FALSE),"")</f>
        <v>DeSmog</v>
      </c>
      <c r="K1871" t="str">
        <f>IFERROR(IF(VLOOKUP(D1871,Resources!A:D,4,FALSE)=0,"",VLOOKUP(D1871,Resources!A:D,4,FALSE)),"")</f>
        <v>Y</v>
      </c>
    </row>
    <row r="1872" spans="1:11" x14ac:dyDescent="0.2">
      <c r="A1872" t="s">
        <v>715</v>
      </c>
      <c r="B1872" t="str">
        <f t="shared" si="30"/>
        <v>Donors Capital Fund_Middle East Forum201175000</v>
      </c>
      <c r="C1872" t="s">
        <v>4</v>
      </c>
      <c r="D1872" t="s">
        <v>15</v>
      </c>
      <c r="E1872" s="10">
        <v>75000</v>
      </c>
      <c r="F1872">
        <v>2011</v>
      </c>
      <c r="H1872" t="str">
        <f>IFERROR(VLOOKUP(D1872,Resources!A:C,3,FALSE),"")</f>
        <v>SourceWatch</v>
      </c>
      <c r="K1872" t="str">
        <f>IFERROR(IF(VLOOKUP(D1872,Resources!A:D,4,FALSE)=0,"",VLOOKUP(D1872,Resources!A:D,4,FALSE)),"")</f>
        <v>Y</v>
      </c>
    </row>
    <row r="1873" spans="1:11" x14ac:dyDescent="0.2">
      <c r="A1873" t="s">
        <v>715</v>
      </c>
      <c r="B1873" t="str">
        <f t="shared" si="30"/>
        <v>Donors Capital Fund_Middle East Forum2011100000</v>
      </c>
      <c r="C1873" t="s">
        <v>4</v>
      </c>
      <c r="D1873" t="s">
        <v>15</v>
      </c>
      <c r="E1873" s="10">
        <v>100000</v>
      </c>
      <c r="F1873">
        <v>2011</v>
      </c>
      <c r="H1873" t="str">
        <f>IFERROR(VLOOKUP(D1873,Resources!A:C,3,FALSE),"")</f>
        <v>SourceWatch</v>
      </c>
      <c r="K1873" t="str">
        <f>IFERROR(IF(VLOOKUP(D1873,Resources!A:D,4,FALSE)=0,"",VLOOKUP(D1873,Resources!A:D,4,FALSE)),"")</f>
        <v>Y</v>
      </c>
    </row>
    <row r="1874" spans="1:11" x14ac:dyDescent="0.2">
      <c r="A1874" t="s">
        <v>715</v>
      </c>
      <c r="B1874" t="str">
        <f t="shared" si="30"/>
        <v>Donors Capital Fund_Middle East Forum2011600000</v>
      </c>
      <c r="C1874" t="s">
        <v>4</v>
      </c>
      <c r="D1874" t="s">
        <v>15</v>
      </c>
      <c r="E1874" s="10">
        <v>600000</v>
      </c>
      <c r="F1874">
        <v>2011</v>
      </c>
      <c r="H1874" t="str">
        <f>IFERROR(VLOOKUP(D1874,Resources!A:C,3,FALSE),"")</f>
        <v>SourceWatch</v>
      </c>
      <c r="K1874" t="str">
        <f>IFERROR(IF(VLOOKUP(D1874,Resources!A:D,4,FALSE)=0,"",VLOOKUP(D1874,Resources!A:D,4,FALSE)),"")</f>
        <v>Y</v>
      </c>
    </row>
    <row r="1875" spans="1:11" x14ac:dyDescent="0.2">
      <c r="A1875" t="s">
        <v>715</v>
      </c>
      <c r="B1875" t="str">
        <f t="shared" si="30"/>
        <v>Donors Capital Fund_Middle East Forum2011100000</v>
      </c>
      <c r="C1875" t="s">
        <v>4</v>
      </c>
      <c r="D1875" t="s">
        <v>15</v>
      </c>
      <c r="E1875" s="10">
        <v>100000</v>
      </c>
      <c r="F1875">
        <v>2011</v>
      </c>
      <c r="H1875" t="str">
        <f>IFERROR(VLOOKUP(D1875,Resources!A:C,3,FALSE),"")</f>
        <v>SourceWatch</v>
      </c>
      <c r="K1875" t="str">
        <f>IFERROR(IF(VLOOKUP(D1875,Resources!A:D,4,FALSE)=0,"",VLOOKUP(D1875,Resources!A:D,4,FALSE)),"")</f>
        <v>Y</v>
      </c>
    </row>
    <row r="1876" spans="1:11" x14ac:dyDescent="0.2">
      <c r="A1876" t="s">
        <v>715</v>
      </c>
      <c r="B1876" t="str">
        <f t="shared" si="30"/>
        <v>Donors Capital Fund_Middle East Forum2011250000</v>
      </c>
      <c r="C1876" t="s">
        <v>4</v>
      </c>
      <c r="D1876" t="s">
        <v>15</v>
      </c>
      <c r="E1876" s="10">
        <v>250000</v>
      </c>
      <c r="F1876">
        <v>2011</v>
      </c>
      <c r="H1876" t="str">
        <f>IFERROR(VLOOKUP(D1876,Resources!A:C,3,FALSE),"")</f>
        <v>SourceWatch</v>
      </c>
      <c r="K1876" t="str">
        <f>IFERROR(IF(VLOOKUP(D1876,Resources!A:D,4,FALSE)=0,"",VLOOKUP(D1876,Resources!A:D,4,FALSE)),"")</f>
        <v>Y</v>
      </c>
    </row>
    <row r="1877" spans="1:11" x14ac:dyDescent="0.2">
      <c r="A1877" t="s">
        <v>715</v>
      </c>
      <c r="B1877" t="str">
        <f t="shared" si="30"/>
        <v>Donors Capital Fund_Middle East Forum2011150000</v>
      </c>
      <c r="C1877" t="s">
        <v>4</v>
      </c>
      <c r="D1877" t="s">
        <v>15</v>
      </c>
      <c r="E1877" s="10">
        <v>150000</v>
      </c>
      <c r="F1877">
        <v>2011</v>
      </c>
      <c r="H1877" t="str">
        <f>IFERROR(VLOOKUP(D1877,Resources!A:C,3,FALSE),"")</f>
        <v>SourceWatch</v>
      </c>
      <c r="K1877" t="str">
        <f>IFERROR(IF(VLOOKUP(D1877,Resources!A:D,4,FALSE)=0,"",VLOOKUP(D1877,Resources!A:D,4,FALSE)),"")</f>
        <v>Y</v>
      </c>
    </row>
    <row r="1878" spans="1:11" x14ac:dyDescent="0.2">
      <c r="A1878" t="s">
        <v>715</v>
      </c>
      <c r="B1878" t="str">
        <f t="shared" si="30"/>
        <v>Donors Capital Fund_Middle East Forum2011250000</v>
      </c>
      <c r="C1878" t="s">
        <v>4</v>
      </c>
      <c r="D1878" t="s">
        <v>15</v>
      </c>
      <c r="E1878" s="10">
        <v>250000</v>
      </c>
      <c r="F1878">
        <v>2011</v>
      </c>
      <c r="H1878" t="str">
        <f>IFERROR(VLOOKUP(D1878,Resources!A:C,3,FALSE),"")</f>
        <v>SourceWatch</v>
      </c>
      <c r="K1878" t="str">
        <f>IFERROR(IF(VLOOKUP(D1878,Resources!A:D,4,FALSE)=0,"",VLOOKUP(D1878,Resources!A:D,4,FALSE)),"")</f>
        <v>Y</v>
      </c>
    </row>
    <row r="1879" spans="1:11" x14ac:dyDescent="0.2">
      <c r="A1879" t="s">
        <v>715</v>
      </c>
      <c r="B1879" t="str">
        <f t="shared" si="30"/>
        <v>Donors Capital Fund_Middle East Forum2011200000</v>
      </c>
      <c r="C1879" t="s">
        <v>4</v>
      </c>
      <c r="D1879" t="s">
        <v>15</v>
      </c>
      <c r="E1879" s="10">
        <v>200000</v>
      </c>
      <c r="F1879">
        <v>2011</v>
      </c>
      <c r="H1879" t="str">
        <f>IFERROR(VLOOKUP(D1879,Resources!A:C,3,FALSE),"")</f>
        <v>SourceWatch</v>
      </c>
      <c r="K1879" t="str">
        <f>IFERROR(IF(VLOOKUP(D1879,Resources!A:D,4,FALSE)=0,"",VLOOKUP(D1879,Resources!A:D,4,FALSE)),"")</f>
        <v>Y</v>
      </c>
    </row>
    <row r="1880" spans="1:11" x14ac:dyDescent="0.2">
      <c r="A1880" t="s">
        <v>715</v>
      </c>
      <c r="B1880" t="str">
        <f t="shared" si="30"/>
        <v>Donors Capital Fund_Middle East Forum2011250000</v>
      </c>
      <c r="C1880" t="s">
        <v>4</v>
      </c>
      <c r="D1880" t="s">
        <v>15</v>
      </c>
      <c r="E1880" s="10">
        <v>250000</v>
      </c>
      <c r="F1880">
        <v>2011</v>
      </c>
      <c r="H1880" t="str">
        <f>IFERROR(VLOOKUP(D1880,Resources!A:C,3,FALSE),"")</f>
        <v>SourceWatch</v>
      </c>
      <c r="K1880" t="str">
        <f>IFERROR(IF(VLOOKUP(D1880,Resources!A:D,4,FALSE)=0,"",VLOOKUP(D1880,Resources!A:D,4,FALSE)),"")</f>
        <v>Y</v>
      </c>
    </row>
    <row r="1881" spans="1:11" x14ac:dyDescent="0.2">
      <c r="A1881" t="s">
        <v>715</v>
      </c>
      <c r="B1881" t="str">
        <f t="shared" si="30"/>
        <v>Donors Capital Fund_Middle East Forum2011250000</v>
      </c>
      <c r="C1881" t="s">
        <v>4</v>
      </c>
      <c r="D1881" t="s">
        <v>15</v>
      </c>
      <c r="E1881" s="10">
        <v>250000</v>
      </c>
      <c r="F1881">
        <v>2011</v>
      </c>
      <c r="H1881" t="str">
        <f>IFERROR(VLOOKUP(D1881,Resources!A:C,3,FALSE),"")</f>
        <v>SourceWatch</v>
      </c>
      <c r="K1881" t="str">
        <f>IFERROR(IF(VLOOKUP(D1881,Resources!A:D,4,FALSE)=0,"",VLOOKUP(D1881,Resources!A:D,4,FALSE)),"")</f>
        <v>Y</v>
      </c>
    </row>
    <row r="1882" spans="1:11" x14ac:dyDescent="0.2">
      <c r="A1882" t="s">
        <v>715</v>
      </c>
      <c r="B1882" t="str">
        <f t="shared" si="30"/>
        <v>Donors Capital Fund_Mississippi Center for Public Policy201130000</v>
      </c>
      <c r="C1882" t="s">
        <v>4</v>
      </c>
      <c r="D1882" t="s">
        <v>76</v>
      </c>
      <c r="E1882" s="10">
        <v>30000</v>
      </c>
      <c r="F1882">
        <v>2011</v>
      </c>
      <c r="H1882" t="str">
        <f>IFERROR(VLOOKUP(D1882,Resources!A:C,3,FALSE),"")</f>
        <v>SourceWatch</v>
      </c>
      <c r="K1882" t="str">
        <f>IFERROR(IF(VLOOKUP(D1882,Resources!A:D,4,FALSE)=0,"",VLOOKUP(D1882,Resources!A:D,4,FALSE)),"")</f>
        <v>Y</v>
      </c>
    </row>
    <row r="1883" spans="1:11" x14ac:dyDescent="0.2">
      <c r="A1883" t="s">
        <v>715</v>
      </c>
      <c r="B1883" t="str">
        <f t="shared" si="30"/>
        <v>Donors Capital Fund_Mississippi Center for Public Policy201150000</v>
      </c>
      <c r="C1883" t="s">
        <v>4</v>
      </c>
      <c r="D1883" t="s">
        <v>76</v>
      </c>
      <c r="E1883" s="10">
        <v>50000</v>
      </c>
      <c r="F1883">
        <v>2011</v>
      </c>
      <c r="H1883" t="str">
        <f>IFERROR(VLOOKUP(D1883,Resources!A:C,3,FALSE),"")</f>
        <v>SourceWatch</v>
      </c>
      <c r="K1883" t="str">
        <f>IFERROR(IF(VLOOKUP(D1883,Resources!A:D,4,FALSE)=0,"",VLOOKUP(D1883,Resources!A:D,4,FALSE)),"")</f>
        <v>Y</v>
      </c>
    </row>
    <row r="1884" spans="1:11" x14ac:dyDescent="0.2">
      <c r="A1884" t="s">
        <v>715</v>
      </c>
      <c r="B1884" t="str">
        <f t="shared" si="30"/>
        <v>Donors Capital Fund_Missouri News Horizon201162500</v>
      </c>
      <c r="C1884" t="s">
        <v>4</v>
      </c>
      <c r="D1884" t="s">
        <v>225</v>
      </c>
      <c r="E1884" s="10">
        <v>62500</v>
      </c>
      <c r="F1884">
        <v>2011</v>
      </c>
      <c r="H1884" t="str">
        <f>IFERROR(VLOOKUP(D1884,Resources!A:C,3,FALSE),"")</f>
        <v>SourceWatch</v>
      </c>
      <c r="K1884" t="str">
        <f>IFERROR(IF(VLOOKUP(D1884,Resources!A:D,4,FALSE)=0,"",VLOOKUP(D1884,Resources!A:D,4,FALSE)),"")</f>
        <v>Y</v>
      </c>
    </row>
    <row r="1885" spans="1:11" x14ac:dyDescent="0.2">
      <c r="A1885" t="s">
        <v>715</v>
      </c>
      <c r="B1885" t="str">
        <f t="shared" si="30"/>
        <v>Donors Capital Fund_Missouri News Horizon201140000</v>
      </c>
      <c r="C1885" t="s">
        <v>4</v>
      </c>
      <c r="D1885" t="s">
        <v>225</v>
      </c>
      <c r="E1885" s="10">
        <v>40000</v>
      </c>
      <c r="F1885">
        <v>2011</v>
      </c>
      <c r="H1885" t="str">
        <f>IFERROR(VLOOKUP(D1885,Resources!A:C,3,FALSE),"")</f>
        <v>SourceWatch</v>
      </c>
      <c r="K1885" t="str">
        <f>IFERROR(IF(VLOOKUP(D1885,Resources!A:D,4,FALSE)=0,"",VLOOKUP(D1885,Resources!A:D,4,FALSE)),"")</f>
        <v>Y</v>
      </c>
    </row>
    <row r="1886" spans="1:11" x14ac:dyDescent="0.2">
      <c r="A1886" t="s">
        <v>715</v>
      </c>
      <c r="B1886" t="str">
        <f t="shared" si="30"/>
        <v>Donors Capital Fund_Missouri News Horizon201162500</v>
      </c>
      <c r="C1886" t="s">
        <v>4</v>
      </c>
      <c r="D1886" t="s">
        <v>225</v>
      </c>
      <c r="E1886" s="10">
        <v>62500</v>
      </c>
      <c r="F1886">
        <v>2011</v>
      </c>
      <c r="H1886" t="str">
        <f>IFERROR(VLOOKUP(D1886,Resources!A:C,3,FALSE),"")</f>
        <v>SourceWatch</v>
      </c>
      <c r="K1886" t="str">
        <f>IFERROR(IF(VLOOKUP(D1886,Resources!A:D,4,FALSE)=0,"",VLOOKUP(D1886,Resources!A:D,4,FALSE)),"")</f>
        <v>Y</v>
      </c>
    </row>
    <row r="1887" spans="1:11" x14ac:dyDescent="0.2">
      <c r="A1887" t="s">
        <v>715</v>
      </c>
      <c r="B1887" t="str">
        <f t="shared" si="30"/>
        <v>Donors Capital Fund_Montana Policy Institute201125000</v>
      </c>
      <c r="C1887" t="s">
        <v>4</v>
      </c>
      <c r="D1887" t="s">
        <v>226</v>
      </c>
      <c r="E1887" s="10">
        <v>25000</v>
      </c>
      <c r="F1887">
        <v>2011</v>
      </c>
      <c r="H1887" t="str">
        <f>IFERROR(VLOOKUP(D1887,Resources!A:C,3,FALSE),"")</f>
        <v>SourceWatch</v>
      </c>
      <c r="K1887" t="str">
        <f>IFERROR(IF(VLOOKUP(D1887,Resources!A:D,4,FALSE)=0,"",VLOOKUP(D1887,Resources!A:D,4,FALSE)),"")</f>
        <v>Y</v>
      </c>
    </row>
    <row r="1888" spans="1:11" x14ac:dyDescent="0.2">
      <c r="A1888" t="s">
        <v>715</v>
      </c>
      <c r="B1888" t="str">
        <f t="shared" si="30"/>
        <v>Donors Capital Fund_Montana Policy Institute201130000</v>
      </c>
      <c r="C1888" t="s">
        <v>4</v>
      </c>
      <c r="D1888" t="s">
        <v>226</v>
      </c>
      <c r="E1888" s="10">
        <v>30000</v>
      </c>
      <c r="F1888">
        <v>2011</v>
      </c>
      <c r="H1888" t="str">
        <f>IFERROR(VLOOKUP(D1888,Resources!A:C,3,FALSE),"")</f>
        <v>SourceWatch</v>
      </c>
      <c r="K1888" t="str">
        <f>IFERROR(IF(VLOOKUP(D1888,Resources!A:D,4,FALSE)=0,"",VLOOKUP(D1888,Resources!A:D,4,FALSE)),"")</f>
        <v>Y</v>
      </c>
    </row>
    <row r="1889" spans="1:11" x14ac:dyDescent="0.2">
      <c r="A1889" t="s">
        <v>715</v>
      </c>
      <c r="B1889" t="str">
        <f t="shared" si="30"/>
        <v>Donors Capital Fund_Montana Policy Institute201125000</v>
      </c>
      <c r="C1889" t="s">
        <v>4</v>
      </c>
      <c r="D1889" t="s">
        <v>226</v>
      </c>
      <c r="E1889" s="10">
        <v>25000</v>
      </c>
      <c r="F1889">
        <v>2011</v>
      </c>
      <c r="H1889" t="str">
        <f>IFERROR(VLOOKUP(D1889,Resources!A:C,3,FALSE),"")</f>
        <v>SourceWatch</v>
      </c>
      <c r="K1889" t="str">
        <f>IFERROR(IF(VLOOKUP(D1889,Resources!A:D,4,FALSE)=0,"",VLOOKUP(D1889,Resources!A:D,4,FALSE)),"")</f>
        <v>Y</v>
      </c>
    </row>
    <row r="1890" spans="1:11" x14ac:dyDescent="0.2">
      <c r="A1890" t="s">
        <v>715</v>
      </c>
      <c r="B1890" t="str">
        <f t="shared" si="30"/>
        <v>Donors Capital Fund_Montana Policy Institute201130000</v>
      </c>
      <c r="C1890" t="s">
        <v>4</v>
      </c>
      <c r="D1890" t="s">
        <v>226</v>
      </c>
      <c r="E1890" s="10">
        <v>30000</v>
      </c>
      <c r="F1890">
        <v>2011</v>
      </c>
      <c r="H1890" t="str">
        <f>IFERROR(VLOOKUP(D1890,Resources!A:C,3,FALSE),"")</f>
        <v>SourceWatch</v>
      </c>
      <c r="K1890" t="str">
        <f>IFERROR(IF(VLOOKUP(D1890,Resources!A:D,4,FALSE)=0,"",VLOOKUP(D1890,Resources!A:D,4,FALSE)),"")</f>
        <v>Y</v>
      </c>
    </row>
    <row r="1891" spans="1:11" x14ac:dyDescent="0.2">
      <c r="A1891" t="s">
        <v>715</v>
      </c>
      <c r="B1891" t="str">
        <f t="shared" si="30"/>
        <v>Donors Capital Fund_Montana Policy Institute201125000</v>
      </c>
      <c r="C1891" t="s">
        <v>4</v>
      </c>
      <c r="D1891" t="s">
        <v>226</v>
      </c>
      <c r="E1891" s="10">
        <v>25000</v>
      </c>
      <c r="F1891">
        <v>2011</v>
      </c>
      <c r="H1891" t="str">
        <f>IFERROR(VLOOKUP(D1891,Resources!A:C,3,FALSE),"")</f>
        <v>SourceWatch</v>
      </c>
      <c r="K1891" t="str">
        <f>IFERROR(IF(VLOOKUP(D1891,Resources!A:D,4,FALSE)=0,"",VLOOKUP(D1891,Resources!A:D,4,FALSE)),"")</f>
        <v>Y</v>
      </c>
    </row>
    <row r="1892" spans="1:11" x14ac:dyDescent="0.2">
      <c r="A1892" t="s">
        <v>715</v>
      </c>
      <c r="B1892" t="str">
        <f t="shared" si="30"/>
        <v>Donors Capital Fund_Montana Policy Institute201110000</v>
      </c>
      <c r="C1892" t="s">
        <v>4</v>
      </c>
      <c r="D1892" t="s">
        <v>226</v>
      </c>
      <c r="E1892" s="10">
        <v>10000</v>
      </c>
      <c r="F1892">
        <v>2011</v>
      </c>
      <c r="H1892" t="str">
        <f>IFERROR(VLOOKUP(D1892,Resources!A:C,3,FALSE),"")</f>
        <v>SourceWatch</v>
      </c>
      <c r="K1892" t="str">
        <f>IFERROR(IF(VLOOKUP(D1892,Resources!A:D,4,FALSE)=0,"",VLOOKUP(D1892,Resources!A:D,4,FALSE)),"")</f>
        <v>Y</v>
      </c>
    </row>
    <row r="1893" spans="1:11" x14ac:dyDescent="0.2">
      <c r="A1893" t="s">
        <v>715</v>
      </c>
      <c r="B1893" t="str">
        <f t="shared" si="30"/>
        <v>Donors Capital Fund_Montana Policy Institute20115000</v>
      </c>
      <c r="C1893" t="s">
        <v>4</v>
      </c>
      <c r="D1893" t="s">
        <v>226</v>
      </c>
      <c r="E1893" s="10">
        <v>5000</v>
      </c>
      <c r="F1893">
        <v>2011</v>
      </c>
      <c r="H1893" t="str">
        <f>IFERROR(VLOOKUP(D1893,Resources!A:C,3,FALSE),"")</f>
        <v>SourceWatch</v>
      </c>
      <c r="K1893" t="str">
        <f>IFERROR(IF(VLOOKUP(D1893,Resources!A:D,4,FALSE)=0,"",VLOOKUP(D1893,Resources!A:D,4,FALSE)),"")</f>
        <v>Y</v>
      </c>
    </row>
    <row r="1894" spans="1:11" x14ac:dyDescent="0.2">
      <c r="A1894" t="s">
        <v>715</v>
      </c>
      <c r="B1894" t="str">
        <f t="shared" si="30"/>
        <v>Donors Capital Fund_Moving Picture Institute201110000</v>
      </c>
      <c r="C1894" t="s">
        <v>4</v>
      </c>
      <c r="D1894" t="s">
        <v>35</v>
      </c>
      <c r="E1894" s="10">
        <v>10000</v>
      </c>
      <c r="F1894">
        <v>2011</v>
      </c>
      <c r="H1894" t="str">
        <f>IFERROR(VLOOKUP(D1894,Resources!A:C,3,FALSE),"")</f>
        <v>SourceWatch</v>
      </c>
      <c r="K1894" t="str">
        <f>IFERROR(IF(VLOOKUP(D1894,Resources!A:D,4,FALSE)=0,"",VLOOKUP(D1894,Resources!A:D,4,FALSE)),"")</f>
        <v>Y</v>
      </c>
    </row>
    <row r="1895" spans="1:11" x14ac:dyDescent="0.2">
      <c r="A1895" t="s">
        <v>715</v>
      </c>
      <c r="B1895" t="str">
        <f t="shared" si="30"/>
        <v>Donors Capital Fund_Moving Picture Institute2011110000</v>
      </c>
      <c r="C1895" t="s">
        <v>4</v>
      </c>
      <c r="D1895" t="s">
        <v>35</v>
      </c>
      <c r="E1895" s="10">
        <v>110000</v>
      </c>
      <c r="F1895">
        <v>2011</v>
      </c>
      <c r="H1895" t="str">
        <f>IFERROR(VLOOKUP(D1895,Resources!A:C,3,FALSE),"")</f>
        <v>SourceWatch</v>
      </c>
      <c r="K1895" t="str">
        <f>IFERROR(IF(VLOOKUP(D1895,Resources!A:D,4,FALSE)=0,"",VLOOKUP(D1895,Resources!A:D,4,FALSE)),"")</f>
        <v>Y</v>
      </c>
    </row>
    <row r="1896" spans="1:11" x14ac:dyDescent="0.2">
      <c r="A1896" t="s">
        <v>715</v>
      </c>
      <c r="B1896" t="str">
        <f t="shared" si="30"/>
        <v>Donors Capital Fund_Moving Picture Institute201125000</v>
      </c>
      <c r="C1896" t="s">
        <v>4</v>
      </c>
      <c r="D1896" t="s">
        <v>35</v>
      </c>
      <c r="E1896" s="10">
        <v>25000</v>
      </c>
      <c r="F1896">
        <v>2011</v>
      </c>
      <c r="H1896" t="str">
        <f>IFERROR(VLOOKUP(D1896,Resources!A:C,3,FALSE),"")</f>
        <v>SourceWatch</v>
      </c>
      <c r="K1896" t="str">
        <f>IFERROR(IF(VLOOKUP(D1896,Resources!A:D,4,FALSE)=0,"",VLOOKUP(D1896,Resources!A:D,4,FALSE)),"")</f>
        <v>Y</v>
      </c>
    </row>
    <row r="1897" spans="1:11" x14ac:dyDescent="0.2">
      <c r="A1897" t="s">
        <v>715</v>
      </c>
      <c r="B1897" t="str">
        <f t="shared" si="30"/>
        <v>Donors Capital Fund_Museum of the Confederacy201115000</v>
      </c>
      <c r="C1897" t="s">
        <v>4</v>
      </c>
      <c r="D1897" t="s">
        <v>183</v>
      </c>
      <c r="E1897" s="10">
        <v>15000</v>
      </c>
      <c r="F1897">
        <v>2011</v>
      </c>
      <c r="H1897" t="str">
        <f>IFERROR(VLOOKUP(D1897,Resources!A:C,3,FALSE),"")</f>
        <v/>
      </c>
      <c r="K1897" t="str">
        <f>IFERROR(IF(VLOOKUP(D1897,Resources!A:D,4,FALSE)=0,"",VLOOKUP(D1897,Resources!A:D,4,FALSE)),"")</f>
        <v/>
      </c>
    </row>
    <row r="1898" spans="1:11" x14ac:dyDescent="0.2">
      <c r="A1898" t="s">
        <v>715</v>
      </c>
      <c r="B1898" t="str">
        <f t="shared" si="30"/>
        <v>Donors Capital Fund_National Right to Work Legal Defense Foundation201115000</v>
      </c>
      <c r="C1898" t="s">
        <v>4</v>
      </c>
      <c r="D1898" t="s">
        <v>170</v>
      </c>
      <c r="E1898" s="10">
        <v>15000</v>
      </c>
      <c r="F1898">
        <v>2011</v>
      </c>
      <c r="H1898" t="str">
        <f>IFERROR(VLOOKUP(D1898,Resources!A:C,3,FALSE),"")</f>
        <v>SourceWatch</v>
      </c>
      <c r="K1898" t="str">
        <f>IFERROR(IF(VLOOKUP(D1898,Resources!A:D,4,FALSE)=0,"",VLOOKUP(D1898,Resources!A:D,4,FALSE)),"")</f>
        <v>Y</v>
      </c>
    </row>
    <row r="1899" spans="1:11" x14ac:dyDescent="0.2">
      <c r="A1899" t="s">
        <v>715</v>
      </c>
      <c r="B1899" t="str">
        <f t="shared" si="30"/>
        <v>Donors Capital Fund_National Right to Work Legal Defense Foundation20111000</v>
      </c>
      <c r="C1899" t="s">
        <v>4</v>
      </c>
      <c r="D1899" t="s">
        <v>170</v>
      </c>
      <c r="E1899" s="10">
        <v>1000</v>
      </c>
      <c r="F1899">
        <v>2011</v>
      </c>
      <c r="H1899" t="str">
        <f>IFERROR(VLOOKUP(D1899,Resources!A:C,3,FALSE),"")</f>
        <v>SourceWatch</v>
      </c>
      <c r="K1899" t="str">
        <f>IFERROR(IF(VLOOKUP(D1899,Resources!A:D,4,FALSE)=0,"",VLOOKUP(D1899,Resources!A:D,4,FALSE)),"")</f>
        <v>Y</v>
      </c>
    </row>
    <row r="1900" spans="1:11" x14ac:dyDescent="0.2">
      <c r="A1900" t="s">
        <v>715</v>
      </c>
      <c r="B1900" t="str">
        <f t="shared" si="30"/>
        <v>Donors Capital Fund_Nevada Policy Research Institute201145000</v>
      </c>
      <c r="C1900" t="s">
        <v>4</v>
      </c>
      <c r="D1900" t="s">
        <v>91</v>
      </c>
      <c r="E1900" s="10">
        <v>45000</v>
      </c>
      <c r="F1900">
        <v>2011</v>
      </c>
      <c r="H1900" t="str">
        <f>IFERROR(VLOOKUP(D1900,Resources!A:C,3,FALSE),"")</f>
        <v>DeSmog</v>
      </c>
      <c r="K1900" t="str">
        <f>IFERROR(IF(VLOOKUP(D1900,Resources!A:D,4,FALSE)=0,"",VLOOKUP(D1900,Resources!A:D,4,FALSE)),"")</f>
        <v>Y</v>
      </c>
    </row>
    <row r="1901" spans="1:11" x14ac:dyDescent="0.2">
      <c r="A1901" t="s">
        <v>715</v>
      </c>
      <c r="B1901" t="str">
        <f t="shared" si="30"/>
        <v>Donors Capital Fund_Nevada Policy Research Institute201115000</v>
      </c>
      <c r="C1901" t="s">
        <v>4</v>
      </c>
      <c r="D1901" t="s">
        <v>91</v>
      </c>
      <c r="E1901" s="10">
        <v>15000</v>
      </c>
      <c r="F1901">
        <v>2011</v>
      </c>
      <c r="H1901" t="str">
        <f>IFERROR(VLOOKUP(D1901,Resources!A:C,3,FALSE),"")</f>
        <v>DeSmog</v>
      </c>
      <c r="K1901" t="str">
        <f>IFERROR(IF(VLOOKUP(D1901,Resources!A:D,4,FALSE)=0,"",VLOOKUP(D1901,Resources!A:D,4,FALSE)),"")</f>
        <v>Y</v>
      </c>
    </row>
    <row r="1902" spans="1:11" x14ac:dyDescent="0.2">
      <c r="A1902" t="s">
        <v>715</v>
      </c>
      <c r="B1902" t="str">
        <f t="shared" si="30"/>
        <v>Donors Capital Fund_Nevada Policy Research Institute201117500</v>
      </c>
      <c r="C1902" t="s">
        <v>4</v>
      </c>
      <c r="D1902" t="s">
        <v>91</v>
      </c>
      <c r="E1902" s="10">
        <v>17500</v>
      </c>
      <c r="F1902">
        <v>2011</v>
      </c>
      <c r="H1902" t="str">
        <f>IFERROR(VLOOKUP(D1902,Resources!A:C,3,FALSE),"")</f>
        <v>DeSmog</v>
      </c>
      <c r="K1902" t="str">
        <f>IFERROR(IF(VLOOKUP(D1902,Resources!A:D,4,FALSE)=0,"",VLOOKUP(D1902,Resources!A:D,4,FALSE)),"")</f>
        <v>Y</v>
      </c>
    </row>
    <row r="1903" spans="1:11" x14ac:dyDescent="0.2">
      <c r="A1903" t="s">
        <v>715</v>
      </c>
      <c r="B1903" t="str">
        <f t="shared" si="30"/>
        <v>Donors Capital Fund_Nevada Policy Research Institute201117500</v>
      </c>
      <c r="C1903" t="s">
        <v>4</v>
      </c>
      <c r="D1903" t="s">
        <v>91</v>
      </c>
      <c r="E1903" s="10">
        <v>17500</v>
      </c>
      <c r="F1903">
        <v>2011</v>
      </c>
      <c r="H1903" t="str">
        <f>IFERROR(VLOOKUP(D1903,Resources!A:C,3,FALSE),"")</f>
        <v>DeSmog</v>
      </c>
      <c r="K1903" t="str">
        <f>IFERROR(IF(VLOOKUP(D1903,Resources!A:D,4,FALSE)=0,"",VLOOKUP(D1903,Resources!A:D,4,FALSE)),"")</f>
        <v>Y</v>
      </c>
    </row>
    <row r="1904" spans="1:11" x14ac:dyDescent="0.2">
      <c r="A1904" t="s">
        <v>715</v>
      </c>
      <c r="B1904" t="str">
        <f t="shared" si="30"/>
        <v>Donors Capital Fund_North Dakota Policy Council201115000</v>
      </c>
      <c r="C1904" t="s">
        <v>4</v>
      </c>
      <c r="D1904" t="s">
        <v>229</v>
      </c>
      <c r="E1904" s="10">
        <v>15000</v>
      </c>
      <c r="F1904">
        <v>2011</v>
      </c>
      <c r="H1904" t="str">
        <f>IFERROR(VLOOKUP(D1904,Resources!A:C,3,FALSE),"")</f>
        <v>SourceWatch</v>
      </c>
      <c r="K1904" t="str">
        <f>IFERROR(IF(VLOOKUP(D1904,Resources!A:D,4,FALSE)=0,"",VLOOKUP(D1904,Resources!A:D,4,FALSE)),"")</f>
        <v>Y</v>
      </c>
    </row>
    <row r="1905" spans="1:11" x14ac:dyDescent="0.2">
      <c r="A1905" t="s">
        <v>715</v>
      </c>
      <c r="B1905" t="str">
        <f t="shared" si="30"/>
        <v>Donors Capital Fund_North Dakota Policy Council20114000</v>
      </c>
      <c r="C1905" t="s">
        <v>4</v>
      </c>
      <c r="D1905" t="s">
        <v>229</v>
      </c>
      <c r="E1905" s="10">
        <v>4000</v>
      </c>
      <c r="F1905">
        <v>2011</v>
      </c>
      <c r="H1905" t="str">
        <f>IFERROR(VLOOKUP(D1905,Resources!A:C,3,FALSE),"")</f>
        <v>SourceWatch</v>
      </c>
      <c r="K1905" t="str">
        <f>IFERROR(IF(VLOOKUP(D1905,Resources!A:D,4,FALSE)=0,"",VLOOKUP(D1905,Resources!A:D,4,FALSE)),"")</f>
        <v>Y</v>
      </c>
    </row>
    <row r="1906" spans="1:11" x14ac:dyDescent="0.2">
      <c r="A1906" t="s">
        <v>715</v>
      </c>
      <c r="B1906" t="str">
        <f t="shared" si="30"/>
        <v>Donors Capital Fund_Oklahoma Council of Public Affairs201150000</v>
      </c>
      <c r="C1906" t="s">
        <v>4</v>
      </c>
      <c r="D1906" t="s">
        <v>77</v>
      </c>
      <c r="E1906" s="10">
        <v>50000</v>
      </c>
      <c r="F1906">
        <v>2011</v>
      </c>
      <c r="H1906" t="str">
        <f>IFERROR(VLOOKUP(D1906,Resources!A:C,3,FALSE),"")</f>
        <v>SourceWatch</v>
      </c>
      <c r="K1906" t="str">
        <f>IFERROR(IF(VLOOKUP(D1906,Resources!A:D,4,FALSE)=0,"",VLOOKUP(D1906,Resources!A:D,4,FALSE)),"")</f>
        <v>Y</v>
      </c>
    </row>
    <row r="1907" spans="1:11" x14ac:dyDescent="0.2">
      <c r="A1907" t="s">
        <v>715</v>
      </c>
      <c r="B1907" t="str">
        <f t="shared" si="30"/>
        <v>Donors Capital Fund_Oklahoma Council of Public Affairs201140000</v>
      </c>
      <c r="C1907" t="s">
        <v>4</v>
      </c>
      <c r="D1907" t="s">
        <v>77</v>
      </c>
      <c r="E1907" s="10">
        <v>40000</v>
      </c>
      <c r="F1907">
        <v>2011</v>
      </c>
      <c r="H1907" t="str">
        <f>IFERROR(VLOOKUP(D1907,Resources!A:C,3,FALSE),"")</f>
        <v>SourceWatch</v>
      </c>
      <c r="K1907" t="str">
        <f>IFERROR(IF(VLOOKUP(D1907,Resources!A:D,4,FALSE)=0,"",VLOOKUP(D1907,Resources!A:D,4,FALSE)),"")</f>
        <v>Y</v>
      </c>
    </row>
    <row r="1908" spans="1:11" x14ac:dyDescent="0.2">
      <c r="A1908" t="s">
        <v>715</v>
      </c>
      <c r="B1908" t="str">
        <f t="shared" si="30"/>
        <v>Donors Capital Fund_Oklahoma Council of Public Affairs201180000</v>
      </c>
      <c r="C1908" t="s">
        <v>4</v>
      </c>
      <c r="D1908" t="s">
        <v>77</v>
      </c>
      <c r="E1908" s="10">
        <v>80000</v>
      </c>
      <c r="F1908">
        <v>2011</v>
      </c>
      <c r="H1908" t="str">
        <f>IFERROR(VLOOKUP(D1908,Resources!A:C,3,FALSE),"")</f>
        <v>SourceWatch</v>
      </c>
      <c r="K1908" t="str">
        <f>IFERROR(IF(VLOOKUP(D1908,Resources!A:D,4,FALSE)=0,"",VLOOKUP(D1908,Resources!A:D,4,FALSE)),"")</f>
        <v>Y</v>
      </c>
    </row>
    <row r="1909" spans="1:11" x14ac:dyDescent="0.2">
      <c r="A1909" t="s">
        <v>715</v>
      </c>
      <c r="B1909" t="str">
        <f t="shared" si="30"/>
        <v>Donors Capital Fund_Oklahoma Council of Public Affairs201180000</v>
      </c>
      <c r="C1909" t="s">
        <v>4</v>
      </c>
      <c r="D1909" t="s">
        <v>77</v>
      </c>
      <c r="E1909" s="10">
        <v>80000</v>
      </c>
      <c r="F1909">
        <v>2011</v>
      </c>
      <c r="H1909" t="str">
        <f>IFERROR(VLOOKUP(D1909,Resources!A:C,3,FALSE),"")</f>
        <v>SourceWatch</v>
      </c>
      <c r="K1909" t="str">
        <f>IFERROR(IF(VLOOKUP(D1909,Resources!A:D,4,FALSE)=0,"",VLOOKUP(D1909,Resources!A:D,4,FALSE)),"")</f>
        <v>Y</v>
      </c>
    </row>
    <row r="1910" spans="1:11" x14ac:dyDescent="0.2">
      <c r="A1910" t="s">
        <v>715</v>
      </c>
      <c r="B1910" t="str">
        <f t="shared" si="30"/>
        <v>Donors Capital Fund_Oklahoma Council of Public Affairs201125000</v>
      </c>
      <c r="C1910" t="s">
        <v>4</v>
      </c>
      <c r="D1910" t="s">
        <v>77</v>
      </c>
      <c r="E1910" s="10">
        <v>25000</v>
      </c>
      <c r="F1910">
        <v>2011</v>
      </c>
      <c r="H1910" t="str">
        <f>IFERROR(VLOOKUP(D1910,Resources!A:C,3,FALSE),"")</f>
        <v>SourceWatch</v>
      </c>
      <c r="K1910" t="str">
        <f>IFERROR(IF(VLOOKUP(D1910,Resources!A:D,4,FALSE)=0,"",VLOOKUP(D1910,Resources!A:D,4,FALSE)),"")</f>
        <v>Y</v>
      </c>
    </row>
    <row r="1911" spans="1:11" x14ac:dyDescent="0.2">
      <c r="A1911" t="s">
        <v>715</v>
      </c>
      <c r="B1911" t="str">
        <f t="shared" si="30"/>
        <v>Donors Capital Fund_Pacific Research Institute for Public Policy201128000</v>
      </c>
      <c r="C1911" t="s">
        <v>4</v>
      </c>
      <c r="D1911" t="s">
        <v>230</v>
      </c>
      <c r="E1911" s="10">
        <v>28000</v>
      </c>
      <c r="F1911">
        <v>2011</v>
      </c>
      <c r="H1911" t="str">
        <f>IFERROR(VLOOKUP(D1911,Resources!A:C,3,FALSE),"")</f>
        <v>DeSmog</v>
      </c>
      <c r="K1911" t="str">
        <f>IFERROR(IF(VLOOKUP(D1911,Resources!A:D,4,FALSE)=0,"",VLOOKUP(D1911,Resources!A:D,4,FALSE)),"")</f>
        <v>Y</v>
      </c>
    </row>
    <row r="1912" spans="1:11" x14ac:dyDescent="0.2">
      <c r="A1912" t="s">
        <v>715</v>
      </c>
      <c r="B1912" t="str">
        <f t="shared" si="30"/>
        <v>Donors Capital Fund_Partners Relief and Development201110000</v>
      </c>
      <c r="C1912" t="s">
        <v>4</v>
      </c>
      <c r="D1912" t="s">
        <v>160</v>
      </c>
      <c r="E1912" s="10">
        <v>10000</v>
      </c>
      <c r="F1912">
        <v>2011</v>
      </c>
      <c r="H1912" t="str">
        <f>IFERROR(VLOOKUP(D1912,Resources!A:C,3,FALSE),"")</f>
        <v/>
      </c>
      <c r="K1912" t="str">
        <f>IFERROR(IF(VLOOKUP(D1912,Resources!A:D,4,FALSE)=0,"",VLOOKUP(D1912,Resources!A:D,4,FALSE)),"")</f>
        <v/>
      </c>
    </row>
    <row r="1913" spans="1:11" x14ac:dyDescent="0.2">
      <c r="A1913" t="s">
        <v>715</v>
      </c>
      <c r="B1913" t="str">
        <f t="shared" si="30"/>
        <v>Donors Capital Fund_Pelican Institute for Public Policy201130000</v>
      </c>
      <c r="C1913" t="s">
        <v>4</v>
      </c>
      <c r="D1913" t="s">
        <v>231</v>
      </c>
      <c r="E1913" s="10">
        <v>30000</v>
      </c>
      <c r="F1913">
        <v>2011</v>
      </c>
      <c r="H1913" t="str">
        <f>IFERROR(VLOOKUP(D1913,Resources!A:C,3,FALSE),"")</f>
        <v>SourceWatch</v>
      </c>
      <c r="K1913" t="str">
        <f>IFERROR(IF(VLOOKUP(D1913,Resources!A:D,4,FALSE)=0,"",VLOOKUP(D1913,Resources!A:D,4,FALSE)),"")</f>
        <v>Y</v>
      </c>
    </row>
    <row r="1914" spans="1:11" x14ac:dyDescent="0.2">
      <c r="A1914" t="s">
        <v>715</v>
      </c>
      <c r="B1914" t="str">
        <f t="shared" si="30"/>
        <v>Donors Capital Fund_Pelican Institute for Public Policy201115000</v>
      </c>
      <c r="C1914" t="s">
        <v>4</v>
      </c>
      <c r="D1914" t="s">
        <v>231</v>
      </c>
      <c r="E1914" s="10">
        <v>15000</v>
      </c>
      <c r="F1914">
        <v>2011</v>
      </c>
      <c r="H1914" t="str">
        <f>IFERROR(VLOOKUP(D1914,Resources!A:C,3,FALSE),"")</f>
        <v>SourceWatch</v>
      </c>
      <c r="K1914" t="str">
        <f>IFERROR(IF(VLOOKUP(D1914,Resources!A:D,4,FALSE)=0,"",VLOOKUP(D1914,Resources!A:D,4,FALSE)),"")</f>
        <v>Y</v>
      </c>
    </row>
    <row r="1915" spans="1:11" x14ac:dyDescent="0.2">
      <c r="A1915" t="s">
        <v>715</v>
      </c>
      <c r="B1915" t="str">
        <f t="shared" si="30"/>
        <v>Donors Capital Fund_Pelican Institute for Public Policy201117500</v>
      </c>
      <c r="C1915" t="s">
        <v>4</v>
      </c>
      <c r="D1915" t="s">
        <v>231</v>
      </c>
      <c r="E1915" s="10">
        <v>17500</v>
      </c>
      <c r="F1915">
        <v>2011</v>
      </c>
      <c r="H1915" t="str">
        <f>IFERROR(VLOOKUP(D1915,Resources!A:C,3,FALSE),"")</f>
        <v>SourceWatch</v>
      </c>
      <c r="K1915" t="str">
        <f>IFERROR(IF(VLOOKUP(D1915,Resources!A:D,4,FALSE)=0,"",VLOOKUP(D1915,Resources!A:D,4,FALSE)),"")</f>
        <v>Y</v>
      </c>
    </row>
    <row r="1916" spans="1:11" x14ac:dyDescent="0.2">
      <c r="A1916" t="s">
        <v>715</v>
      </c>
      <c r="B1916" t="str">
        <f t="shared" si="30"/>
        <v>Donors Capital Fund_Pelican Institute for Public Policy201120000</v>
      </c>
      <c r="C1916" t="s">
        <v>4</v>
      </c>
      <c r="D1916" t="s">
        <v>231</v>
      </c>
      <c r="E1916" s="10">
        <v>20000</v>
      </c>
      <c r="F1916">
        <v>2011</v>
      </c>
      <c r="H1916" t="str">
        <f>IFERROR(VLOOKUP(D1916,Resources!A:C,3,FALSE),"")</f>
        <v>SourceWatch</v>
      </c>
      <c r="K1916" t="str">
        <f>IFERROR(IF(VLOOKUP(D1916,Resources!A:D,4,FALSE)=0,"",VLOOKUP(D1916,Resources!A:D,4,FALSE)),"")</f>
        <v>Y</v>
      </c>
    </row>
    <row r="1917" spans="1:11" x14ac:dyDescent="0.2">
      <c r="A1917" t="s">
        <v>715</v>
      </c>
      <c r="B1917" t="str">
        <f t="shared" si="30"/>
        <v>Donors Capital Fund_Pelican Institute for Public Policy201115000</v>
      </c>
      <c r="C1917" t="s">
        <v>4</v>
      </c>
      <c r="D1917" t="s">
        <v>231</v>
      </c>
      <c r="E1917" s="10">
        <v>15000</v>
      </c>
      <c r="F1917">
        <v>2011</v>
      </c>
      <c r="H1917" t="str">
        <f>IFERROR(VLOOKUP(D1917,Resources!A:C,3,FALSE),"")</f>
        <v>SourceWatch</v>
      </c>
      <c r="K1917" t="str">
        <f>IFERROR(IF(VLOOKUP(D1917,Resources!A:D,4,FALSE)=0,"",VLOOKUP(D1917,Resources!A:D,4,FALSE)),"")</f>
        <v>Y</v>
      </c>
    </row>
    <row r="1918" spans="1:11" x14ac:dyDescent="0.2">
      <c r="A1918" t="s">
        <v>715</v>
      </c>
      <c r="B1918" t="str">
        <f t="shared" si="30"/>
        <v>Donors Capital Fund_Pelican Institute for Public Policy201115000</v>
      </c>
      <c r="C1918" t="s">
        <v>4</v>
      </c>
      <c r="D1918" t="s">
        <v>231</v>
      </c>
      <c r="E1918" s="10">
        <v>15000</v>
      </c>
      <c r="F1918">
        <v>2011</v>
      </c>
      <c r="H1918" t="str">
        <f>IFERROR(VLOOKUP(D1918,Resources!A:C,3,FALSE),"")</f>
        <v>SourceWatch</v>
      </c>
      <c r="K1918" t="str">
        <f>IFERROR(IF(VLOOKUP(D1918,Resources!A:D,4,FALSE)=0,"",VLOOKUP(D1918,Resources!A:D,4,FALSE)),"")</f>
        <v>Y</v>
      </c>
    </row>
    <row r="1919" spans="1:11" x14ac:dyDescent="0.2">
      <c r="A1919" t="s">
        <v>715</v>
      </c>
      <c r="B1919" t="str">
        <f t="shared" si="30"/>
        <v>Donors Capital Fund_Pelican Institute for Public Policy201117500</v>
      </c>
      <c r="C1919" t="s">
        <v>4</v>
      </c>
      <c r="D1919" t="s">
        <v>231</v>
      </c>
      <c r="E1919" s="10">
        <v>17500</v>
      </c>
      <c r="F1919">
        <v>2011</v>
      </c>
      <c r="H1919" t="str">
        <f>IFERROR(VLOOKUP(D1919,Resources!A:C,3,FALSE),"")</f>
        <v>SourceWatch</v>
      </c>
      <c r="K1919" t="str">
        <f>IFERROR(IF(VLOOKUP(D1919,Resources!A:D,4,FALSE)=0,"",VLOOKUP(D1919,Resources!A:D,4,FALSE)),"")</f>
        <v>Y</v>
      </c>
    </row>
    <row r="1920" spans="1:11" x14ac:dyDescent="0.2">
      <c r="A1920" t="s">
        <v>715</v>
      </c>
      <c r="B1920" t="str">
        <f t="shared" si="30"/>
        <v>Donors Capital Fund_Philanthropy Roundtable2011200000</v>
      </c>
      <c r="C1920" t="s">
        <v>4</v>
      </c>
      <c r="D1920" t="s">
        <v>41</v>
      </c>
      <c r="E1920" s="10">
        <v>200000</v>
      </c>
      <c r="F1920">
        <v>2011</v>
      </c>
      <c r="H1920" t="str">
        <f>IFERROR(VLOOKUP(D1920,Resources!A:C,3,FALSE),"")</f>
        <v>SourceWatch</v>
      </c>
      <c r="K1920" t="str">
        <f>IFERROR(IF(VLOOKUP(D1920,Resources!A:D,4,FALSE)=0,"",VLOOKUP(D1920,Resources!A:D,4,FALSE)),"")</f>
        <v>Y</v>
      </c>
    </row>
    <row r="1921" spans="1:11" x14ac:dyDescent="0.2">
      <c r="A1921" t="s">
        <v>715</v>
      </c>
      <c r="B1921" t="str">
        <f t="shared" si="30"/>
        <v>Donors Capital Fund_Philanthropy Roundtable201155165</v>
      </c>
      <c r="C1921" t="s">
        <v>4</v>
      </c>
      <c r="D1921" t="s">
        <v>41</v>
      </c>
      <c r="E1921" s="10">
        <v>55165</v>
      </c>
      <c r="F1921">
        <v>2011</v>
      </c>
      <c r="H1921" t="str">
        <f>IFERROR(VLOOKUP(D1921,Resources!A:C,3,FALSE),"")</f>
        <v>SourceWatch</v>
      </c>
      <c r="K1921" t="str">
        <f>IFERROR(IF(VLOOKUP(D1921,Resources!A:D,4,FALSE)=0,"",VLOOKUP(D1921,Resources!A:D,4,FALSE)),"")</f>
        <v>Y</v>
      </c>
    </row>
    <row r="1922" spans="1:11" x14ac:dyDescent="0.2">
      <c r="A1922" t="s">
        <v>715</v>
      </c>
      <c r="B1922" t="str">
        <f t="shared" ref="B1922:B1985" si="31">C1922&amp;"_"&amp;D1922&amp;F1922&amp;E1922</f>
        <v>Donors Capital Fund_Philanthropy Roundtable2011200000</v>
      </c>
      <c r="C1922" t="s">
        <v>4</v>
      </c>
      <c r="D1922" t="s">
        <v>41</v>
      </c>
      <c r="E1922" s="10">
        <v>200000</v>
      </c>
      <c r="F1922">
        <v>2011</v>
      </c>
      <c r="H1922" t="str">
        <f>IFERROR(VLOOKUP(D1922,Resources!A:C,3,FALSE),"")</f>
        <v>SourceWatch</v>
      </c>
      <c r="K1922" t="str">
        <f>IFERROR(IF(VLOOKUP(D1922,Resources!A:D,4,FALSE)=0,"",VLOOKUP(D1922,Resources!A:D,4,FALSE)),"")</f>
        <v>Y</v>
      </c>
    </row>
    <row r="1923" spans="1:11" x14ac:dyDescent="0.2">
      <c r="A1923" t="s">
        <v>715</v>
      </c>
      <c r="B1923" t="str">
        <f t="shared" si="31"/>
        <v>Donors Capital Fund_Pioneer Institute for Public Policy Research201115000</v>
      </c>
      <c r="C1923" t="s">
        <v>4</v>
      </c>
      <c r="D1923" t="s">
        <v>155</v>
      </c>
      <c r="E1923" s="10">
        <v>15000</v>
      </c>
      <c r="F1923">
        <v>2011</v>
      </c>
      <c r="H1923" t="str">
        <f>IFERROR(VLOOKUP(D1923,Resources!A:C,3,FALSE),"")</f>
        <v>SourceWatch</v>
      </c>
      <c r="K1923" t="str">
        <f>IFERROR(IF(VLOOKUP(D1923,Resources!A:D,4,FALSE)=0,"",VLOOKUP(D1923,Resources!A:D,4,FALSE)),"")</f>
        <v>Y</v>
      </c>
    </row>
    <row r="1924" spans="1:11" x14ac:dyDescent="0.2">
      <c r="A1924" t="s">
        <v>715</v>
      </c>
      <c r="B1924" t="str">
        <f t="shared" si="31"/>
        <v>Donors Capital Fund_Platte Institute for Economic Research201115000</v>
      </c>
      <c r="C1924" t="s">
        <v>4</v>
      </c>
      <c r="D1924" t="s">
        <v>55</v>
      </c>
      <c r="E1924" s="10">
        <v>15000</v>
      </c>
      <c r="F1924">
        <v>2011</v>
      </c>
      <c r="H1924" t="str">
        <f>IFERROR(VLOOKUP(D1924,Resources!A:C,3,FALSE),"")</f>
        <v>SourceWatch</v>
      </c>
      <c r="K1924" t="str">
        <f>IFERROR(IF(VLOOKUP(D1924,Resources!A:D,4,FALSE)=0,"",VLOOKUP(D1924,Resources!A:D,4,FALSE)),"")</f>
        <v>Y</v>
      </c>
    </row>
    <row r="1925" spans="1:11" x14ac:dyDescent="0.2">
      <c r="A1925" t="s">
        <v>715</v>
      </c>
      <c r="B1925" t="str">
        <f t="shared" si="31"/>
        <v>Donors Capital Fund_Public Policy Foundation of West Virginia201120000</v>
      </c>
      <c r="C1925" t="s">
        <v>4</v>
      </c>
      <c r="D1925" t="s">
        <v>166</v>
      </c>
      <c r="E1925" s="10">
        <v>20000</v>
      </c>
      <c r="F1925">
        <v>2011</v>
      </c>
      <c r="H1925" t="str">
        <f>IFERROR(VLOOKUP(D1925,Resources!A:C,3,FALSE),"")</f>
        <v>SourceWatch</v>
      </c>
      <c r="K1925" t="str">
        <f>IFERROR(IF(VLOOKUP(D1925,Resources!A:D,4,FALSE)=0,"",VLOOKUP(D1925,Resources!A:D,4,FALSE)),"")</f>
        <v>Y</v>
      </c>
    </row>
    <row r="1926" spans="1:11" x14ac:dyDescent="0.2">
      <c r="A1926" t="s">
        <v>715</v>
      </c>
      <c r="B1926" t="str">
        <f t="shared" si="31"/>
        <v>Donors Capital Fund_Public Policy Foundation of West Virginia201120000</v>
      </c>
      <c r="C1926" t="s">
        <v>4</v>
      </c>
      <c r="D1926" t="s">
        <v>166</v>
      </c>
      <c r="E1926" s="10">
        <v>20000</v>
      </c>
      <c r="F1926">
        <v>2011</v>
      </c>
      <c r="H1926" t="str">
        <f>IFERROR(VLOOKUP(D1926,Resources!A:C,3,FALSE),"")</f>
        <v>SourceWatch</v>
      </c>
      <c r="K1926" t="str">
        <f>IFERROR(IF(VLOOKUP(D1926,Resources!A:D,4,FALSE)=0,"",VLOOKUP(D1926,Resources!A:D,4,FALSE)),"")</f>
        <v>Y</v>
      </c>
    </row>
    <row r="1927" spans="1:11" x14ac:dyDescent="0.2">
      <c r="A1927" t="s">
        <v>715</v>
      </c>
      <c r="B1927" t="str">
        <f t="shared" si="31"/>
        <v>Donors Capital Fund_Public Service Research Foundation201125000</v>
      </c>
      <c r="C1927" t="s">
        <v>4</v>
      </c>
      <c r="D1927" t="s">
        <v>110</v>
      </c>
      <c r="E1927" s="10">
        <v>25000</v>
      </c>
      <c r="F1927">
        <v>2011</v>
      </c>
      <c r="H1927" t="str">
        <f>IFERROR(VLOOKUP(D1927,Resources!A:C,3,FALSE),"")</f>
        <v/>
      </c>
      <c r="K1927" t="str">
        <f>IFERROR(IF(VLOOKUP(D1927,Resources!A:D,4,FALSE)=0,"",VLOOKUP(D1927,Resources!A:D,4,FALSE)),"")</f>
        <v/>
      </c>
    </row>
    <row r="1928" spans="1:11" x14ac:dyDescent="0.2">
      <c r="A1928" t="s">
        <v>715</v>
      </c>
      <c r="B1928" t="str">
        <f t="shared" si="31"/>
        <v>Donors Capital Fund_Reason Foundation201168639</v>
      </c>
      <c r="C1928" t="s">
        <v>4</v>
      </c>
      <c r="D1928" t="s">
        <v>42</v>
      </c>
      <c r="E1928" s="10">
        <v>68639</v>
      </c>
      <c r="F1928">
        <v>2011</v>
      </c>
      <c r="H1928" t="str">
        <f>IFERROR(VLOOKUP(D1928,Resources!A:C,3,FALSE),"")</f>
        <v>DeSmog</v>
      </c>
      <c r="K1928" t="str">
        <f>IFERROR(IF(VLOOKUP(D1928,Resources!A:D,4,FALSE)=0,"",VLOOKUP(D1928,Resources!A:D,4,FALSE)),"")</f>
        <v>Y</v>
      </c>
    </row>
    <row r="1929" spans="1:11" x14ac:dyDescent="0.2">
      <c r="A1929" t="s">
        <v>715</v>
      </c>
      <c r="B1929" t="str">
        <f t="shared" si="31"/>
        <v>Donors Capital Fund_Rhodes College201125000</v>
      </c>
      <c r="C1929" t="s">
        <v>4</v>
      </c>
      <c r="D1929" t="s">
        <v>256</v>
      </c>
      <c r="E1929" s="10">
        <v>25000</v>
      </c>
      <c r="F1929">
        <v>2011</v>
      </c>
      <c r="H1929" t="str">
        <f>IFERROR(VLOOKUP(D1929,Resources!A:C,3,FALSE),"")</f>
        <v/>
      </c>
      <c r="K1929" t="str">
        <f>IFERROR(IF(VLOOKUP(D1929,Resources!A:D,4,FALSE)=0,"",VLOOKUP(D1929,Resources!A:D,4,FALSE)),"")</f>
        <v/>
      </c>
    </row>
    <row r="1930" spans="1:11" x14ac:dyDescent="0.2">
      <c r="A1930" t="s">
        <v>715</v>
      </c>
      <c r="B1930" t="str">
        <f t="shared" si="31"/>
        <v>Donors Capital Fund_Rio Grande Foundation201110000</v>
      </c>
      <c r="C1930" t="s">
        <v>4</v>
      </c>
      <c r="D1930" t="s">
        <v>156</v>
      </c>
      <c r="E1930" s="10">
        <v>10000</v>
      </c>
      <c r="F1930">
        <v>2011</v>
      </c>
      <c r="H1930" t="str">
        <f>IFERROR(VLOOKUP(D1930,Resources!A:C,3,FALSE),"")</f>
        <v>SourceWatch</v>
      </c>
      <c r="K1930" t="str">
        <f>IFERROR(IF(VLOOKUP(D1930,Resources!A:D,4,FALSE)=0,"",VLOOKUP(D1930,Resources!A:D,4,FALSE)),"")</f>
        <v>Y</v>
      </c>
    </row>
    <row r="1931" spans="1:11" x14ac:dyDescent="0.2">
      <c r="A1931" t="s">
        <v>715</v>
      </c>
      <c r="B1931" t="str">
        <f t="shared" si="31"/>
        <v>Donors Capital Fund_Rio Grande Foundation201120000</v>
      </c>
      <c r="C1931" t="s">
        <v>4</v>
      </c>
      <c r="D1931" t="s">
        <v>156</v>
      </c>
      <c r="E1931" s="10">
        <v>20000</v>
      </c>
      <c r="F1931">
        <v>2011</v>
      </c>
      <c r="H1931" t="str">
        <f>IFERROR(VLOOKUP(D1931,Resources!A:C,3,FALSE),"")</f>
        <v>SourceWatch</v>
      </c>
      <c r="K1931" t="str">
        <f>IFERROR(IF(VLOOKUP(D1931,Resources!A:D,4,FALSE)=0,"",VLOOKUP(D1931,Resources!A:D,4,FALSE)),"")</f>
        <v>Y</v>
      </c>
    </row>
    <row r="1932" spans="1:11" x14ac:dyDescent="0.2">
      <c r="A1932" t="s">
        <v>715</v>
      </c>
      <c r="B1932" t="str">
        <f t="shared" si="31"/>
        <v>Donors Capital Fund_Rio Grande Foundation201122500</v>
      </c>
      <c r="C1932" t="s">
        <v>4</v>
      </c>
      <c r="D1932" t="s">
        <v>156</v>
      </c>
      <c r="E1932" s="10">
        <v>22500</v>
      </c>
      <c r="F1932">
        <v>2011</v>
      </c>
      <c r="H1932" t="str">
        <f>IFERROR(VLOOKUP(D1932,Resources!A:C,3,FALSE),"")</f>
        <v>SourceWatch</v>
      </c>
      <c r="K1932" t="str">
        <f>IFERROR(IF(VLOOKUP(D1932,Resources!A:D,4,FALSE)=0,"",VLOOKUP(D1932,Resources!A:D,4,FALSE)),"")</f>
        <v>Y</v>
      </c>
    </row>
    <row r="1933" spans="1:11" x14ac:dyDescent="0.2">
      <c r="A1933" t="s">
        <v>715</v>
      </c>
      <c r="B1933" t="str">
        <f t="shared" si="31"/>
        <v>Donors Capital Fund_Rio Grande Foundation201120000</v>
      </c>
      <c r="C1933" t="s">
        <v>4</v>
      </c>
      <c r="D1933" t="s">
        <v>156</v>
      </c>
      <c r="E1933" s="10">
        <v>20000</v>
      </c>
      <c r="F1933">
        <v>2011</v>
      </c>
      <c r="H1933" t="str">
        <f>IFERROR(VLOOKUP(D1933,Resources!A:C,3,FALSE),"")</f>
        <v>SourceWatch</v>
      </c>
      <c r="K1933" t="str">
        <f>IFERROR(IF(VLOOKUP(D1933,Resources!A:D,4,FALSE)=0,"",VLOOKUP(D1933,Resources!A:D,4,FALSE)),"")</f>
        <v>Y</v>
      </c>
    </row>
    <row r="1934" spans="1:11" x14ac:dyDescent="0.2">
      <c r="A1934" t="s">
        <v>715</v>
      </c>
      <c r="B1934" t="str">
        <f t="shared" si="31"/>
        <v>Donors Capital Fund_Rio Grande Foundation201110000</v>
      </c>
      <c r="C1934" t="s">
        <v>4</v>
      </c>
      <c r="D1934" t="s">
        <v>156</v>
      </c>
      <c r="E1934" s="10">
        <v>10000</v>
      </c>
      <c r="F1934">
        <v>2011</v>
      </c>
      <c r="H1934" t="str">
        <f>IFERROR(VLOOKUP(D1934,Resources!A:C,3,FALSE),"")</f>
        <v>SourceWatch</v>
      </c>
      <c r="K1934" t="str">
        <f>IFERROR(IF(VLOOKUP(D1934,Resources!A:D,4,FALSE)=0,"",VLOOKUP(D1934,Resources!A:D,4,FALSE)),"")</f>
        <v>Y</v>
      </c>
    </row>
    <row r="1935" spans="1:11" x14ac:dyDescent="0.2">
      <c r="A1935" t="s">
        <v>715</v>
      </c>
      <c r="B1935" t="str">
        <f t="shared" si="31"/>
        <v>Donors Capital Fund_Rio Grande Foundation201122500</v>
      </c>
      <c r="C1935" t="s">
        <v>4</v>
      </c>
      <c r="D1935" t="s">
        <v>156</v>
      </c>
      <c r="E1935" s="10">
        <v>22500</v>
      </c>
      <c r="F1935">
        <v>2011</v>
      </c>
      <c r="H1935" t="str">
        <f>IFERROR(VLOOKUP(D1935,Resources!A:C,3,FALSE),"")</f>
        <v>SourceWatch</v>
      </c>
      <c r="K1935" t="str">
        <f>IFERROR(IF(VLOOKUP(D1935,Resources!A:D,4,FALSE)=0,"",VLOOKUP(D1935,Resources!A:D,4,FALSE)),"")</f>
        <v>Y</v>
      </c>
    </row>
    <row r="1936" spans="1:11" x14ac:dyDescent="0.2">
      <c r="A1936" t="s">
        <v>715</v>
      </c>
      <c r="B1936" t="str">
        <f t="shared" si="31"/>
        <v>Donors Capital Fund_Rio Grande Foundation201120000</v>
      </c>
      <c r="C1936" t="s">
        <v>4</v>
      </c>
      <c r="D1936" t="s">
        <v>156</v>
      </c>
      <c r="E1936" s="10">
        <v>20000</v>
      </c>
      <c r="F1936">
        <v>2011</v>
      </c>
      <c r="H1936" t="str">
        <f>IFERROR(VLOOKUP(D1936,Resources!A:C,3,FALSE),"")</f>
        <v>SourceWatch</v>
      </c>
      <c r="K1936" t="str">
        <f>IFERROR(IF(VLOOKUP(D1936,Resources!A:D,4,FALSE)=0,"",VLOOKUP(D1936,Resources!A:D,4,FALSE)),"")</f>
        <v>Y</v>
      </c>
    </row>
    <row r="1937" spans="1:11" x14ac:dyDescent="0.2">
      <c r="A1937" t="s">
        <v>715</v>
      </c>
      <c r="B1937" t="str">
        <f t="shared" si="31"/>
        <v>Donors Capital Fund_Safer Dallas Better Dallas201112500</v>
      </c>
      <c r="C1937" t="s">
        <v>4</v>
      </c>
      <c r="D1937" t="s">
        <v>255</v>
      </c>
      <c r="E1937" s="10">
        <v>12500</v>
      </c>
      <c r="F1937">
        <v>2011</v>
      </c>
      <c r="H1937" t="str">
        <f>IFERROR(VLOOKUP(D1937,Resources!A:C,3,FALSE),"")</f>
        <v/>
      </c>
      <c r="K1937" t="str">
        <f>IFERROR(IF(VLOOKUP(D1937,Resources!A:D,4,FALSE)=0,"",VLOOKUP(D1937,Resources!A:D,4,FALSE)),"")</f>
        <v/>
      </c>
    </row>
    <row r="1938" spans="1:11" x14ac:dyDescent="0.2">
      <c r="A1938" t="s">
        <v>715</v>
      </c>
      <c r="B1938" t="str">
        <f t="shared" si="31"/>
        <v>Donors Capital Fund_School Performance; Inc.2011300000</v>
      </c>
      <c r="C1938" t="s">
        <v>4</v>
      </c>
      <c r="D1938" t="s">
        <v>254</v>
      </c>
      <c r="E1938" s="10">
        <v>300000</v>
      </c>
      <c r="F1938">
        <v>2011</v>
      </c>
      <c r="H1938" t="str">
        <f>IFERROR(VLOOKUP(D1938,Resources!A:C,3,FALSE),"")</f>
        <v/>
      </c>
      <c r="K1938" t="str">
        <f>IFERROR(IF(VLOOKUP(D1938,Resources!A:D,4,FALSE)=0,"",VLOOKUP(D1938,Resources!A:D,4,FALSE)),"")</f>
        <v/>
      </c>
    </row>
    <row r="1939" spans="1:11" x14ac:dyDescent="0.2">
      <c r="A1939" t="s">
        <v>715</v>
      </c>
      <c r="B1939" t="str">
        <f t="shared" si="31"/>
        <v>Donors Capital Fund_Schwab Charitable Gift Fund2011125000</v>
      </c>
      <c r="C1939" t="s">
        <v>4</v>
      </c>
      <c r="D1939" t="s">
        <v>84</v>
      </c>
      <c r="E1939" s="10">
        <v>125000</v>
      </c>
      <c r="F1939">
        <v>2011</v>
      </c>
      <c r="G1939" t="s">
        <v>829</v>
      </c>
      <c r="H1939" t="str">
        <f>IFERROR(VLOOKUP(D1939,Resources!A:C,3,FALSE),"")</f>
        <v/>
      </c>
      <c r="K1939" t="str">
        <f>IFERROR(IF(VLOOKUP(D1939,Resources!A:D,4,FALSE)=0,"",VLOOKUP(D1939,Resources!A:D,4,FALSE)),"")</f>
        <v/>
      </c>
    </row>
    <row r="1940" spans="1:11" x14ac:dyDescent="0.2">
      <c r="A1940" t="s">
        <v>715</v>
      </c>
      <c r="B1940" t="str">
        <f t="shared" si="31"/>
        <v>Donors Capital Fund_Security Research Associates201110000</v>
      </c>
      <c r="C1940" t="s">
        <v>4</v>
      </c>
      <c r="D1940" t="s">
        <v>140</v>
      </c>
      <c r="E1940" s="10">
        <v>10000</v>
      </c>
      <c r="F1940">
        <v>2011</v>
      </c>
      <c r="H1940" t="str">
        <f>IFERROR(VLOOKUP(D1940,Resources!A:C,3,FALSE),"")</f>
        <v/>
      </c>
      <c r="K1940" t="str">
        <f>IFERROR(IF(VLOOKUP(D1940,Resources!A:D,4,FALSE)=0,"",VLOOKUP(D1940,Resources!A:D,4,FALSE)),"")</f>
        <v/>
      </c>
    </row>
    <row r="1941" spans="1:11" x14ac:dyDescent="0.2">
      <c r="A1941" t="s">
        <v>715</v>
      </c>
      <c r="B1941" t="str">
        <f t="shared" si="31"/>
        <v>Donors Capital Fund_Small Business Hawaii Entepreneurial Education Foundation201175000</v>
      </c>
      <c r="C1941" t="s">
        <v>4</v>
      </c>
      <c r="D1941" t="s">
        <v>234</v>
      </c>
      <c r="E1941" s="10">
        <v>75000</v>
      </c>
      <c r="F1941">
        <v>2011</v>
      </c>
      <c r="H1941" t="str">
        <f>IFERROR(VLOOKUP(D1941,Resources!A:C,3,FALSE),"")</f>
        <v/>
      </c>
      <c r="K1941" t="str">
        <f>IFERROR(IF(VLOOKUP(D1941,Resources!A:D,4,FALSE)=0,"",VLOOKUP(D1941,Resources!A:D,4,FALSE)),"")</f>
        <v/>
      </c>
    </row>
    <row r="1942" spans="1:11" x14ac:dyDescent="0.2">
      <c r="A1942" t="s">
        <v>715</v>
      </c>
      <c r="B1942" t="str">
        <f t="shared" si="31"/>
        <v>Donors Capital Fund_Small Business Hawaii Entepreneurial Education Foundation201175000</v>
      </c>
      <c r="C1942" t="s">
        <v>4</v>
      </c>
      <c r="D1942" t="s">
        <v>234</v>
      </c>
      <c r="E1942" s="10">
        <v>75000</v>
      </c>
      <c r="F1942">
        <v>2011</v>
      </c>
      <c r="H1942" t="str">
        <f>IFERROR(VLOOKUP(D1942,Resources!A:C,3,FALSE),"")</f>
        <v/>
      </c>
      <c r="K1942" t="str">
        <f>IFERROR(IF(VLOOKUP(D1942,Resources!A:D,4,FALSE)=0,"",VLOOKUP(D1942,Resources!A:D,4,FALSE)),"")</f>
        <v/>
      </c>
    </row>
    <row r="1943" spans="1:11" x14ac:dyDescent="0.2">
      <c r="A1943" t="s">
        <v>715</v>
      </c>
      <c r="B1943" t="str">
        <f t="shared" si="31"/>
        <v>Donors Capital Fund_Small Business Hawaii Entepreneurial Education Foundation201175000</v>
      </c>
      <c r="C1943" t="s">
        <v>4</v>
      </c>
      <c r="D1943" t="s">
        <v>234</v>
      </c>
      <c r="E1943" s="10">
        <v>75000</v>
      </c>
      <c r="F1943">
        <v>2011</v>
      </c>
      <c r="H1943" t="str">
        <f>IFERROR(VLOOKUP(D1943,Resources!A:C,3,FALSE),"")</f>
        <v/>
      </c>
      <c r="K1943" t="str">
        <f>IFERROR(IF(VLOOKUP(D1943,Resources!A:D,4,FALSE)=0,"",VLOOKUP(D1943,Resources!A:D,4,FALSE)),"")</f>
        <v/>
      </c>
    </row>
    <row r="1944" spans="1:11" x14ac:dyDescent="0.2">
      <c r="A1944" t="s">
        <v>715</v>
      </c>
      <c r="B1944" t="str">
        <f t="shared" si="31"/>
        <v>Donors Capital Fund_South Carolina Policy Council201140000</v>
      </c>
      <c r="C1944" t="s">
        <v>4</v>
      </c>
      <c r="D1944" t="s">
        <v>173</v>
      </c>
      <c r="E1944" s="10">
        <v>40000</v>
      </c>
      <c r="F1944">
        <v>2011</v>
      </c>
      <c r="H1944" t="str">
        <f>IFERROR(VLOOKUP(D1944,Resources!A:C,3,FALSE),"")</f>
        <v>SourceWatch</v>
      </c>
      <c r="K1944" t="str">
        <f>IFERROR(IF(VLOOKUP(D1944,Resources!A:D,4,FALSE)=0,"",VLOOKUP(D1944,Resources!A:D,4,FALSE)),"")</f>
        <v>Y</v>
      </c>
    </row>
    <row r="1945" spans="1:11" x14ac:dyDescent="0.2">
      <c r="A1945" t="s">
        <v>715</v>
      </c>
      <c r="B1945" t="str">
        <f t="shared" si="31"/>
        <v>Donors Capital Fund_South Carolina Policy Council201150000</v>
      </c>
      <c r="C1945" t="s">
        <v>4</v>
      </c>
      <c r="D1945" t="s">
        <v>173</v>
      </c>
      <c r="E1945" s="10">
        <v>50000</v>
      </c>
      <c r="F1945">
        <v>2011</v>
      </c>
      <c r="H1945" t="str">
        <f>IFERROR(VLOOKUP(D1945,Resources!A:C,3,FALSE),"")</f>
        <v>SourceWatch</v>
      </c>
      <c r="K1945" t="str">
        <f>IFERROR(IF(VLOOKUP(D1945,Resources!A:D,4,FALSE)=0,"",VLOOKUP(D1945,Resources!A:D,4,FALSE)),"")</f>
        <v>Y</v>
      </c>
    </row>
    <row r="1946" spans="1:11" x14ac:dyDescent="0.2">
      <c r="A1946" t="s">
        <v>715</v>
      </c>
      <c r="B1946" t="str">
        <f t="shared" si="31"/>
        <v>Donors Capital Fund_South Carolina Policy Council201175000</v>
      </c>
      <c r="C1946" t="s">
        <v>4</v>
      </c>
      <c r="D1946" t="s">
        <v>173</v>
      </c>
      <c r="E1946" s="10">
        <v>75000</v>
      </c>
      <c r="F1946">
        <v>2011</v>
      </c>
      <c r="H1946" t="str">
        <f>IFERROR(VLOOKUP(D1946,Resources!A:C,3,FALSE),"")</f>
        <v>SourceWatch</v>
      </c>
      <c r="K1946" t="str">
        <f>IFERROR(IF(VLOOKUP(D1946,Resources!A:D,4,FALSE)=0,"",VLOOKUP(D1946,Resources!A:D,4,FALSE)),"")</f>
        <v>Y</v>
      </c>
    </row>
    <row r="1947" spans="1:11" x14ac:dyDescent="0.2">
      <c r="A1947" t="s">
        <v>715</v>
      </c>
      <c r="B1947" t="str">
        <f t="shared" si="31"/>
        <v>Donors Capital Fund_South Carolina Policy Council2011150000</v>
      </c>
      <c r="C1947" t="s">
        <v>4</v>
      </c>
      <c r="D1947" t="s">
        <v>173</v>
      </c>
      <c r="E1947" s="10">
        <v>150000</v>
      </c>
      <c r="F1947">
        <v>2011</v>
      </c>
      <c r="H1947" t="str">
        <f>IFERROR(VLOOKUP(D1947,Resources!A:C,3,FALSE),"")</f>
        <v>SourceWatch</v>
      </c>
      <c r="K1947" t="str">
        <f>IFERROR(IF(VLOOKUP(D1947,Resources!A:D,4,FALSE)=0,"",VLOOKUP(D1947,Resources!A:D,4,FALSE)),"")</f>
        <v>Y</v>
      </c>
    </row>
    <row r="1948" spans="1:11" x14ac:dyDescent="0.2">
      <c r="A1948" t="s">
        <v>715</v>
      </c>
      <c r="B1948" t="str">
        <f t="shared" si="31"/>
        <v>Donors Capital Fund_South Carolina Policy Council201175000</v>
      </c>
      <c r="C1948" t="s">
        <v>4</v>
      </c>
      <c r="D1948" t="s">
        <v>173</v>
      </c>
      <c r="E1948" s="10">
        <v>75000</v>
      </c>
      <c r="F1948">
        <v>2011</v>
      </c>
      <c r="H1948" t="str">
        <f>IFERROR(VLOOKUP(D1948,Resources!A:C,3,FALSE),"")</f>
        <v>SourceWatch</v>
      </c>
      <c r="K1948" t="str">
        <f>IFERROR(IF(VLOOKUP(D1948,Resources!A:D,4,FALSE)=0,"",VLOOKUP(D1948,Resources!A:D,4,FALSE)),"")</f>
        <v>Y</v>
      </c>
    </row>
    <row r="1949" spans="1:11" x14ac:dyDescent="0.2">
      <c r="A1949" t="s">
        <v>715</v>
      </c>
      <c r="B1949" t="str">
        <f t="shared" si="31"/>
        <v>Donors Capital Fund_StandWithUs201150000</v>
      </c>
      <c r="C1949" t="s">
        <v>4</v>
      </c>
      <c r="D1949" t="s">
        <v>235</v>
      </c>
      <c r="E1949" s="10">
        <v>50000</v>
      </c>
      <c r="F1949">
        <v>2011</v>
      </c>
      <c r="H1949" t="str">
        <f>IFERROR(VLOOKUP(D1949,Resources!A:C,3,FALSE),"")</f>
        <v/>
      </c>
      <c r="K1949" t="str">
        <f>IFERROR(IF(VLOOKUP(D1949,Resources!A:D,4,FALSE)=0,"",VLOOKUP(D1949,Resources!A:D,4,FALSE)),"")</f>
        <v/>
      </c>
    </row>
    <row r="1950" spans="1:11" x14ac:dyDescent="0.2">
      <c r="A1950" t="s">
        <v>715</v>
      </c>
      <c r="B1950" t="str">
        <f t="shared" si="31"/>
        <v>Donors Capital Fund_State Policy Network2011165000</v>
      </c>
      <c r="C1950" t="s">
        <v>4</v>
      </c>
      <c r="D1950" t="s">
        <v>10</v>
      </c>
      <c r="E1950" s="10">
        <v>165000</v>
      </c>
      <c r="F1950">
        <v>2011</v>
      </c>
      <c r="H1950" t="str">
        <f>IFERROR(VLOOKUP(D1950,Resources!A:C,3,FALSE),"")</f>
        <v>SourceWatch</v>
      </c>
      <c r="K1950" t="str">
        <f>IFERROR(IF(VLOOKUP(D1950,Resources!A:D,4,FALSE)=0,"",VLOOKUP(D1950,Resources!A:D,4,FALSE)),"")</f>
        <v>Y</v>
      </c>
    </row>
    <row r="1951" spans="1:11" x14ac:dyDescent="0.2">
      <c r="A1951" t="s">
        <v>715</v>
      </c>
      <c r="B1951" t="str">
        <f t="shared" si="31"/>
        <v>Donors Capital Fund_State Policy Network201165000</v>
      </c>
      <c r="C1951" t="s">
        <v>4</v>
      </c>
      <c r="D1951" t="s">
        <v>10</v>
      </c>
      <c r="E1951" s="10">
        <v>65000</v>
      </c>
      <c r="F1951">
        <v>2011</v>
      </c>
      <c r="H1951" t="str">
        <f>IFERROR(VLOOKUP(D1951,Resources!A:C,3,FALSE),"")</f>
        <v>SourceWatch</v>
      </c>
      <c r="K1951" t="str">
        <f>IFERROR(IF(VLOOKUP(D1951,Resources!A:D,4,FALSE)=0,"",VLOOKUP(D1951,Resources!A:D,4,FALSE)),"")</f>
        <v>Y</v>
      </c>
    </row>
    <row r="1952" spans="1:11" x14ac:dyDescent="0.2">
      <c r="A1952" t="s">
        <v>715</v>
      </c>
      <c r="B1952" t="str">
        <f t="shared" si="31"/>
        <v>Donors Capital Fund_State Policy Network201125000</v>
      </c>
      <c r="C1952" t="s">
        <v>4</v>
      </c>
      <c r="D1952" t="s">
        <v>10</v>
      </c>
      <c r="E1952" s="10">
        <v>25000</v>
      </c>
      <c r="F1952">
        <v>2011</v>
      </c>
      <c r="H1952" t="str">
        <f>IFERROR(VLOOKUP(D1952,Resources!A:C,3,FALSE),"")</f>
        <v>SourceWatch</v>
      </c>
      <c r="K1952" t="str">
        <f>IFERROR(IF(VLOOKUP(D1952,Resources!A:D,4,FALSE)=0,"",VLOOKUP(D1952,Resources!A:D,4,FALSE)),"")</f>
        <v>Y</v>
      </c>
    </row>
    <row r="1953" spans="1:11" x14ac:dyDescent="0.2">
      <c r="A1953" t="s">
        <v>715</v>
      </c>
      <c r="B1953" t="str">
        <f t="shared" si="31"/>
        <v>Donors Capital Fund_State Policy Network201115000</v>
      </c>
      <c r="C1953" t="s">
        <v>4</v>
      </c>
      <c r="D1953" t="s">
        <v>10</v>
      </c>
      <c r="E1953" s="10">
        <v>15000</v>
      </c>
      <c r="F1953">
        <v>2011</v>
      </c>
      <c r="H1953" t="str">
        <f>IFERROR(VLOOKUP(D1953,Resources!A:C,3,FALSE),"")</f>
        <v>SourceWatch</v>
      </c>
      <c r="K1953" t="str">
        <f>IFERROR(IF(VLOOKUP(D1953,Resources!A:D,4,FALSE)=0,"",VLOOKUP(D1953,Resources!A:D,4,FALSE)),"")</f>
        <v>Y</v>
      </c>
    </row>
    <row r="1954" spans="1:11" x14ac:dyDescent="0.2">
      <c r="A1954" t="s">
        <v>715</v>
      </c>
      <c r="B1954" t="str">
        <f t="shared" si="31"/>
        <v>Donors Capital Fund_State Policy Network201110000</v>
      </c>
      <c r="C1954" t="s">
        <v>4</v>
      </c>
      <c r="D1954" t="s">
        <v>10</v>
      </c>
      <c r="E1954" s="10">
        <v>10000</v>
      </c>
      <c r="F1954">
        <v>2011</v>
      </c>
      <c r="H1954" t="str">
        <f>IFERROR(VLOOKUP(D1954,Resources!A:C,3,FALSE),"")</f>
        <v>SourceWatch</v>
      </c>
      <c r="K1954" t="str">
        <f>IFERROR(IF(VLOOKUP(D1954,Resources!A:D,4,FALSE)=0,"",VLOOKUP(D1954,Resources!A:D,4,FALSE)),"")</f>
        <v>Y</v>
      </c>
    </row>
    <row r="1955" spans="1:11" x14ac:dyDescent="0.2">
      <c r="A1955" t="s">
        <v>715</v>
      </c>
      <c r="B1955" t="str">
        <f t="shared" si="31"/>
        <v>Donors Capital Fund_State Policy Network201121000</v>
      </c>
      <c r="C1955" t="s">
        <v>4</v>
      </c>
      <c r="D1955" t="s">
        <v>10</v>
      </c>
      <c r="E1955" s="10">
        <v>21000</v>
      </c>
      <c r="F1955">
        <v>2011</v>
      </c>
      <c r="H1955" t="str">
        <f>IFERROR(VLOOKUP(D1955,Resources!A:C,3,FALSE),"")</f>
        <v>SourceWatch</v>
      </c>
      <c r="K1955" t="str">
        <f>IFERROR(IF(VLOOKUP(D1955,Resources!A:D,4,FALSE)=0,"",VLOOKUP(D1955,Resources!A:D,4,FALSE)),"")</f>
        <v>Y</v>
      </c>
    </row>
    <row r="1956" spans="1:11" x14ac:dyDescent="0.2">
      <c r="A1956" t="s">
        <v>715</v>
      </c>
      <c r="B1956" t="str">
        <f t="shared" si="31"/>
        <v>Donors Capital Fund_State Policy Network201125000</v>
      </c>
      <c r="C1956" t="s">
        <v>4</v>
      </c>
      <c r="D1956" t="s">
        <v>10</v>
      </c>
      <c r="E1956" s="10">
        <v>25000</v>
      </c>
      <c r="F1956">
        <v>2011</v>
      </c>
      <c r="H1956" t="str">
        <f>IFERROR(VLOOKUP(D1956,Resources!A:C,3,FALSE),"")</f>
        <v>SourceWatch</v>
      </c>
      <c r="K1956" t="str">
        <f>IFERROR(IF(VLOOKUP(D1956,Resources!A:D,4,FALSE)=0,"",VLOOKUP(D1956,Resources!A:D,4,FALSE)),"")</f>
        <v>Y</v>
      </c>
    </row>
    <row r="1957" spans="1:11" x14ac:dyDescent="0.2">
      <c r="A1957" t="s">
        <v>715</v>
      </c>
      <c r="B1957" t="str">
        <f t="shared" si="31"/>
        <v>Donors Capital Fund_State Policy Network201125000</v>
      </c>
      <c r="C1957" t="s">
        <v>4</v>
      </c>
      <c r="D1957" t="s">
        <v>10</v>
      </c>
      <c r="E1957" s="10">
        <v>25000</v>
      </c>
      <c r="F1957">
        <v>2011</v>
      </c>
      <c r="H1957" t="str">
        <f>IFERROR(VLOOKUP(D1957,Resources!A:C,3,FALSE),"")</f>
        <v>SourceWatch</v>
      </c>
      <c r="K1957" t="str">
        <f>IFERROR(IF(VLOOKUP(D1957,Resources!A:D,4,FALSE)=0,"",VLOOKUP(D1957,Resources!A:D,4,FALSE)),"")</f>
        <v>Y</v>
      </c>
    </row>
    <row r="1958" spans="1:11" x14ac:dyDescent="0.2">
      <c r="A1958" t="s">
        <v>715</v>
      </c>
      <c r="B1958" t="str">
        <f t="shared" si="31"/>
        <v>Donors Capital Fund_State Policy Network2011100000</v>
      </c>
      <c r="C1958" t="s">
        <v>4</v>
      </c>
      <c r="D1958" t="s">
        <v>10</v>
      </c>
      <c r="E1958" s="10">
        <v>100000</v>
      </c>
      <c r="F1958">
        <v>2011</v>
      </c>
      <c r="H1958" t="str">
        <f>IFERROR(VLOOKUP(D1958,Resources!A:C,3,FALSE),"")</f>
        <v>SourceWatch</v>
      </c>
      <c r="K1958" t="str">
        <f>IFERROR(IF(VLOOKUP(D1958,Resources!A:D,4,FALSE)=0,"",VLOOKUP(D1958,Resources!A:D,4,FALSE)),"")</f>
        <v>Y</v>
      </c>
    </row>
    <row r="1959" spans="1:11" x14ac:dyDescent="0.2">
      <c r="A1959" t="s">
        <v>715</v>
      </c>
      <c r="B1959" t="str">
        <f t="shared" si="31"/>
        <v>Donors Capital Fund_State Policy Network201150000</v>
      </c>
      <c r="C1959" t="s">
        <v>4</v>
      </c>
      <c r="D1959" t="s">
        <v>10</v>
      </c>
      <c r="E1959" s="10">
        <v>50000</v>
      </c>
      <c r="F1959">
        <v>2011</v>
      </c>
      <c r="H1959" t="str">
        <f>IFERROR(VLOOKUP(D1959,Resources!A:C,3,FALSE),"")</f>
        <v>SourceWatch</v>
      </c>
      <c r="K1959" t="str">
        <f>IFERROR(IF(VLOOKUP(D1959,Resources!A:D,4,FALSE)=0,"",VLOOKUP(D1959,Resources!A:D,4,FALSE)),"")</f>
        <v>Y</v>
      </c>
    </row>
    <row r="1960" spans="1:11" x14ac:dyDescent="0.2">
      <c r="A1960" t="s">
        <v>715</v>
      </c>
      <c r="B1960" t="str">
        <f t="shared" si="31"/>
        <v>Donors Capital Fund_State Policy Network201150000</v>
      </c>
      <c r="C1960" t="s">
        <v>4</v>
      </c>
      <c r="D1960" t="s">
        <v>10</v>
      </c>
      <c r="E1960" s="10">
        <v>50000</v>
      </c>
      <c r="F1960">
        <v>2011</v>
      </c>
      <c r="H1960" t="str">
        <f>IFERROR(VLOOKUP(D1960,Resources!A:C,3,FALSE),"")</f>
        <v>SourceWatch</v>
      </c>
      <c r="K1960" t="str">
        <f>IFERROR(IF(VLOOKUP(D1960,Resources!A:D,4,FALSE)=0,"",VLOOKUP(D1960,Resources!A:D,4,FALSE)),"")</f>
        <v>Y</v>
      </c>
    </row>
    <row r="1961" spans="1:11" x14ac:dyDescent="0.2">
      <c r="A1961" t="s">
        <v>715</v>
      </c>
      <c r="B1961" t="str">
        <f t="shared" si="31"/>
        <v>Donors Capital Fund_State Policy Network201130000</v>
      </c>
      <c r="C1961" t="s">
        <v>4</v>
      </c>
      <c r="D1961" t="s">
        <v>10</v>
      </c>
      <c r="E1961" s="10">
        <v>30000</v>
      </c>
      <c r="F1961">
        <v>2011</v>
      </c>
      <c r="H1961" t="str">
        <f>IFERROR(VLOOKUP(D1961,Resources!A:C,3,FALSE),"")</f>
        <v>SourceWatch</v>
      </c>
      <c r="K1961" t="str">
        <f>IFERROR(IF(VLOOKUP(D1961,Resources!A:D,4,FALSE)=0,"",VLOOKUP(D1961,Resources!A:D,4,FALSE)),"")</f>
        <v>Y</v>
      </c>
    </row>
    <row r="1962" spans="1:11" x14ac:dyDescent="0.2">
      <c r="A1962" t="s">
        <v>715</v>
      </c>
      <c r="B1962" t="str">
        <f t="shared" si="31"/>
        <v>Donors Capital Fund_State Policy Network201180000</v>
      </c>
      <c r="C1962" t="s">
        <v>4</v>
      </c>
      <c r="D1962" t="s">
        <v>10</v>
      </c>
      <c r="E1962" s="10">
        <v>80000</v>
      </c>
      <c r="F1962">
        <v>2011</v>
      </c>
      <c r="H1962" t="str">
        <f>IFERROR(VLOOKUP(D1962,Resources!A:C,3,FALSE),"")</f>
        <v>SourceWatch</v>
      </c>
      <c r="K1962" t="str">
        <f>IFERROR(IF(VLOOKUP(D1962,Resources!A:D,4,FALSE)=0,"",VLOOKUP(D1962,Resources!A:D,4,FALSE)),"")</f>
        <v>Y</v>
      </c>
    </row>
    <row r="1963" spans="1:11" x14ac:dyDescent="0.2">
      <c r="A1963" t="s">
        <v>715</v>
      </c>
      <c r="B1963" t="str">
        <f t="shared" si="31"/>
        <v>Donors Capital Fund_State Policy Network201135000</v>
      </c>
      <c r="C1963" t="s">
        <v>4</v>
      </c>
      <c r="D1963" t="s">
        <v>10</v>
      </c>
      <c r="E1963" s="10">
        <v>35000</v>
      </c>
      <c r="F1963">
        <v>2011</v>
      </c>
      <c r="H1963" t="str">
        <f>IFERROR(VLOOKUP(D1963,Resources!A:C,3,FALSE),"")</f>
        <v>SourceWatch</v>
      </c>
      <c r="K1963" t="str">
        <f>IFERROR(IF(VLOOKUP(D1963,Resources!A:D,4,FALSE)=0,"",VLOOKUP(D1963,Resources!A:D,4,FALSE)),"")</f>
        <v>Y</v>
      </c>
    </row>
    <row r="1964" spans="1:11" x14ac:dyDescent="0.2">
      <c r="A1964" t="s">
        <v>715</v>
      </c>
      <c r="B1964" t="str">
        <f t="shared" si="31"/>
        <v>Donors Capital Fund_State Policy Network201135000</v>
      </c>
      <c r="C1964" t="s">
        <v>4</v>
      </c>
      <c r="D1964" t="s">
        <v>10</v>
      </c>
      <c r="E1964" s="10">
        <v>35000</v>
      </c>
      <c r="F1964">
        <v>2011</v>
      </c>
      <c r="H1964" t="str">
        <f>IFERROR(VLOOKUP(D1964,Resources!A:C,3,FALSE),"")</f>
        <v>SourceWatch</v>
      </c>
      <c r="K1964" t="str">
        <f>IFERROR(IF(VLOOKUP(D1964,Resources!A:D,4,FALSE)=0,"",VLOOKUP(D1964,Resources!A:D,4,FALSE)),"")</f>
        <v>Y</v>
      </c>
    </row>
    <row r="1965" spans="1:11" x14ac:dyDescent="0.2">
      <c r="A1965" t="s">
        <v>715</v>
      </c>
      <c r="B1965" t="str">
        <f t="shared" si="31"/>
        <v>Donors Capital Fund_State Policy Network201150000</v>
      </c>
      <c r="C1965" t="s">
        <v>4</v>
      </c>
      <c r="D1965" t="s">
        <v>10</v>
      </c>
      <c r="E1965" s="10">
        <v>50000</v>
      </c>
      <c r="F1965">
        <v>2011</v>
      </c>
      <c r="H1965" t="str">
        <f>IFERROR(VLOOKUP(D1965,Resources!A:C,3,FALSE),"")</f>
        <v>SourceWatch</v>
      </c>
      <c r="K1965" t="str">
        <f>IFERROR(IF(VLOOKUP(D1965,Resources!A:D,4,FALSE)=0,"",VLOOKUP(D1965,Resources!A:D,4,FALSE)),"")</f>
        <v>Y</v>
      </c>
    </row>
    <row r="1966" spans="1:11" x14ac:dyDescent="0.2">
      <c r="A1966" t="s">
        <v>715</v>
      </c>
      <c r="B1966" t="str">
        <f t="shared" si="31"/>
        <v>Donors Capital Fund_State Policy Network2011400000</v>
      </c>
      <c r="C1966" t="s">
        <v>4</v>
      </c>
      <c r="D1966" t="s">
        <v>10</v>
      </c>
      <c r="E1966" s="10">
        <v>400000</v>
      </c>
      <c r="F1966">
        <v>2011</v>
      </c>
      <c r="H1966" t="str">
        <f>IFERROR(VLOOKUP(D1966,Resources!A:C,3,FALSE),"")</f>
        <v>SourceWatch</v>
      </c>
      <c r="K1966" t="str">
        <f>IFERROR(IF(VLOOKUP(D1966,Resources!A:D,4,FALSE)=0,"",VLOOKUP(D1966,Resources!A:D,4,FALSE)),"")</f>
        <v>Y</v>
      </c>
    </row>
    <row r="1967" spans="1:11" x14ac:dyDescent="0.2">
      <c r="A1967" t="s">
        <v>715</v>
      </c>
      <c r="B1967" t="str">
        <f t="shared" si="31"/>
        <v>Donors Capital Fund_State Policy Network201140000</v>
      </c>
      <c r="C1967" t="s">
        <v>4</v>
      </c>
      <c r="D1967" t="s">
        <v>10</v>
      </c>
      <c r="E1967" s="10">
        <v>40000</v>
      </c>
      <c r="F1967">
        <v>2011</v>
      </c>
      <c r="H1967" t="str">
        <f>IFERROR(VLOOKUP(D1967,Resources!A:C,3,FALSE),"")</f>
        <v>SourceWatch</v>
      </c>
      <c r="K1967" t="str">
        <f>IFERROR(IF(VLOOKUP(D1967,Resources!A:D,4,FALSE)=0,"",VLOOKUP(D1967,Resources!A:D,4,FALSE)),"")</f>
        <v>Y</v>
      </c>
    </row>
    <row r="1968" spans="1:11" x14ac:dyDescent="0.2">
      <c r="A1968" t="s">
        <v>715</v>
      </c>
      <c r="B1968" t="str">
        <f t="shared" si="31"/>
        <v>Donors Capital Fund_State Policy Network201110000</v>
      </c>
      <c r="C1968" t="s">
        <v>4</v>
      </c>
      <c r="D1968" t="s">
        <v>10</v>
      </c>
      <c r="E1968" s="10">
        <v>10000</v>
      </c>
      <c r="F1968">
        <v>2011</v>
      </c>
      <c r="H1968" t="str">
        <f>IFERROR(VLOOKUP(D1968,Resources!A:C,3,FALSE),"")</f>
        <v>SourceWatch</v>
      </c>
      <c r="K1968" t="str">
        <f>IFERROR(IF(VLOOKUP(D1968,Resources!A:D,4,FALSE)=0,"",VLOOKUP(D1968,Resources!A:D,4,FALSE)),"")</f>
        <v>Y</v>
      </c>
    </row>
    <row r="1969" spans="1:11" x14ac:dyDescent="0.2">
      <c r="A1969" t="s">
        <v>715</v>
      </c>
      <c r="B1969" t="str">
        <f t="shared" si="31"/>
        <v>Donors Capital Fund_State Policy Network201140000</v>
      </c>
      <c r="C1969" t="s">
        <v>4</v>
      </c>
      <c r="D1969" t="s">
        <v>10</v>
      </c>
      <c r="E1969" s="10">
        <v>40000</v>
      </c>
      <c r="F1969">
        <v>2011</v>
      </c>
      <c r="H1969" t="str">
        <f>IFERROR(VLOOKUP(D1969,Resources!A:C,3,FALSE),"")</f>
        <v>SourceWatch</v>
      </c>
      <c r="K1969" t="str">
        <f>IFERROR(IF(VLOOKUP(D1969,Resources!A:D,4,FALSE)=0,"",VLOOKUP(D1969,Resources!A:D,4,FALSE)),"")</f>
        <v>Y</v>
      </c>
    </row>
    <row r="1970" spans="1:11" x14ac:dyDescent="0.2">
      <c r="A1970" t="s">
        <v>715</v>
      </c>
      <c r="B1970" t="str">
        <f t="shared" si="31"/>
        <v>Donors Capital Fund_State Policy Network2011150000</v>
      </c>
      <c r="C1970" t="s">
        <v>4</v>
      </c>
      <c r="D1970" t="s">
        <v>10</v>
      </c>
      <c r="E1970" s="10">
        <v>150000</v>
      </c>
      <c r="F1970">
        <v>2011</v>
      </c>
      <c r="H1970" t="str">
        <f>IFERROR(VLOOKUP(D1970,Resources!A:C,3,FALSE),"")</f>
        <v>SourceWatch</v>
      </c>
      <c r="K1970" t="str">
        <f>IFERROR(IF(VLOOKUP(D1970,Resources!A:D,4,FALSE)=0,"",VLOOKUP(D1970,Resources!A:D,4,FALSE)),"")</f>
        <v>Y</v>
      </c>
    </row>
    <row r="1971" spans="1:11" x14ac:dyDescent="0.2">
      <c r="A1971" t="s">
        <v>715</v>
      </c>
      <c r="B1971" t="str">
        <f t="shared" si="31"/>
        <v>Donors Capital Fund_State Policy Network2011500000</v>
      </c>
      <c r="C1971" t="s">
        <v>4</v>
      </c>
      <c r="D1971" t="s">
        <v>10</v>
      </c>
      <c r="E1971" s="10">
        <v>500000</v>
      </c>
      <c r="F1971">
        <v>2011</v>
      </c>
      <c r="H1971" t="str">
        <f>IFERROR(VLOOKUP(D1971,Resources!A:C,3,FALSE),"")</f>
        <v>SourceWatch</v>
      </c>
      <c r="K1971" t="str">
        <f>IFERROR(IF(VLOOKUP(D1971,Resources!A:D,4,FALSE)=0,"",VLOOKUP(D1971,Resources!A:D,4,FALSE)),"")</f>
        <v>Y</v>
      </c>
    </row>
    <row r="1972" spans="1:11" x14ac:dyDescent="0.2">
      <c r="A1972" t="s">
        <v>715</v>
      </c>
      <c r="B1972" t="str">
        <f t="shared" si="31"/>
        <v>Donors Capital Fund_State Policy Network20117985</v>
      </c>
      <c r="C1972" t="s">
        <v>4</v>
      </c>
      <c r="D1972" t="s">
        <v>10</v>
      </c>
      <c r="E1972" s="10">
        <v>7985</v>
      </c>
      <c r="F1972">
        <v>2011</v>
      </c>
      <c r="H1972" t="str">
        <f>IFERROR(VLOOKUP(D1972,Resources!A:C,3,FALSE),"")</f>
        <v>SourceWatch</v>
      </c>
      <c r="K1972" t="str">
        <f>IFERROR(IF(VLOOKUP(D1972,Resources!A:D,4,FALSE)=0,"",VLOOKUP(D1972,Resources!A:D,4,FALSE)),"")</f>
        <v>Y</v>
      </c>
    </row>
    <row r="1973" spans="1:11" x14ac:dyDescent="0.2">
      <c r="A1973" t="s">
        <v>715</v>
      </c>
      <c r="B1973" t="str">
        <f t="shared" si="31"/>
        <v>Donors Capital Fund_State Policy Network201144219</v>
      </c>
      <c r="C1973" t="s">
        <v>4</v>
      </c>
      <c r="D1973" t="s">
        <v>10</v>
      </c>
      <c r="E1973" s="10">
        <v>44219</v>
      </c>
      <c r="F1973">
        <v>2011</v>
      </c>
      <c r="H1973" t="str">
        <f>IFERROR(VLOOKUP(D1973,Resources!A:C,3,FALSE),"")</f>
        <v>SourceWatch</v>
      </c>
      <c r="K1973" t="str">
        <f>IFERROR(IF(VLOOKUP(D1973,Resources!A:D,4,FALSE)=0,"",VLOOKUP(D1973,Resources!A:D,4,FALSE)),"")</f>
        <v>Y</v>
      </c>
    </row>
    <row r="1974" spans="1:11" x14ac:dyDescent="0.2">
      <c r="A1974" t="s">
        <v>715</v>
      </c>
      <c r="B1974" t="str">
        <f t="shared" si="31"/>
        <v>Donors Capital Fund_StudentNewsDaily.com201125000</v>
      </c>
      <c r="C1974" t="s">
        <v>4</v>
      </c>
      <c r="D1974" t="s">
        <v>78</v>
      </c>
      <c r="E1974" s="10">
        <v>25000</v>
      </c>
      <c r="F1974">
        <v>2011</v>
      </c>
      <c r="H1974" t="str">
        <f>IFERROR(VLOOKUP(D1974,Resources!A:C,3,FALSE),"")</f>
        <v/>
      </c>
      <c r="K1974" t="str">
        <f>IFERROR(IF(VLOOKUP(D1974,Resources!A:D,4,FALSE)=0,"",VLOOKUP(D1974,Resources!A:D,4,FALSE)),"")</f>
        <v>Y</v>
      </c>
    </row>
    <row r="1975" spans="1:11" x14ac:dyDescent="0.2">
      <c r="A1975" t="s">
        <v>715</v>
      </c>
      <c r="B1975" t="str">
        <f t="shared" si="31"/>
        <v>Donors Capital Fund_Students for Liberty201152912</v>
      </c>
      <c r="C1975" t="s">
        <v>4</v>
      </c>
      <c r="D1975" t="s">
        <v>65</v>
      </c>
      <c r="E1975" s="10">
        <v>52912</v>
      </c>
      <c r="F1975">
        <v>2011</v>
      </c>
      <c r="H1975" t="str">
        <f>IFERROR(VLOOKUP(D1975,Resources!A:C,3,FALSE),"")</f>
        <v>Other</v>
      </c>
      <c r="K1975" t="str">
        <f>IFERROR(IF(VLOOKUP(D1975,Resources!A:D,4,FALSE)=0,"",VLOOKUP(D1975,Resources!A:D,4,FALSE)),"")</f>
        <v>Y</v>
      </c>
    </row>
    <row r="1976" spans="1:11" x14ac:dyDescent="0.2">
      <c r="A1976" t="s">
        <v>715</v>
      </c>
      <c r="B1976" t="str">
        <f t="shared" si="31"/>
        <v>Donors Capital Fund_Students for Liberty201135000</v>
      </c>
      <c r="C1976" t="s">
        <v>4</v>
      </c>
      <c r="D1976" t="s">
        <v>65</v>
      </c>
      <c r="E1976" s="10">
        <v>35000</v>
      </c>
      <c r="F1976">
        <v>2011</v>
      </c>
      <c r="H1976" t="str">
        <f>IFERROR(VLOOKUP(D1976,Resources!A:C,3,FALSE),"")</f>
        <v>Other</v>
      </c>
      <c r="K1976" t="str">
        <f>IFERROR(IF(VLOOKUP(D1976,Resources!A:D,4,FALSE)=0,"",VLOOKUP(D1976,Resources!A:D,4,FALSE)),"")</f>
        <v>Y</v>
      </c>
    </row>
    <row r="1977" spans="1:11" x14ac:dyDescent="0.2">
      <c r="A1977" t="s">
        <v>715</v>
      </c>
      <c r="B1977" t="str">
        <f t="shared" si="31"/>
        <v>Donors Capital Fund_Students for Liberty20115000</v>
      </c>
      <c r="C1977" t="s">
        <v>4</v>
      </c>
      <c r="D1977" t="s">
        <v>65</v>
      </c>
      <c r="E1977" s="10">
        <v>5000</v>
      </c>
      <c r="F1977">
        <v>2011</v>
      </c>
      <c r="H1977" t="str">
        <f>IFERROR(VLOOKUP(D1977,Resources!A:C,3,FALSE),"")</f>
        <v>Other</v>
      </c>
      <c r="K1977" t="str">
        <f>IFERROR(IF(VLOOKUP(D1977,Resources!A:D,4,FALSE)=0,"",VLOOKUP(D1977,Resources!A:D,4,FALSE)),"")</f>
        <v>Y</v>
      </c>
    </row>
    <row r="1978" spans="1:11" x14ac:dyDescent="0.2">
      <c r="A1978" t="s">
        <v>715</v>
      </c>
      <c r="B1978" t="str">
        <f t="shared" si="31"/>
        <v>Donors Capital Fund_Sunshine Review201196750</v>
      </c>
      <c r="C1978" t="s">
        <v>4</v>
      </c>
      <c r="D1978" t="s">
        <v>253</v>
      </c>
      <c r="E1978" s="10">
        <v>96750</v>
      </c>
      <c r="F1978">
        <v>2011</v>
      </c>
      <c r="H1978" t="str">
        <f>IFERROR(VLOOKUP(D1978,Resources!A:C,3,FALSE),"")</f>
        <v>SourceWatch</v>
      </c>
      <c r="K1978" t="str">
        <f>IFERROR(IF(VLOOKUP(D1978,Resources!A:D,4,FALSE)=0,"",VLOOKUP(D1978,Resources!A:D,4,FALSE)),"")</f>
        <v>Y</v>
      </c>
    </row>
    <row r="1979" spans="1:11" x14ac:dyDescent="0.2">
      <c r="A1979" t="s">
        <v>715</v>
      </c>
      <c r="B1979" t="str">
        <f t="shared" si="31"/>
        <v>Donors Capital Fund_Sunshine Review2011100000</v>
      </c>
      <c r="C1979" t="s">
        <v>4</v>
      </c>
      <c r="D1979" t="s">
        <v>253</v>
      </c>
      <c r="E1979" s="10">
        <v>100000</v>
      </c>
      <c r="F1979">
        <v>2011</v>
      </c>
      <c r="H1979" t="str">
        <f>IFERROR(VLOOKUP(D1979,Resources!A:C,3,FALSE),"")</f>
        <v>SourceWatch</v>
      </c>
      <c r="K1979" t="str">
        <f>IFERROR(IF(VLOOKUP(D1979,Resources!A:D,4,FALSE)=0,"",VLOOKUP(D1979,Resources!A:D,4,FALSE)),"")</f>
        <v>Y</v>
      </c>
    </row>
    <row r="1980" spans="1:11" x14ac:dyDescent="0.2">
      <c r="A1980" t="s">
        <v>715</v>
      </c>
      <c r="B1980" t="str">
        <f t="shared" si="31"/>
        <v>Donors Capital Fund_Sunshine Review201196750</v>
      </c>
      <c r="C1980" t="s">
        <v>4</v>
      </c>
      <c r="D1980" t="s">
        <v>253</v>
      </c>
      <c r="E1980" s="10">
        <v>96750</v>
      </c>
      <c r="F1980">
        <v>2011</v>
      </c>
      <c r="H1980" t="str">
        <f>IFERROR(VLOOKUP(D1980,Resources!A:C,3,FALSE),"")</f>
        <v>SourceWatch</v>
      </c>
      <c r="K1980" t="str">
        <f>IFERROR(IF(VLOOKUP(D1980,Resources!A:D,4,FALSE)=0,"",VLOOKUP(D1980,Resources!A:D,4,FALSE)),"")</f>
        <v>Y</v>
      </c>
    </row>
    <row r="1981" spans="1:11" x14ac:dyDescent="0.2">
      <c r="A1981" t="s">
        <v>715</v>
      </c>
      <c r="B1981" t="str">
        <f t="shared" si="31"/>
        <v>Donors Capital Fund_Sunshine Review2011150000</v>
      </c>
      <c r="C1981" t="s">
        <v>4</v>
      </c>
      <c r="D1981" t="s">
        <v>253</v>
      </c>
      <c r="E1981" s="10">
        <v>150000</v>
      </c>
      <c r="F1981">
        <v>2011</v>
      </c>
      <c r="H1981" t="str">
        <f>IFERROR(VLOOKUP(D1981,Resources!A:C,3,FALSE),"")</f>
        <v>SourceWatch</v>
      </c>
      <c r="K1981" t="str">
        <f>IFERROR(IF(VLOOKUP(D1981,Resources!A:D,4,FALSE)=0,"",VLOOKUP(D1981,Resources!A:D,4,FALSE)),"")</f>
        <v>Y</v>
      </c>
    </row>
    <row r="1982" spans="1:11" x14ac:dyDescent="0.2">
      <c r="A1982" t="s">
        <v>715</v>
      </c>
      <c r="B1982" t="str">
        <f t="shared" si="31"/>
        <v>Donors Capital Fund_Sunshine Review2011250000</v>
      </c>
      <c r="C1982" t="s">
        <v>4</v>
      </c>
      <c r="D1982" t="s">
        <v>253</v>
      </c>
      <c r="E1982" s="10">
        <v>250000</v>
      </c>
      <c r="F1982">
        <v>2011</v>
      </c>
      <c r="H1982" t="str">
        <f>IFERROR(VLOOKUP(D1982,Resources!A:C,3,FALSE),"")</f>
        <v>SourceWatch</v>
      </c>
      <c r="K1982" t="str">
        <f>IFERROR(IF(VLOOKUP(D1982,Resources!A:D,4,FALSE)=0,"",VLOOKUP(D1982,Resources!A:D,4,FALSE)),"")</f>
        <v>Y</v>
      </c>
    </row>
    <row r="1983" spans="1:11" x14ac:dyDescent="0.2">
      <c r="A1983" t="s">
        <v>715</v>
      </c>
      <c r="B1983" t="str">
        <f t="shared" si="31"/>
        <v>Donors Capital Fund_Sunshine Review2011193500</v>
      </c>
      <c r="C1983" t="s">
        <v>4</v>
      </c>
      <c r="D1983" t="s">
        <v>253</v>
      </c>
      <c r="E1983" s="10">
        <v>193500</v>
      </c>
      <c r="F1983">
        <v>2011</v>
      </c>
      <c r="H1983" t="str">
        <f>IFERROR(VLOOKUP(D1983,Resources!A:C,3,FALSE),"")</f>
        <v>SourceWatch</v>
      </c>
      <c r="K1983" t="str">
        <f>IFERROR(IF(VLOOKUP(D1983,Resources!A:D,4,FALSE)=0,"",VLOOKUP(D1983,Resources!A:D,4,FALSE)),"")</f>
        <v>Y</v>
      </c>
    </row>
    <row r="1984" spans="1:11" x14ac:dyDescent="0.2">
      <c r="A1984" t="s">
        <v>715</v>
      </c>
      <c r="B1984" t="str">
        <f t="shared" si="31"/>
        <v>Donors Capital Fund_Sutherland Institute201110000</v>
      </c>
      <c r="C1984" t="s">
        <v>4</v>
      </c>
      <c r="D1984" t="s">
        <v>45</v>
      </c>
      <c r="E1984" s="10">
        <v>10000</v>
      </c>
      <c r="F1984">
        <v>2011</v>
      </c>
      <c r="H1984" t="str">
        <f>IFERROR(VLOOKUP(D1984,Resources!A:C,3,FALSE),"")</f>
        <v>SourceWatch</v>
      </c>
      <c r="K1984" t="str">
        <f>IFERROR(IF(VLOOKUP(D1984,Resources!A:D,4,FALSE)=0,"",VLOOKUP(D1984,Resources!A:D,4,FALSE)),"")</f>
        <v>Y</v>
      </c>
    </row>
    <row r="1985" spans="1:11" x14ac:dyDescent="0.2">
      <c r="A1985" t="s">
        <v>715</v>
      </c>
      <c r="B1985" t="str">
        <f t="shared" si="31"/>
        <v>Donors Capital Fund_Sutherland Institute20115000</v>
      </c>
      <c r="C1985" t="s">
        <v>4</v>
      </c>
      <c r="D1985" t="s">
        <v>45</v>
      </c>
      <c r="E1985" s="10">
        <v>5000</v>
      </c>
      <c r="F1985">
        <v>2011</v>
      </c>
      <c r="H1985" t="str">
        <f>IFERROR(VLOOKUP(D1985,Resources!A:C,3,FALSE),"")</f>
        <v>SourceWatch</v>
      </c>
      <c r="K1985" t="str">
        <f>IFERROR(IF(VLOOKUP(D1985,Resources!A:D,4,FALSE)=0,"",VLOOKUP(D1985,Resources!A:D,4,FALSE)),"")</f>
        <v>Y</v>
      </c>
    </row>
    <row r="1986" spans="1:11" x14ac:dyDescent="0.2">
      <c r="A1986" t="s">
        <v>715</v>
      </c>
      <c r="B1986" t="str">
        <f t="shared" ref="B1986:B2049" si="32">C1986&amp;"_"&amp;D1986&amp;F1986&amp;E1986</f>
        <v>Donors Capital Fund_Sutherland Institute201110000</v>
      </c>
      <c r="C1986" t="s">
        <v>4</v>
      </c>
      <c r="D1986" t="s">
        <v>45</v>
      </c>
      <c r="E1986" s="10">
        <v>10000</v>
      </c>
      <c r="F1986">
        <v>2011</v>
      </c>
      <c r="H1986" t="str">
        <f>IFERROR(VLOOKUP(D1986,Resources!A:C,3,FALSE),"")</f>
        <v>SourceWatch</v>
      </c>
      <c r="K1986" t="str">
        <f>IFERROR(IF(VLOOKUP(D1986,Resources!A:D,4,FALSE)=0,"",VLOOKUP(D1986,Resources!A:D,4,FALSE)),"")</f>
        <v>Y</v>
      </c>
    </row>
    <row r="1987" spans="1:11" x14ac:dyDescent="0.2">
      <c r="A1987" t="s">
        <v>715</v>
      </c>
      <c r="B1987" t="str">
        <f t="shared" si="32"/>
        <v>Donors Capital Fund_Sutherland Institute201115000</v>
      </c>
      <c r="C1987" t="s">
        <v>4</v>
      </c>
      <c r="D1987" t="s">
        <v>45</v>
      </c>
      <c r="E1987" s="10">
        <v>15000</v>
      </c>
      <c r="F1987">
        <v>2011</v>
      </c>
      <c r="H1987" t="str">
        <f>IFERROR(VLOOKUP(D1987,Resources!A:C,3,FALSE),"")</f>
        <v>SourceWatch</v>
      </c>
      <c r="K1987" t="str">
        <f>IFERROR(IF(VLOOKUP(D1987,Resources!A:D,4,FALSE)=0,"",VLOOKUP(D1987,Resources!A:D,4,FALSE)),"")</f>
        <v>Y</v>
      </c>
    </row>
    <row r="1988" spans="1:11" x14ac:dyDescent="0.2">
      <c r="A1988" t="s">
        <v>715</v>
      </c>
      <c r="B1988" t="str">
        <f t="shared" si="32"/>
        <v>Donors Capital Fund_Sutherland Institute201110000</v>
      </c>
      <c r="C1988" t="s">
        <v>4</v>
      </c>
      <c r="D1988" t="s">
        <v>45</v>
      </c>
      <c r="E1988" s="10">
        <v>10000</v>
      </c>
      <c r="F1988">
        <v>2011</v>
      </c>
      <c r="H1988" t="str">
        <f>IFERROR(VLOOKUP(D1988,Resources!A:C,3,FALSE),"")</f>
        <v>SourceWatch</v>
      </c>
      <c r="K1988" t="str">
        <f>IFERROR(IF(VLOOKUP(D1988,Resources!A:D,4,FALSE)=0,"",VLOOKUP(D1988,Resources!A:D,4,FALSE)),"")</f>
        <v>Y</v>
      </c>
    </row>
    <row r="1989" spans="1:11" x14ac:dyDescent="0.2">
      <c r="A1989" t="s">
        <v>715</v>
      </c>
      <c r="B1989" t="str">
        <f t="shared" si="32"/>
        <v>Donors Capital Fund_Teen FLOW Youth ministries201120000</v>
      </c>
      <c r="C1989" t="s">
        <v>4</v>
      </c>
      <c r="D1989" t="s">
        <v>31</v>
      </c>
      <c r="E1989" s="10">
        <v>20000</v>
      </c>
      <c r="F1989">
        <v>2011</v>
      </c>
      <c r="H1989" t="str">
        <f>IFERROR(VLOOKUP(D1989,Resources!A:C,3,FALSE),"")</f>
        <v/>
      </c>
      <c r="K1989" t="str">
        <f>IFERROR(IF(VLOOKUP(D1989,Resources!A:D,4,FALSE)=0,"",VLOOKUP(D1989,Resources!A:D,4,FALSE)),"")</f>
        <v/>
      </c>
    </row>
    <row r="1990" spans="1:11" x14ac:dyDescent="0.2">
      <c r="A1990" t="s">
        <v>715</v>
      </c>
      <c r="B1990" t="str">
        <f t="shared" si="32"/>
        <v>Donors Capital Fund_Teen FLOW Youth ministries2011600</v>
      </c>
      <c r="C1990" t="s">
        <v>4</v>
      </c>
      <c r="D1990" t="s">
        <v>31</v>
      </c>
      <c r="E1990" s="10">
        <v>600</v>
      </c>
      <c r="F1990">
        <v>2011</v>
      </c>
      <c r="H1990" t="str">
        <f>IFERROR(VLOOKUP(D1990,Resources!A:C,3,FALSE),"")</f>
        <v/>
      </c>
      <c r="K1990" t="str">
        <f>IFERROR(IF(VLOOKUP(D1990,Resources!A:D,4,FALSE)=0,"",VLOOKUP(D1990,Resources!A:D,4,FALSE)),"")</f>
        <v/>
      </c>
    </row>
    <row r="1991" spans="1:11" x14ac:dyDescent="0.2">
      <c r="A1991" t="s">
        <v>715</v>
      </c>
      <c r="B1991" t="str">
        <f t="shared" si="32"/>
        <v>Donors Capital Fund_Teen FLOW Youth ministries2011600</v>
      </c>
      <c r="C1991" t="s">
        <v>4</v>
      </c>
      <c r="D1991" t="s">
        <v>31</v>
      </c>
      <c r="E1991" s="10">
        <v>600</v>
      </c>
      <c r="F1991">
        <v>2011</v>
      </c>
      <c r="H1991" t="str">
        <f>IFERROR(VLOOKUP(D1991,Resources!A:C,3,FALSE),"")</f>
        <v/>
      </c>
      <c r="K1991" t="str">
        <f>IFERROR(IF(VLOOKUP(D1991,Resources!A:D,4,FALSE)=0,"",VLOOKUP(D1991,Resources!A:D,4,FALSE)),"")</f>
        <v/>
      </c>
    </row>
    <row r="1992" spans="1:11" x14ac:dyDescent="0.2">
      <c r="A1992" t="s">
        <v>715</v>
      </c>
      <c r="B1992" t="str">
        <f t="shared" si="32"/>
        <v>Donors Capital Fund_Teen FLOW Youth ministries201110000</v>
      </c>
      <c r="C1992" t="s">
        <v>4</v>
      </c>
      <c r="D1992" t="s">
        <v>31</v>
      </c>
      <c r="E1992" s="10">
        <v>10000</v>
      </c>
      <c r="F1992">
        <v>2011</v>
      </c>
      <c r="H1992" t="str">
        <f>IFERROR(VLOOKUP(D1992,Resources!A:C,3,FALSE),"")</f>
        <v/>
      </c>
      <c r="K1992" t="str">
        <f>IFERROR(IF(VLOOKUP(D1992,Resources!A:D,4,FALSE)=0,"",VLOOKUP(D1992,Resources!A:D,4,FALSE)),"")</f>
        <v/>
      </c>
    </row>
    <row r="1993" spans="1:11" x14ac:dyDescent="0.2">
      <c r="A1993" t="s">
        <v>715</v>
      </c>
      <c r="B1993" t="str">
        <f t="shared" si="32"/>
        <v>Donors Capital Fund_Texas Public Policy Foundation201130000</v>
      </c>
      <c r="C1993" t="s">
        <v>4</v>
      </c>
      <c r="D1993" t="s">
        <v>79</v>
      </c>
      <c r="E1993" s="10">
        <v>30000</v>
      </c>
      <c r="F1993">
        <v>2011</v>
      </c>
      <c r="H1993" t="str">
        <f>IFERROR(VLOOKUP(D1993,Resources!A:C,3,FALSE),"")</f>
        <v>DeSmog</v>
      </c>
      <c r="K1993" t="str">
        <f>IFERROR(IF(VLOOKUP(D1993,Resources!A:D,4,FALSE)=0,"",VLOOKUP(D1993,Resources!A:D,4,FALSE)),"")</f>
        <v>Y</v>
      </c>
    </row>
    <row r="1994" spans="1:11" x14ac:dyDescent="0.2">
      <c r="A1994" t="s">
        <v>715</v>
      </c>
      <c r="B1994" t="str">
        <f t="shared" si="32"/>
        <v>Donors Capital Fund_Texas Public Policy Foundation201120000</v>
      </c>
      <c r="C1994" t="s">
        <v>4</v>
      </c>
      <c r="D1994" t="s">
        <v>79</v>
      </c>
      <c r="E1994" s="10">
        <v>20000</v>
      </c>
      <c r="F1994">
        <v>2011</v>
      </c>
      <c r="H1994" t="str">
        <f>IFERROR(VLOOKUP(D1994,Resources!A:C,3,FALSE),"")</f>
        <v>DeSmog</v>
      </c>
      <c r="K1994" t="str">
        <f>IFERROR(IF(VLOOKUP(D1994,Resources!A:D,4,FALSE)=0,"",VLOOKUP(D1994,Resources!A:D,4,FALSE)),"")</f>
        <v>Y</v>
      </c>
    </row>
    <row r="1995" spans="1:11" x14ac:dyDescent="0.2">
      <c r="A1995" t="s">
        <v>715</v>
      </c>
      <c r="B1995" t="str">
        <f t="shared" si="32"/>
        <v>Donors Capital Fund_Texas Public Policy Foundation201125000</v>
      </c>
      <c r="C1995" t="s">
        <v>4</v>
      </c>
      <c r="D1995" t="s">
        <v>79</v>
      </c>
      <c r="E1995" s="10">
        <v>25000</v>
      </c>
      <c r="F1995">
        <v>2011</v>
      </c>
      <c r="H1995" t="str">
        <f>IFERROR(VLOOKUP(D1995,Resources!A:C,3,FALSE),"")</f>
        <v>DeSmog</v>
      </c>
      <c r="K1995" t="str">
        <f>IFERROR(IF(VLOOKUP(D1995,Resources!A:D,4,FALSE)=0,"",VLOOKUP(D1995,Resources!A:D,4,FALSE)),"")</f>
        <v>Y</v>
      </c>
    </row>
    <row r="1996" spans="1:11" x14ac:dyDescent="0.2">
      <c r="A1996" t="s">
        <v>715</v>
      </c>
      <c r="B1996" t="str">
        <f t="shared" si="32"/>
        <v>Donors Capital Fund_Texas Public Policy Foundation201130000</v>
      </c>
      <c r="C1996" t="s">
        <v>4</v>
      </c>
      <c r="D1996" t="s">
        <v>79</v>
      </c>
      <c r="E1996" s="10">
        <v>30000</v>
      </c>
      <c r="F1996">
        <v>2011</v>
      </c>
      <c r="H1996" t="str">
        <f>IFERROR(VLOOKUP(D1996,Resources!A:C,3,FALSE),"")</f>
        <v>DeSmog</v>
      </c>
      <c r="K1996" t="str">
        <f>IFERROR(IF(VLOOKUP(D1996,Resources!A:D,4,FALSE)=0,"",VLOOKUP(D1996,Resources!A:D,4,FALSE)),"")</f>
        <v>Y</v>
      </c>
    </row>
    <row r="1997" spans="1:11" x14ac:dyDescent="0.2">
      <c r="A1997" t="s">
        <v>715</v>
      </c>
      <c r="B1997" t="str">
        <f t="shared" si="32"/>
        <v>Donors Capital Fund_Texas Watchdog201150000</v>
      </c>
      <c r="C1997" t="s">
        <v>4</v>
      </c>
      <c r="D1997" t="s">
        <v>237</v>
      </c>
      <c r="E1997" s="10">
        <v>50000</v>
      </c>
      <c r="F1997">
        <v>2011</v>
      </c>
      <c r="H1997" t="str">
        <f>IFERROR(VLOOKUP(D1997,Resources!A:C,3,FALSE),"")</f>
        <v>SourceWatch</v>
      </c>
      <c r="K1997" t="str">
        <f>IFERROR(IF(VLOOKUP(D1997,Resources!A:D,4,FALSE)=0,"",VLOOKUP(D1997,Resources!A:D,4,FALSE)),"")</f>
        <v>Y</v>
      </c>
    </row>
    <row r="1998" spans="1:11" x14ac:dyDescent="0.2">
      <c r="A1998" t="s">
        <v>715</v>
      </c>
      <c r="B1998" t="str">
        <f t="shared" si="32"/>
        <v>Donors Capital Fund_Texas Watchdog201150000</v>
      </c>
      <c r="C1998" t="s">
        <v>4</v>
      </c>
      <c r="D1998" t="s">
        <v>237</v>
      </c>
      <c r="E1998" s="10">
        <v>50000</v>
      </c>
      <c r="F1998">
        <v>2011</v>
      </c>
      <c r="H1998" t="str">
        <f>IFERROR(VLOOKUP(D1998,Resources!A:C,3,FALSE),"")</f>
        <v>SourceWatch</v>
      </c>
      <c r="K1998" t="str">
        <f>IFERROR(IF(VLOOKUP(D1998,Resources!A:D,4,FALSE)=0,"",VLOOKUP(D1998,Resources!A:D,4,FALSE)),"")</f>
        <v>Y</v>
      </c>
    </row>
    <row r="1999" spans="1:11" x14ac:dyDescent="0.2">
      <c r="A1999" t="s">
        <v>715</v>
      </c>
      <c r="B1999" t="str">
        <f t="shared" si="32"/>
        <v>Donors Capital Fund_Texas Watchdog2011100000</v>
      </c>
      <c r="C1999" t="s">
        <v>4</v>
      </c>
      <c r="D1999" t="s">
        <v>237</v>
      </c>
      <c r="E1999" s="10">
        <v>100000</v>
      </c>
      <c r="F1999">
        <v>2011</v>
      </c>
      <c r="H1999" t="str">
        <f>IFERROR(VLOOKUP(D1999,Resources!A:C,3,FALSE),"")</f>
        <v>SourceWatch</v>
      </c>
      <c r="K1999" t="str">
        <f>IFERROR(IF(VLOOKUP(D1999,Resources!A:D,4,FALSE)=0,"",VLOOKUP(D1999,Resources!A:D,4,FALSE)),"")</f>
        <v>Y</v>
      </c>
    </row>
    <row r="2000" spans="1:11" x14ac:dyDescent="0.2">
      <c r="A2000" t="s">
        <v>715</v>
      </c>
      <c r="B2000" t="str">
        <f t="shared" si="32"/>
        <v>Donors Capital Fund_Texas Watchdog2011100000</v>
      </c>
      <c r="C2000" t="s">
        <v>4</v>
      </c>
      <c r="D2000" t="s">
        <v>237</v>
      </c>
      <c r="E2000" s="10">
        <v>100000</v>
      </c>
      <c r="F2000">
        <v>2011</v>
      </c>
      <c r="H2000" t="str">
        <f>IFERROR(VLOOKUP(D2000,Resources!A:C,3,FALSE),"")</f>
        <v>SourceWatch</v>
      </c>
      <c r="K2000" t="str">
        <f>IFERROR(IF(VLOOKUP(D2000,Resources!A:D,4,FALSE)=0,"",VLOOKUP(D2000,Resources!A:D,4,FALSE)),"")</f>
        <v>Y</v>
      </c>
    </row>
    <row r="2001" spans="1:11" x14ac:dyDescent="0.2">
      <c r="A2001" t="s">
        <v>715</v>
      </c>
      <c r="B2001" t="str">
        <f t="shared" si="32"/>
        <v>Donors Capital Fund_Thai Christian Foundation201113000</v>
      </c>
      <c r="C2001" t="s">
        <v>4</v>
      </c>
      <c r="D2001" t="s">
        <v>251</v>
      </c>
      <c r="E2001" s="10">
        <v>13000</v>
      </c>
      <c r="F2001">
        <v>2011</v>
      </c>
      <c r="H2001" t="str">
        <f>IFERROR(VLOOKUP(D2001,Resources!A:C,3,FALSE),"")</f>
        <v/>
      </c>
      <c r="K2001" t="str">
        <f>IFERROR(IF(VLOOKUP(D2001,Resources!A:D,4,FALSE)=0,"",VLOOKUP(D2001,Resources!A:D,4,FALSE)),"")</f>
        <v/>
      </c>
    </row>
    <row r="2002" spans="1:11" x14ac:dyDescent="0.2">
      <c r="A2002" t="s">
        <v>715</v>
      </c>
      <c r="B2002" t="str">
        <f t="shared" si="32"/>
        <v>Donors Capital Fund_The Claremont Institute201133911</v>
      </c>
      <c r="C2002" t="s">
        <v>4</v>
      </c>
      <c r="D2002" t="s">
        <v>238</v>
      </c>
      <c r="E2002" s="10">
        <v>33911</v>
      </c>
      <c r="F2002">
        <v>2011</v>
      </c>
      <c r="H2002" t="str">
        <f>IFERROR(VLOOKUP(D2002,Resources!A:C,3,FALSE),"")</f>
        <v>SourceWatch</v>
      </c>
      <c r="K2002" t="str">
        <f>IFERROR(IF(VLOOKUP(D2002,Resources!A:D,4,FALSE)=0,"",VLOOKUP(D2002,Resources!A:D,4,FALSE)),"")</f>
        <v>Y</v>
      </c>
    </row>
    <row r="2003" spans="1:11" x14ac:dyDescent="0.2">
      <c r="A2003" t="s">
        <v>715</v>
      </c>
      <c r="B2003" t="str">
        <f t="shared" si="32"/>
        <v>Donors Capital Fund_The Freedom Foundation201125000</v>
      </c>
      <c r="C2003" t="s">
        <v>4</v>
      </c>
      <c r="D2003" t="s">
        <v>239</v>
      </c>
      <c r="E2003" s="10">
        <v>25000</v>
      </c>
      <c r="F2003">
        <v>2011</v>
      </c>
      <c r="H2003" t="str">
        <f>IFERROR(VLOOKUP(D2003,Resources!A:C,3,FALSE),"")</f>
        <v>SourceWatch</v>
      </c>
      <c r="K2003" t="str">
        <f>IFERROR(IF(VLOOKUP(D2003,Resources!A:D,4,FALSE)=0,"",VLOOKUP(D2003,Resources!A:D,4,FALSE)),"")</f>
        <v>Y</v>
      </c>
    </row>
    <row r="2004" spans="1:11" x14ac:dyDescent="0.2">
      <c r="A2004" t="s">
        <v>715</v>
      </c>
      <c r="B2004" t="str">
        <f t="shared" si="32"/>
        <v>Donors Capital Fund_The Freedom Foundation201117500</v>
      </c>
      <c r="C2004" t="s">
        <v>4</v>
      </c>
      <c r="D2004" t="s">
        <v>239</v>
      </c>
      <c r="E2004" s="10">
        <v>17500</v>
      </c>
      <c r="F2004">
        <v>2011</v>
      </c>
      <c r="H2004" t="str">
        <f>IFERROR(VLOOKUP(D2004,Resources!A:C,3,FALSE),"")</f>
        <v>SourceWatch</v>
      </c>
      <c r="K2004" t="str">
        <f>IFERROR(IF(VLOOKUP(D2004,Resources!A:D,4,FALSE)=0,"",VLOOKUP(D2004,Resources!A:D,4,FALSE)),"")</f>
        <v>Y</v>
      </c>
    </row>
    <row r="2005" spans="1:11" x14ac:dyDescent="0.2">
      <c r="A2005" t="s">
        <v>715</v>
      </c>
      <c r="B2005" t="str">
        <f t="shared" si="32"/>
        <v>Donors Capital Fund_The Freedom Foundation201117500</v>
      </c>
      <c r="C2005" t="s">
        <v>4</v>
      </c>
      <c r="D2005" t="s">
        <v>239</v>
      </c>
      <c r="E2005" s="10">
        <v>17500</v>
      </c>
      <c r="F2005">
        <v>2011</v>
      </c>
      <c r="H2005" t="str">
        <f>IFERROR(VLOOKUP(D2005,Resources!A:C,3,FALSE),"")</f>
        <v>SourceWatch</v>
      </c>
      <c r="K2005" t="str">
        <f>IFERROR(IF(VLOOKUP(D2005,Resources!A:D,4,FALSE)=0,"",VLOOKUP(D2005,Resources!A:D,4,FALSE)),"")</f>
        <v>Y</v>
      </c>
    </row>
    <row r="2006" spans="1:11" x14ac:dyDescent="0.2">
      <c r="A2006" t="s">
        <v>715</v>
      </c>
      <c r="B2006" t="str">
        <f t="shared" si="32"/>
        <v>Donors Capital Fund_The Freedom Foundation20113500</v>
      </c>
      <c r="C2006" t="s">
        <v>4</v>
      </c>
      <c r="D2006" t="s">
        <v>239</v>
      </c>
      <c r="E2006" s="10">
        <v>3500</v>
      </c>
      <c r="F2006">
        <v>2011</v>
      </c>
      <c r="H2006" t="str">
        <f>IFERROR(VLOOKUP(D2006,Resources!A:C,3,FALSE),"")</f>
        <v>SourceWatch</v>
      </c>
      <c r="K2006" t="str">
        <f>IFERROR(IF(VLOOKUP(D2006,Resources!A:D,4,FALSE)=0,"",VLOOKUP(D2006,Resources!A:D,4,FALSE)),"")</f>
        <v>Y</v>
      </c>
    </row>
    <row r="2007" spans="1:11" x14ac:dyDescent="0.2">
      <c r="A2007" t="s">
        <v>715</v>
      </c>
      <c r="B2007" t="str">
        <f t="shared" si="32"/>
        <v>Donors Capital Fund_U.S. English Foundation201125000</v>
      </c>
      <c r="C2007" t="s">
        <v>4</v>
      </c>
      <c r="D2007" t="s">
        <v>242</v>
      </c>
      <c r="E2007" s="10">
        <v>25000</v>
      </c>
      <c r="F2007">
        <v>2011</v>
      </c>
      <c r="H2007" t="str">
        <f>IFERROR(VLOOKUP(D2007,Resources!A:C,3,FALSE),"")</f>
        <v>SourceWatch</v>
      </c>
      <c r="K2007" t="str">
        <f>IFERROR(IF(VLOOKUP(D2007,Resources!A:D,4,FALSE)=0,"",VLOOKUP(D2007,Resources!A:D,4,FALSE)),"")</f>
        <v>Y</v>
      </c>
    </row>
    <row r="2008" spans="1:11" x14ac:dyDescent="0.2">
      <c r="A2008" t="s">
        <v>715</v>
      </c>
      <c r="B2008" t="str">
        <f t="shared" si="32"/>
        <v>Donors Capital Fund_University of Notre Dame201125000</v>
      </c>
      <c r="C2008" t="s">
        <v>4</v>
      </c>
      <c r="D2008" t="s">
        <v>250</v>
      </c>
      <c r="E2008" s="10">
        <v>25000</v>
      </c>
      <c r="F2008">
        <v>2011</v>
      </c>
      <c r="H2008" t="str">
        <f>IFERROR(VLOOKUP(D2008,Resources!A:C,3,FALSE),"")</f>
        <v/>
      </c>
      <c r="K2008" t="str">
        <f>IFERROR(IF(VLOOKUP(D2008,Resources!A:D,4,FALSE)=0,"",VLOOKUP(D2008,Resources!A:D,4,FALSE)),"")</f>
        <v/>
      </c>
    </row>
    <row r="2009" spans="1:11" x14ac:dyDescent="0.2">
      <c r="A2009" t="s">
        <v>715</v>
      </c>
      <c r="B2009" t="str">
        <f t="shared" si="32"/>
        <v>Donors Capital Fund_University of Texas at Austin201125000</v>
      </c>
      <c r="C2009" t="s">
        <v>4</v>
      </c>
      <c r="D2009" t="s">
        <v>249</v>
      </c>
      <c r="E2009" s="10">
        <v>25000</v>
      </c>
      <c r="F2009">
        <v>2011</v>
      </c>
      <c r="H2009" t="str">
        <f>IFERROR(VLOOKUP(D2009,Resources!A:C,3,FALSE),"")</f>
        <v/>
      </c>
      <c r="K2009" t="str">
        <f>IFERROR(IF(VLOOKUP(D2009,Resources!A:D,4,FALSE)=0,"",VLOOKUP(D2009,Resources!A:D,4,FALSE)),"")</f>
        <v/>
      </c>
    </row>
    <row r="2010" spans="1:11" x14ac:dyDescent="0.2">
      <c r="A2010" t="s">
        <v>715</v>
      </c>
      <c r="B2010" t="str">
        <f t="shared" si="32"/>
        <v>Donors Capital Fund_University of Texas of the Permian Basin201120000</v>
      </c>
      <c r="C2010" t="s">
        <v>4</v>
      </c>
      <c r="D2010" t="s">
        <v>248</v>
      </c>
      <c r="E2010" s="10">
        <v>20000</v>
      </c>
      <c r="F2010">
        <v>2011</v>
      </c>
      <c r="H2010" t="str">
        <f>IFERROR(VLOOKUP(D2010,Resources!A:C,3,FALSE),"")</f>
        <v/>
      </c>
      <c r="K2010" t="str">
        <f>IFERROR(IF(VLOOKUP(D2010,Resources!A:D,4,FALSE)=0,"",VLOOKUP(D2010,Resources!A:D,4,FALSE)),"")</f>
        <v/>
      </c>
    </row>
    <row r="2011" spans="1:11" x14ac:dyDescent="0.2">
      <c r="A2011" t="s">
        <v>715</v>
      </c>
      <c r="B2011" t="str">
        <f t="shared" si="32"/>
        <v>Donors Capital Fund_University of Texas of the Permian Basin201120000</v>
      </c>
      <c r="C2011" t="s">
        <v>4</v>
      </c>
      <c r="D2011" t="s">
        <v>248</v>
      </c>
      <c r="E2011" s="10">
        <v>20000</v>
      </c>
      <c r="F2011">
        <v>2011</v>
      </c>
      <c r="H2011" t="str">
        <f>IFERROR(VLOOKUP(D2011,Resources!A:C,3,FALSE),"")</f>
        <v/>
      </c>
      <c r="K2011" t="str">
        <f>IFERROR(IF(VLOOKUP(D2011,Resources!A:D,4,FALSE)=0,"",VLOOKUP(D2011,Resources!A:D,4,FALSE)),"")</f>
        <v/>
      </c>
    </row>
    <row r="2012" spans="1:11" x14ac:dyDescent="0.2">
      <c r="A2012" t="s">
        <v>715</v>
      </c>
      <c r="B2012" t="str">
        <f t="shared" si="32"/>
        <v>Donors Capital Fund_University of Virginia201125000</v>
      </c>
      <c r="C2012" t="s">
        <v>4</v>
      </c>
      <c r="D2012" t="s">
        <v>247</v>
      </c>
      <c r="E2012" s="10">
        <v>25000</v>
      </c>
      <c r="F2012">
        <v>2011</v>
      </c>
      <c r="H2012" t="str">
        <f>IFERROR(VLOOKUP(D2012,Resources!A:C,3,FALSE),"")</f>
        <v/>
      </c>
      <c r="K2012" t="str">
        <f>IFERROR(IF(VLOOKUP(D2012,Resources!A:D,4,FALSE)=0,"",VLOOKUP(D2012,Resources!A:D,4,FALSE)),"")</f>
        <v/>
      </c>
    </row>
    <row r="2013" spans="1:11" x14ac:dyDescent="0.2">
      <c r="A2013" t="s">
        <v>715</v>
      </c>
      <c r="B2013" t="str">
        <f t="shared" si="32"/>
        <v>Donors Capital Fund_Washington Policy Center201125000</v>
      </c>
      <c r="C2013" t="s">
        <v>4</v>
      </c>
      <c r="D2013" t="s">
        <v>80</v>
      </c>
      <c r="E2013" s="10">
        <v>25000</v>
      </c>
      <c r="F2013">
        <v>2011</v>
      </c>
      <c r="H2013" t="str">
        <f>IFERROR(VLOOKUP(D2013,Resources!A:C,3,FALSE),"")</f>
        <v>DeSmog</v>
      </c>
      <c r="K2013" t="str">
        <f>IFERROR(IF(VLOOKUP(D2013,Resources!A:D,4,FALSE)=0,"",VLOOKUP(D2013,Resources!A:D,4,FALSE)),"")</f>
        <v>Y</v>
      </c>
    </row>
    <row r="2014" spans="1:11" x14ac:dyDescent="0.2">
      <c r="A2014" t="s">
        <v>715</v>
      </c>
      <c r="B2014" t="str">
        <f t="shared" si="32"/>
        <v>Donors Capital Fund_Washington Policy Center201125000</v>
      </c>
      <c r="C2014" t="s">
        <v>4</v>
      </c>
      <c r="D2014" t="s">
        <v>80</v>
      </c>
      <c r="E2014" s="10">
        <v>25000</v>
      </c>
      <c r="F2014">
        <v>2011</v>
      </c>
      <c r="H2014" t="str">
        <f>IFERROR(VLOOKUP(D2014,Resources!A:C,3,FALSE),"")</f>
        <v>DeSmog</v>
      </c>
      <c r="K2014" t="str">
        <f>IFERROR(IF(VLOOKUP(D2014,Resources!A:D,4,FALSE)=0,"",VLOOKUP(D2014,Resources!A:D,4,FALSE)),"")</f>
        <v>Y</v>
      </c>
    </row>
    <row r="2015" spans="1:11" x14ac:dyDescent="0.2">
      <c r="A2015" t="s">
        <v>715</v>
      </c>
      <c r="B2015" t="str">
        <f t="shared" si="32"/>
        <v>Donors Capital Fund_Westchester Community College Foundation201136000</v>
      </c>
      <c r="C2015" t="s">
        <v>4</v>
      </c>
      <c r="D2015" t="s">
        <v>243</v>
      </c>
      <c r="E2015" s="10">
        <v>36000</v>
      </c>
      <c r="F2015">
        <v>2011</v>
      </c>
      <c r="H2015" t="str">
        <f>IFERROR(VLOOKUP(D2015,Resources!A:C,3,FALSE),"")</f>
        <v/>
      </c>
      <c r="K2015" t="str">
        <f>IFERROR(IF(VLOOKUP(D2015,Resources!A:D,4,FALSE)=0,"",VLOOKUP(D2015,Resources!A:D,4,FALSE)),"")</f>
        <v/>
      </c>
    </row>
    <row r="2016" spans="1:11" x14ac:dyDescent="0.2">
      <c r="A2016" t="s">
        <v>715</v>
      </c>
      <c r="B2016" t="str">
        <f t="shared" si="32"/>
        <v>Donors Capital Fund_Westchester Community College Foundation2011333000</v>
      </c>
      <c r="C2016" t="s">
        <v>4</v>
      </c>
      <c r="D2016" t="s">
        <v>243</v>
      </c>
      <c r="E2016" s="10">
        <v>333000</v>
      </c>
      <c r="F2016">
        <v>2011</v>
      </c>
      <c r="H2016" t="str">
        <f>IFERROR(VLOOKUP(D2016,Resources!A:C,3,FALSE),"")</f>
        <v/>
      </c>
      <c r="K2016" t="str">
        <f>IFERROR(IF(VLOOKUP(D2016,Resources!A:D,4,FALSE)=0,"",VLOOKUP(D2016,Resources!A:D,4,FALSE)),"")</f>
        <v/>
      </c>
    </row>
    <row r="2017" spans="1:11" x14ac:dyDescent="0.2">
      <c r="A2017" t="s">
        <v>715</v>
      </c>
      <c r="B2017" t="str">
        <f t="shared" si="32"/>
        <v>Donors Capital Fund_World Journalism Institute201130000</v>
      </c>
      <c r="C2017" t="s">
        <v>4</v>
      </c>
      <c r="D2017" t="s">
        <v>181</v>
      </c>
      <c r="E2017" s="10">
        <v>30000</v>
      </c>
      <c r="F2017">
        <v>2011</v>
      </c>
      <c r="H2017" t="str">
        <f>IFERROR(VLOOKUP(D2017,Resources!A:C,3,FALSE),"")</f>
        <v>SourceWatch</v>
      </c>
      <c r="K2017" t="str">
        <f>IFERROR(IF(VLOOKUP(D2017,Resources!A:D,4,FALSE)=0,"",VLOOKUP(D2017,Resources!A:D,4,FALSE)),"")</f>
        <v>Y</v>
      </c>
    </row>
    <row r="2018" spans="1:11" x14ac:dyDescent="0.2">
      <c r="A2018" t="s">
        <v>715</v>
      </c>
      <c r="B2018" t="str">
        <f t="shared" si="32"/>
        <v>Donors Capital Fund_Wyoming Liberty Group201115000</v>
      </c>
      <c r="C2018" t="s">
        <v>4</v>
      </c>
      <c r="D2018" t="s">
        <v>246</v>
      </c>
      <c r="E2018" s="10">
        <v>15000</v>
      </c>
      <c r="F2018">
        <v>2011</v>
      </c>
      <c r="H2018" t="str">
        <f>IFERROR(VLOOKUP(D2018,Resources!A:C,3,FALSE),"")</f>
        <v>SourceWatch</v>
      </c>
      <c r="K2018" t="str">
        <f>IFERROR(IF(VLOOKUP(D2018,Resources!A:D,4,FALSE)=0,"",VLOOKUP(D2018,Resources!A:D,4,FALSE)),"")</f>
        <v>Y</v>
      </c>
    </row>
    <row r="2019" spans="1:11" x14ac:dyDescent="0.2">
      <c r="A2019" t="s">
        <v>715</v>
      </c>
      <c r="B2019" t="str">
        <f t="shared" si="32"/>
        <v>Donors Capital Fund_Yankee Institute for Public Policy201115000</v>
      </c>
      <c r="C2019" t="s">
        <v>4</v>
      </c>
      <c r="D2019" t="s">
        <v>145</v>
      </c>
      <c r="E2019" s="10">
        <v>15000</v>
      </c>
      <c r="F2019">
        <v>2011</v>
      </c>
      <c r="H2019" t="str">
        <f>IFERROR(VLOOKUP(D2019,Resources!A:C,3,FALSE),"")</f>
        <v>SourceWatch</v>
      </c>
      <c r="K2019" t="str">
        <f>IFERROR(IF(VLOOKUP(D2019,Resources!A:D,4,FALSE)=0,"",VLOOKUP(D2019,Resources!A:D,4,FALSE)),"")</f>
        <v>Y</v>
      </c>
    </row>
    <row r="2020" spans="1:11" x14ac:dyDescent="0.2">
      <c r="A2020" t="s">
        <v>715</v>
      </c>
      <c r="B2020" t="str">
        <f t="shared" si="32"/>
        <v>Donors Capital Fund_Yankee Institute for Public Policy201115000</v>
      </c>
      <c r="C2020" t="s">
        <v>4</v>
      </c>
      <c r="D2020" t="s">
        <v>145</v>
      </c>
      <c r="E2020" s="10">
        <v>15000</v>
      </c>
      <c r="F2020">
        <v>2011</v>
      </c>
      <c r="H2020" t="str">
        <f>IFERROR(VLOOKUP(D2020,Resources!A:C,3,FALSE),"")</f>
        <v>SourceWatch</v>
      </c>
      <c r="K2020" t="str">
        <f>IFERROR(IF(VLOOKUP(D2020,Resources!A:D,4,FALSE)=0,"",VLOOKUP(D2020,Resources!A:D,4,FALSE)),"")</f>
        <v>Y</v>
      </c>
    </row>
    <row r="2021" spans="1:11" x14ac:dyDescent="0.2">
      <c r="A2021" t="s">
        <v>715</v>
      </c>
      <c r="B2021" t="str">
        <f t="shared" si="32"/>
        <v>Donors Capital Fund_Yankee Institute for Public Policy201130000</v>
      </c>
      <c r="C2021" t="s">
        <v>4</v>
      </c>
      <c r="D2021" t="s">
        <v>145</v>
      </c>
      <c r="E2021" s="10">
        <v>30000</v>
      </c>
      <c r="F2021">
        <v>2011</v>
      </c>
      <c r="H2021" t="str">
        <f>IFERROR(VLOOKUP(D2021,Resources!A:C,3,FALSE),"")</f>
        <v>SourceWatch</v>
      </c>
      <c r="K2021" t="str">
        <f>IFERROR(IF(VLOOKUP(D2021,Resources!A:D,4,FALSE)=0,"",VLOOKUP(D2021,Resources!A:D,4,FALSE)),"")</f>
        <v>Y</v>
      </c>
    </row>
    <row r="2022" spans="1:11" x14ac:dyDescent="0.2">
      <c r="A2022" t="s">
        <v>715</v>
      </c>
      <c r="B2022" t="str">
        <f t="shared" si="32"/>
        <v>Donors Capital Fund_Yankee Institute for Public Policy201110000</v>
      </c>
      <c r="C2022" t="s">
        <v>4</v>
      </c>
      <c r="D2022" t="s">
        <v>145</v>
      </c>
      <c r="E2022" s="10">
        <v>10000</v>
      </c>
      <c r="F2022">
        <v>2011</v>
      </c>
      <c r="H2022" t="str">
        <f>IFERROR(VLOOKUP(D2022,Resources!A:C,3,FALSE),"")</f>
        <v>SourceWatch</v>
      </c>
      <c r="K2022" t="str">
        <f>IFERROR(IF(VLOOKUP(D2022,Resources!A:D,4,FALSE)=0,"",VLOOKUP(D2022,Resources!A:D,4,FALSE)),"")</f>
        <v>Y</v>
      </c>
    </row>
    <row r="2023" spans="1:11" x14ac:dyDescent="0.2">
      <c r="A2023" t="s">
        <v>715</v>
      </c>
      <c r="B2023" t="str">
        <f t="shared" si="32"/>
        <v>Donors Capital Fund_Yankee Institute for Public Policy201115000</v>
      </c>
      <c r="C2023" t="s">
        <v>4</v>
      </c>
      <c r="D2023" t="s">
        <v>145</v>
      </c>
      <c r="E2023" s="10">
        <v>15000</v>
      </c>
      <c r="F2023">
        <v>2011</v>
      </c>
      <c r="H2023" t="str">
        <f>IFERROR(VLOOKUP(D2023,Resources!A:C,3,FALSE),"")</f>
        <v>SourceWatch</v>
      </c>
      <c r="K2023" t="str">
        <f>IFERROR(IF(VLOOKUP(D2023,Resources!A:D,4,FALSE)=0,"",VLOOKUP(D2023,Resources!A:D,4,FALSE)),"")</f>
        <v>Y</v>
      </c>
    </row>
    <row r="2024" spans="1:11" x14ac:dyDescent="0.2">
      <c r="A2024" t="s">
        <v>715</v>
      </c>
      <c r="B2024" t="str">
        <f t="shared" si="32"/>
        <v>Donors Capital Fund_Yankee Institute for Public Policy201115000</v>
      </c>
      <c r="C2024" t="s">
        <v>4</v>
      </c>
      <c r="D2024" t="s">
        <v>145</v>
      </c>
      <c r="E2024" s="10">
        <v>15000</v>
      </c>
      <c r="F2024">
        <v>2011</v>
      </c>
      <c r="H2024" t="str">
        <f>IFERROR(VLOOKUP(D2024,Resources!A:C,3,FALSE),"")</f>
        <v>SourceWatch</v>
      </c>
      <c r="K2024" t="str">
        <f>IFERROR(IF(VLOOKUP(D2024,Resources!A:D,4,FALSE)=0,"",VLOOKUP(D2024,Resources!A:D,4,FALSE)),"")</f>
        <v>Y</v>
      </c>
    </row>
    <row r="2025" spans="1:11" x14ac:dyDescent="0.2">
      <c r="A2025" t="s">
        <v>715</v>
      </c>
      <c r="B2025" t="str">
        <f t="shared" si="32"/>
        <v>Donors Capital Fund_Yankee Institute for Public Policy201115000</v>
      </c>
      <c r="C2025" t="s">
        <v>4</v>
      </c>
      <c r="D2025" t="s">
        <v>145</v>
      </c>
      <c r="E2025" s="10">
        <v>15000</v>
      </c>
      <c r="F2025">
        <v>2011</v>
      </c>
      <c r="H2025" t="str">
        <f>IFERROR(VLOOKUP(D2025,Resources!A:C,3,FALSE),"")</f>
        <v>SourceWatch</v>
      </c>
      <c r="K2025" t="str">
        <f>IFERROR(IF(VLOOKUP(D2025,Resources!A:D,4,FALSE)=0,"",VLOOKUP(D2025,Resources!A:D,4,FALSE)),"")</f>
        <v>Y</v>
      </c>
    </row>
    <row r="2026" spans="1:11" x14ac:dyDescent="0.2">
      <c r="A2026" t="s">
        <v>715</v>
      </c>
      <c r="B2026" t="str">
        <f t="shared" si="32"/>
        <v>Donors Capital Fund_Young America's Foundation2011250000</v>
      </c>
      <c r="C2026" t="s">
        <v>4</v>
      </c>
      <c r="D2026" t="s">
        <v>113</v>
      </c>
      <c r="E2026" s="10">
        <v>250000</v>
      </c>
      <c r="F2026">
        <v>2011</v>
      </c>
      <c r="H2026" t="str">
        <f>IFERROR(VLOOKUP(D2026,Resources!A:C,3,FALSE),"")</f>
        <v>SourceWatch</v>
      </c>
      <c r="K2026" t="str">
        <f>IFERROR(IF(VLOOKUP(D2026,Resources!A:D,4,FALSE)=0,"",VLOOKUP(D2026,Resources!A:D,4,FALSE)),"")</f>
        <v>Y</v>
      </c>
    </row>
    <row r="2027" spans="1:11" x14ac:dyDescent="0.2">
      <c r="A2027" t="s">
        <v>715</v>
      </c>
      <c r="B2027" t="str">
        <f t="shared" si="32"/>
        <v>Donors Capital Fund_Young America's Foundation20115000</v>
      </c>
      <c r="C2027" t="s">
        <v>4</v>
      </c>
      <c r="D2027" t="s">
        <v>113</v>
      </c>
      <c r="E2027" s="10">
        <v>5000</v>
      </c>
      <c r="F2027">
        <v>2011</v>
      </c>
      <c r="H2027" t="str">
        <f>IFERROR(VLOOKUP(D2027,Resources!A:C,3,FALSE),"")</f>
        <v>SourceWatch</v>
      </c>
      <c r="K2027" t="str">
        <f>IFERROR(IF(VLOOKUP(D2027,Resources!A:D,4,FALSE)=0,"",VLOOKUP(D2027,Resources!A:D,4,FALSE)),"")</f>
        <v>Y</v>
      </c>
    </row>
    <row r="2028" spans="1:11" x14ac:dyDescent="0.2">
      <c r="A2028" t="s">
        <v>715</v>
      </c>
      <c r="B2028" t="str">
        <f t="shared" si="32"/>
        <v>Donors Capital Fund_Young Life20115000</v>
      </c>
      <c r="C2028" t="s">
        <v>4</v>
      </c>
      <c r="D2028" t="s">
        <v>32</v>
      </c>
      <c r="E2028" s="10">
        <v>5000</v>
      </c>
      <c r="F2028">
        <v>2011</v>
      </c>
      <c r="H2028" t="str">
        <f>IFERROR(VLOOKUP(D2028,Resources!A:C,3,FALSE),"")</f>
        <v>SourceWatch</v>
      </c>
      <c r="K2028" t="str">
        <f>IFERROR(IF(VLOOKUP(D2028,Resources!A:D,4,FALSE)=0,"",VLOOKUP(D2028,Resources!A:D,4,FALSE)),"")</f>
        <v>Y</v>
      </c>
    </row>
    <row r="2029" spans="1:11" x14ac:dyDescent="0.2">
      <c r="A2029" t="s">
        <v>715</v>
      </c>
      <c r="B2029" t="str">
        <f t="shared" si="32"/>
        <v>Donors Capital Fund_Young Life201112000</v>
      </c>
      <c r="C2029" t="s">
        <v>4</v>
      </c>
      <c r="D2029" t="s">
        <v>32</v>
      </c>
      <c r="E2029" s="10">
        <v>12000</v>
      </c>
      <c r="F2029">
        <v>2011</v>
      </c>
      <c r="H2029" t="str">
        <f>IFERROR(VLOOKUP(D2029,Resources!A:C,3,FALSE),"")</f>
        <v>SourceWatch</v>
      </c>
      <c r="K2029" t="str">
        <f>IFERROR(IF(VLOOKUP(D2029,Resources!A:D,4,FALSE)=0,"",VLOOKUP(D2029,Resources!A:D,4,FALSE)),"")</f>
        <v>Y</v>
      </c>
    </row>
    <row r="2030" spans="1:11" x14ac:dyDescent="0.2">
      <c r="A2030" t="s">
        <v>715</v>
      </c>
      <c r="B2030" t="str">
        <f t="shared" si="32"/>
        <v>Donors Capital Fund_Young Life2011600</v>
      </c>
      <c r="C2030" t="s">
        <v>4</v>
      </c>
      <c r="D2030" t="s">
        <v>32</v>
      </c>
      <c r="E2030" s="10">
        <v>600</v>
      </c>
      <c r="F2030">
        <v>2011</v>
      </c>
      <c r="H2030" t="str">
        <f>IFERROR(VLOOKUP(D2030,Resources!A:C,3,FALSE),"")</f>
        <v>SourceWatch</v>
      </c>
      <c r="K2030" t="str">
        <f>IFERROR(IF(VLOOKUP(D2030,Resources!A:D,4,FALSE)=0,"",VLOOKUP(D2030,Resources!A:D,4,FALSE)),"")</f>
        <v>Y</v>
      </c>
    </row>
    <row r="2031" spans="1:11" x14ac:dyDescent="0.2">
      <c r="A2031" t="s">
        <v>715</v>
      </c>
      <c r="B2031" t="str">
        <f t="shared" si="32"/>
        <v>Donors Capital Fund_Young Life2011250</v>
      </c>
      <c r="C2031" t="s">
        <v>4</v>
      </c>
      <c r="D2031" t="s">
        <v>32</v>
      </c>
      <c r="E2031" s="10">
        <v>250</v>
      </c>
      <c r="F2031">
        <v>2011</v>
      </c>
      <c r="H2031" t="str">
        <f>IFERROR(VLOOKUP(D2031,Resources!A:C,3,FALSE),"")</f>
        <v>SourceWatch</v>
      </c>
      <c r="K2031" t="str">
        <f>IFERROR(IF(VLOOKUP(D2031,Resources!A:D,4,FALSE)=0,"",VLOOKUP(D2031,Resources!A:D,4,FALSE)),"")</f>
        <v>Y</v>
      </c>
    </row>
    <row r="2032" spans="1:11" x14ac:dyDescent="0.2">
      <c r="A2032" t="s">
        <v>715</v>
      </c>
      <c r="B2032" t="str">
        <f t="shared" si="32"/>
        <v>Donors Capital Fund_Young Life2011600</v>
      </c>
      <c r="C2032" t="s">
        <v>4</v>
      </c>
      <c r="D2032" t="s">
        <v>32</v>
      </c>
      <c r="E2032" s="10">
        <v>600</v>
      </c>
      <c r="F2032">
        <v>2011</v>
      </c>
      <c r="H2032" t="str">
        <f>IFERROR(VLOOKUP(D2032,Resources!A:C,3,FALSE),"")</f>
        <v>SourceWatch</v>
      </c>
      <c r="K2032" t="str">
        <f>IFERROR(IF(VLOOKUP(D2032,Resources!A:D,4,FALSE)=0,"",VLOOKUP(D2032,Resources!A:D,4,FALSE)),"")</f>
        <v>Y</v>
      </c>
    </row>
    <row r="2033" spans="1:11" x14ac:dyDescent="0.2">
      <c r="A2033" t="s">
        <v>715</v>
      </c>
      <c r="B2033" t="str">
        <f t="shared" si="32"/>
        <v>Donors Capital Fund_1851 Center for Constitutional Law201085000</v>
      </c>
      <c r="C2033" t="s">
        <v>4</v>
      </c>
      <c r="D2033" t="s">
        <v>335</v>
      </c>
      <c r="E2033" s="10">
        <v>85000</v>
      </c>
      <c r="F2033">
        <v>2010</v>
      </c>
      <c r="H2033" t="str">
        <f>IFERROR(VLOOKUP(D2033,Resources!A:C,3,FALSE),"")</f>
        <v>SourceWatch</v>
      </c>
      <c r="K2033" t="str">
        <f>IFERROR(IF(VLOOKUP(D2033,Resources!A:D,4,FALSE)=0,"",VLOOKUP(D2033,Resources!A:D,4,FALSE)),"")</f>
        <v>Y</v>
      </c>
    </row>
    <row r="2034" spans="1:11" x14ac:dyDescent="0.2">
      <c r="A2034" t="s">
        <v>715</v>
      </c>
      <c r="B2034" t="str">
        <f t="shared" si="32"/>
        <v>Donors Capital Fund_Acton Institute for the Study of Religion and Liberty2010456396</v>
      </c>
      <c r="C2034" t="s">
        <v>4</v>
      </c>
      <c r="D2034" t="s">
        <v>11</v>
      </c>
      <c r="E2034" s="10">
        <v>456396</v>
      </c>
      <c r="F2034">
        <v>2010</v>
      </c>
      <c r="H2034" t="str">
        <f>IFERROR(VLOOKUP(D2034,Resources!A:C,3,FALSE),"")</f>
        <v>DeSmog</v>
      </c>
      <c r="K2034" t="str">
        <f>IFERROR(IF(VLOOKUP(D2034,Resources!A:D,4,FALSE)=0,"",VLOOKUP(D2034,Resources!A:D,4,FALSE)),"")</f>
        <v>Y</v>
      </c>
    </row>
    <row r="2035" spans="1:11" x14ac:dyDescent="0.2">
      <c r="A2035" t="s">
        <v>715</v>
      </c>
      <c r="B2035" t="str">
        <f t="shared" si="32"/>
        <v>Donors Capital Fund_Alabama Policy Institute2010140000</v>
      </c>
      <c r="C2035" t="s">
        <v>4</v>
      </c>
      <c r="D2035" t="s">
        <v>67</v>
      </c>
      <c r="E2035" s="10">
        <v>140000</v>
      </c>
      <c r="F2035">
        <v>2010</v>
      </c>
      <c r="H2035" t="str">
        <f>IFERROR(VLOOKUP(D2035,Resources!A:C,3,FALSE),"")</f>
        <v>SourceWatch</v>
      </c>
      <c r="K2035" t="str">
        <f>IFERROR(IF(VLOOKUP(D2035,Resources!A:D,4,FALSE)=0,"",VLOOKUP(D2035,Resources!A:D,4,FALSE)),"")</f>
        <v>Y</v>
      </c>
    </row>
    <row r="2036" spans="1:11" x14ac:dyDescent="0.2">
      <c r="A2036" t="s">
        <v>715</v>
      </c>
      <c r="B2036" t="str">
        <f t="shared" si="32"/>
        <v>Donors Capital Fund_Alaska Policy Forum2010142000</v>
      </c>
      <c r="C2036" t="s">
        <v>4</v>
      </c>
      <c r="D2036" t="s">
        <v>334</v>
      </c>
      <c r="E2036" s="10">
        <v>142000</v>
      </c>
      <c r="F2036">
        <v>2010</v>
      </c>
      <c r="H2036" t="str">
        <f>IFERROR(VLOOKUP(D2036,Resources!A:C,3,FALSE),"")</f>
        <v>SourceWatch</v>
      </c>
      <c r="K2036" t="str">
        <f>IFERROR(IF(VLOOKUP(D2036,Resources!A:D,4,FALSE)=0,"",VLOOKUP(D2036,Resources!A:D,4,FALSE)),"")</f>
        <v>Y</v>
      </c>
    </row>
    <row r="2037" spans="1:11" x14ac:dyDescent="0.2">
      <c r="A2037" t="s">
        <v>715</v>
      </c>
      <c r="B2037" t="str">
        <f t="shared" si="32"/>
        <v>Donors Capital Fund_America's Future Foundation201050000</v>
      </c>
      <c r="C2037" t="s">
        <v>4</v>
      </c>
      <c r="D2037" t="s">
        <v>157</v>
      </c>
      <c r="E2037" s="10">
        <v>50000</v>
      </c>
      <c r="F2037">
        <v>2010</v>
      </c>
      <c r="H2037" t="str">
        <f>IFERROR(VLOOKUP(D2037,Resources!A:C,3,FALSE),"")</f>
        <v>SourceWatch</v>
      </c>
      <c r="K2037" t="str">
        <f>IFERROR(IF(VLOOKUP(D2037,Resources!A:D,4,FALSE)=0,"",VLOOKUP(D2037,Resources!A:D,4,FALSE)),"")</f>
        <v>Y</v>
      </c>
    </row>
    <row r="2038" spans="1:11" x14ac:dyDescent="0.2">
      <c r="A2038" t="s">
        <v>715</v>
      </c>
      <c r="B2038" t="str">
        <f t="shared" si="32"/>
        <v>Donors Capital Fund_American Committees on Foreign Relations201025000</v>
      </c>
      <c r="C2038" t="s">
        <v>4</v>
      </c>
      <c r="D2038" t="s">
        <v>333</v>
      </c>
      <c r="E2038" s="10">
        <v>25000</v>
      </c>
      <c r="F2038">
        <v>2010</v>
      </c>
      <c r="H2038" t="str">
        <f>IFERROR(VLOOKUP(D2038,Resources!A:C,3,FALSE),"")</f>
        <v/>
      </c>
      <c r="K2038" t="str">
        <f>IFERROR(IF(VLOOKUP(D2038,Resources!A:D,4,FALSE)=0,"",VLOOKUP(D2038,Resources!A:D,4,FALSE)),"")</f>
        <v/>
      </c>
    </row>
    <row r="2039" spans="1:11" x14ac:dyDescent="0.2">
      <c r="A2039" t="s">
        <v>715</v>
      </c>
      <c r="B2039" t="str">
        <f t="shared" si="32"/>
        <v>Donors Capital Fund_American Conservative Union Foundation20102000</v>
      </c>
      <c r="C2039" t="s">
        <v>4</v>
      </c>
      <c r="D2039" t="s">
        <v>332</v>
      </c>
      <c r="E2039" s="10">
        <v>2000</v>
      </c>
      <c r="F2039">
        <v>2010</v>
      </c>
      <c r="H2039" t="str">
        <f>IFERROR(VLOOKUP(D2039,Resources!A:C,3,FALSE),"")</f>
        <v>ExxonSecrets</v>
      </c>
      <c r="K2039" t="str">
        <f>IFERROR(IF(VLOOKUP(D2039,Resources!A:D,4,FALSE)=0,"",VLOOKUP(D2039,Resources!A:D,4,FALSE)),"")</f>
        <v>Y</v>
      </c>
    </row>
    <row r="2040" spans="1:11" x14ac:dyDescent="0.2">
      <c r="A2040" t="s">
        <v>715</v>
      </c>
      <c r="B2040" t="str">
        <f t="shared" si="32"/>
        <v>Donors Capital Fund_American Council of Trustees and Alumni2010500400</v>
      </c>
      <c r="C2040" t="s">
        <v>4</v>
      </c>
      <c r="D2040" t="s">
        <v>21</v>
      </c>
      <c r="E2040" s="10">
        <v>500400</v>
      </c>
      <c r="F2040">
        <v>2010</v>
      </c>
      <c r="H2040" t="str">
        <f>IFERROR(VLOOKUP(D2040,Resources!A:C,3,FALSE),"")</f>
        <v/>
      </c>
      <c r="K2040" t="str">
        <f>IFERROR(IF(VLOOKUP(D2040,Resources!A:D,4,FALSE)=0,"",VLOOKUP(D2040,Resources!A:D,4,FALSE)),"")</f>
        <v/>
      </c>
    </row>
    <row r="2041" spans="1:11" x14ac:dyDescent="0.2">
      <c r="A2041" t="s">
        <v>715</v>
      </c>
      <c r="B2041" t="str">
        <f t="shared" si="32"/>
        <v>Donors Capital Fund_American Council on Science and Health201016000</v>
      </c>
      <c r="C2041" t="s">
        <v>4</v>
      </c>
      <c r="D2041" t="s">
        <v>245</v>
      </c>
      <c r="E2041" s="10">
        <v>16000</v>
      </c>
      <c r="F2041">
        <v>2010</v>
      </c>
      <c r="H2041" t="str">
        <f>IFERROR(VLOOKUP(D2041,Resources!A:C,3,FALSE),"")</f>
        <v>DeSmog</v>
      </c>
      <c r="K2041" t="str">
        <f>IFERROR(IF(VLOOKUP(D2041,Resources!A:D,4,FALSE)=0,"",VLOOKUP(D2041,Resources!A:D,4,FALSE)),"")</f>
        <v>Y</v>
      </c>
    </row>
    <row r="2042" spans="1:11" x14ac:dyDescent="0.2">
      <c r="A2042" t="s">
        <v>715</v>
      </c>
      <c r="B2042" t="str">
        <f t="shared" si="32"/>
        <v>Donors Capital Fund_American Enterprise Institute for Public Policy Research20102469127</v>
      </c>
      <c r="C2042" t="s">
        <v>4</v>
      </c>
      <c r="D2042" t="s">
        <v>17</v>
      </c>
      <c r="E2042" s="10">
        <v>2469127</v>
      </c>
      <c r="F2042">
        <v>2010</v>
      </c>
      <c r="H2042" t="str">
        <f>IFERROR(VLOOKUP(D2042,Resources!A:C,3,FALSE),"")</f>
        <v>DeSmog</v>
      </c>
      <c r="K2042" t="str">
        <f>IFERROR(IF(VLOOKUP(D2042,Resources!A:D,4,FALSE)=0,"",VLOOKUP(D2042,Resources!A:D,4,FALSE)),"")</f>
        <v>Y</v>
      </c>
    </row>
    <row r="2043" spans="1:11" x14ac:dyDescent="0.2">
      <c r="A2043" t="s">
        <v>715</v>
      </c>
      <c r="B2043" t="str">
        <f t="shared" si="32"/>
        <v>Donors Capital Fund_American Islamic Congress201010000</v>
      </c>
      <c r="C2043" t="s">
        <v>4</v>
      </c>
      <c r="D2043" t="s">
        <v>56</v>
      </c>
      <c r="E2043" s="10">
        <v>10000</v>
      </c>
      <c r="F2043">
        <v>2010</v>
      </c>
      <c r="H2043" t="str">
        <f>IFERROR(VLOOKUP(D2043,Resources!A:C,3,FALSE),"")</f>
        <v>SourceWatch</v>
      </c>
      <c r="K2043" t="str">
        <f>IFERROR(IF(VLOOKUP(D2043,Resources!A:D,4,FALSE)=0,"",VLOOKUP(D2043,Resources!A:D,4,FALSE)),"")</f>
        <v>Y</v>
      </c>
    </row>
    <row r="2044" spans="1:11" x14ac:dyDescent="0.2">
      <c r="A2044" t="s">
        <v>715</v>
      </c>
      <c r="B2044" t="str">
        <f t="shared" si="32"/>
        <v>Donors Capital Fund_American Majority2010200000</v>
      </c>
      <c r="C2044" t="s">
        <v>4</v>
      </c>
      <c r="D2044" t="s">
        <v>208</v>
      </c>
      <c r="E2044" s="10">
        <v>200000</v>
      </c>
      <c r="F2044">
        <v>2010</v>
      </c>
      <c r="H2044" t="str">
        <f>IFERROR(VLOOKUP(D2044,Resources!A:C,3,FALSE),"")</f>
        <v>SourceWatch</v>
      </c>
      <c r="K2044" t="str">
        <f>IFERROR(IF(VLOOKUP(D2044,Resources!A:D,4,FALSE)=0,"",VLOOKUP(D2044,Resources!A:D,4,FALSE)),"")</f>
        <v>Y</v>
      </c>
    </row>
    <row r="2045" spans="1:11" x14ac:dyDescent="0.2">
      <c r="A2045" t="s">
        <v>715</v>
      </c>
      <c r="B2045" t="str">
        <f t="shared" si="32"/>
        <v>Donors Capital Fund_Americans for Limited Government Foundation2010100000</v>
      </c>
      <c r="C2045" t="s">
        <v>4</v>
      </c>
      <c r="D2045" t="s">
        <v>132</v>
      </c>
      <c r="E2045" s="10">
        <v>100000</v>
      </c>
      <c r="F2045">
        <v>2010</v>
      </c>
      <c r="H2045" t="str">
        <f>IFERROR(VLOOKUP(D2045,Resources!A:C,3,FALSE),"")</f>
        <v>SourceWatch</v>
      </c>
      <c r="K2045" t="str">
        <f>IFERROR(IF(VLOOKUP(D2045,Resources!A:D,4,FALSE)=0,"",VLOOKUP(D2045,Resources!A:D,4,FALSE)),"")</f>
        <v>Y</v>
      </c>
    </row>
    <row r="2046" spans="1:11" x14ac:dyDescent="0.2">
      <c r="A2046" t="s">
        <v>715</v>
      </c>
      <c r="B2046" t="str">
        <f t="shared" si="32"/>
        <v>Donors Capital Fund_Americans for Prosperity Foundation201010000</v>
      </c>
      <c r="C2046" t="s">
        <v>4</v>
      </c>
      <c r="D2046" t="s">
        <v>206</v>
      </c>
      <c r="E2046" s="10">
        <v>10000</v>
      </c>
      <c r="F2046">
        <v>2010</v>
      </c>
      <c r="H2046" t="str">
        <f>IFERROR(VLOOKUP(D2046,Resources!A:C,3,FALSE),"")</f>
        <v>DeSmog</v>
      </c>
      <c r="K2046" t="str">
        <f>IFERROR(IF(VLOOKUP(D2046,Resources!A:D,4,FALSE)=0,"",VLOOKUP(D2046,Resources!A:D,4,FALSE)),"")</f>
        <v>Y</v>
      </c>
    </row>
    <row r="2047" spans="1:11" x14ac:dyDescent="0.2">
      <c r="A2047" t="s">
        <v>715</v>
      </c>
      <c r="B2047" t="str">
        <f t="shared" si="32"/>
        <v>Donors Capital Fund_AmeriCares Foundation20104000</v>
      </c>
      <c r="C2047" t="s">
        <v>4</v>
      </c>
      <c r="D2047" t="s">
        <v>188</v>
      </c>
      <c r="E2047" s="10">
        <v>4000</v>
      </c>
      <c r="F2047">
        <v>2010</v>
      </c>
      <c r="H2047" t="str">
        <f>IFERROR(VLOOKUP(D2047,Resources!A:C,3,FALSE),"")</f>
        <v/>
      </c>
      <c r="K2047" t="str">
        <f>IFERROR(IF(VLOOKUP(D2047,Resources!A:D,4,FALSE)=0,"",VLOOKUP(D2047,Resources!A:D,4,FALSE)),"")</f>
        <v/>
      </c>
    </row>
    <row r="2048" spans="1:11" x14ac:dyDescent="0.2">
      <c r="A2048" t="s">
        <v>715</v>
      </c>
      <c r="B2048" t="str">
        <f t="shared" si="32"/>
        <v>Donors Capital Fund_Americas Majority Foundation201040000</v>
      </c>
      <c r="C2048" t="s">
        <v>4</v>
      </c>
      <c r="D2048" t="s">
        <v>331</v>
      </c>
      <c r="E2048" s="10">
        <v>40000</v>
      </c>
      <c r="F2048">
        <v>2010</v>
      </c>
      <c r="H2048" t="str">
        <f>IFERROR(VLOOKUP(D2048,Resources!A:C,3,FALSE),"")</f>
        <v/>
      </c>
      <c r="K2048" t="str">
        <f>IFERROR(IF(VLOOKUP(D2048,Resources!A:D,4,FALSE)=0,"",VLOOKUP(D2048,Resources!A:D,4,FALSE)),"")</f>
        <v/>
      </c>
    </row>
    <row r="2049" spans="1:11" x14ac:dyDescent="0.2">
      <c r="A2049" t="s">
        <v>715</v>
      </c>
      <c r="B2049" t="str">
        <f t="shared" si="32"/>
        <v>Donors Capital Fund_Asian Access2010200</v>
      </c>
      <c r="C2049" t="s">
        <v>4</v>
      </c>
      <c r="D2049" t="s">
        <v>330</v>
      </c>
      <c r="E2049" s="10">
        <v>200</v>
      </c>
      <c r="F2049">
        <v>2010</v>
      </c>
      <c r="H2049" t="str">
        <f>IFERROR(VLOOKUP(D2049,Resources!A:C,3,FALSE),"")</f>
        <v/>
      </c>
      <c r="K2049" t="str">
        <f>IFERROR(IF(VLOOKUP(D2049,Resources!A:D,4,FALSE)=0,"",VLOOKUP(D2049,Resources!A:D,4,FALSE)),"")</f>
        <v/>
      </c>
    </row>
    <row r="2050" spans="1:11" x14ac:dyDescent="0.2">
      <c r="A2050" t="s">
        <v>715</v>
      </c>
      <c r="B2050" t="str">
        <f t="shared" ref="B2050:B2113" si="33">C2050&amp;"_"&amp;D2050&amp;F2050&amp;E2050</f>
        <v>Donors Capital Fund_Atlas Economic Research Foundation20104000</v>
      </c>
      <c r="C2050" t="s">
        <v>4</v>
      </c>
      <c r="D2050" t="s">
        <v>96</v>
      </c>
      <c r="E2050" s="10">
        <v>4000</v>
      </c>
      <c r="F2050">
        <v>2010</v>
      </c>
      <c r="H2050" t="str">
        <f>IFERROR(VLOOKUP(D2050,Resources!A:C,3,FALSE),"")</f>
        <v>DeSmog</v>
      </c>
      <c r="K2050" t="str">
        <f>IFERROR(IF(VLOOKUP(D2050,Resources!A:D,4,FALSE)=0,"",VLOOKUP(D2050,Resources!A:D,4,FALSE)),"")</f>
        <v>Y</v>
      </c>
    </row>
    <row r="2051" spans="1:11" x14ac:dyDescent="0.2">
      <c r="A2051" t="s">
        <v>715</v>
      </c>
      <c r="B2051" t="str">
        <f t="shared" si="33"/>
        <v>Donors Capital Fund_Austin Stone Community Church (Austin TX)2010250</v>
      </c>
      <c r="C2051" t="s">
        <v>4</v>
      </c>
      <c r="D2051" t="s">
        <v>329</v>
      </c>
      <c r="E2051" s="10">
        <v>250</v>
      </c>
      <c r="F2051">
        <v>2010</v>
      </c>
      <c r="H2051" t="str">
        <f>IFERROR(VLOOKUP(D2051,Resources!A:C,3,FALSE),"")</f>
        <v/>
      </c>
      <c r="K2051" t="str">
        <f>IFERROR(IF(VLOOKUP(D2051,Resources!A:D,4,FALSE)=0,"",VLOOKUP(D2051,Resources!A:D,4,FALSE)),"")</f>
        <v/>
      </c>
    </row>
    <row r="2052" spans="1:11" x14ac:dyDescent="0.2">
      <c r="A2052" t="s">
        <v>715</v>
      </c>
      <c r="B2052" t="str">
        <f t="shared" si="33"/>
        <v>Donors Capital Fund_Ayn Rand Institute201025000</v>
      </c>
      <c r="C2052" t="s">
        <v>4</v>
      </c>
      <c r="D2052" t="s">
        <v>118</v>
      </c>
      <c r="E2052" s="10">
        <v>25000</v>
      </c>
      <c r="F2052">
        <v>2010</v>
      </c>
      <c r="H2052" t="str">
        <f>IFERROR(VLOOKUP(D2052,Resources!A:C,3,FALSE),"")</f>
        <v>DeSmog</v>
      </c>
      <c r="K2052" t="str">
        <f>IFERROR(IF(VLOOKUP(D2052,Resources!A:D,4,FALSE)=0,"",VLOOKUP(D2052,Resources!A:D,4,FALSE)),"")</f>
        <v>Y</v>
      </c>
    </row>
    <row r="2053" spans="1:11" x14ac:dyDescent="0.2">
      <c r="A2053" t="s">
        <v>715</v>
      </c>
      <c r="B2053" t="str">
        <f t="shared" si="33"/>
        <v>Donors Capital Fund_Bar-Ilan University20105250000</v>
      </c>
      <c r="C2053" t="s">
        <v>4</v>
      </c>
      <c r="D2053" t="s">
        <v>179</v>
      </c>
      <c r="E2053" s="10">
        <v>5250000</v>
      </c>
      <c r="F2053">
        <v>2010</v>
      </c>
      <c r="H2053" t="str">
        <f>IFERROR(VLOOKUP(D2053,Resources!A:C,3,FALSE),"")</f>
        <v/>
      </c>
      <c r="K2053" t="str">
        <f>IFERROR(IF(VLOOKUP(D2053,Resources!A:D,4,FALSE)=0,"",VLOOKUP(D2053,Resources!A:D,4,FALSE)),"")</f>
        <v/>
      </c>
    </row>
    <row r="2054" spans="1:11" x14ac:dyDescent="0.2">
      <c r="A2054" t="s">
        <v>715</v>
      </c>
      <c r="B2054" t="str">
        <f t="shared" si="33"/>
        <v>Donors Capital Fund_Beacon Center of Tennessee2010200000</v>
      </c>
      <c r="C2054" t="s">
        <v>4</v>
      </c>
      <c r="D2054" t="s">
        <v>69</v>
      </c>
      <c r="E2054" s="10">
        <v>200000</v>
      </c>
      <c r="F2054">
        <v>2010</v>
      </c>
      <c r="H2054" t="str">
        <f>IFERROR(VLOOKUP(D2054,Resources!A:C,3,FALSE),"")</f>
        <v>SourceWatch</v>
      </c>
      <c r="K2054" t="str">
        <f>IFERROR(IF(VLOOKUP(D2054,Resources!A:D,4,FALSE)=0,"",VLOOKUP(D2054,Resources!A:D,4,FALSE)),"")</f>
        <v>Y</v>
      </c>
    </row>
    <row r="2055" spans="1:11" x14ac:dyDescent="0.2">
      <c r="A2055" t="s">
        <v>715</v>
      </c>
      <c r="B2055" t="str">
        <f t="shared" si="33"/>
        <v>Donors Capital Fund_Bill of Rights Institute20101000</v>
      </c>
      <c r="C2055" t="s">
        <v>4</v>
      </c>
      <c r="D2055" t="s">
        <v>97</v>
      </c>
      <c r="E2055" s="10">
        <v>1000</v>
      </c>
      <c r="F2055">
        <v>2010</v>
      </c>
      <c r="H2055" t="str">
        <f>IFERROR(VLOOKUP(D2055,Resources!A:C,3,FALSE),"")</f>
        <v>SourceWatch</v>
      </c>
      <c r="K2055" t="str">
        <f>IFERROR(IF(VLOOKUP(D2055,Resources!A:D,4,FALSE)=0,"",VLOOKUP(D2055,Resources!A:D,4,FALSE)),"")</f>
        <v>Y</v>
      </c>
    </row>
    <row r="2056" spans="1:11" x14ac:dyDescent="0.2">
      <c r="A2056" t="s">
        <v>715</v>
      </c>
      <c r="B2056" t="str">
        <f t="shared" si="33"/>
        <v>Donors Capital Fund_Bluegrass Institute2010115000</v>
      </c>
      <c r="C2056" t="s">
        <v>4</v>
      </c>
      <c r="D2056" t="s">
        <v>152</v>
      </c>
      <c r="E2056" s="10">
        <v>115000</v>
      </c>
      <c r="F2056">
        <v>2010</v>
      </c>
      <c r="H2056" t="str">
        <f>IFERROR(VLOOKUP(D2056,Resources!A:C,3,FALSE),"")</f>
        <v>SourceWatch</v>
      </c>
      <c r="K2056" t="str">
        <f>IFERROR(IF(VLOOKUP(D2056,Resources!A:D,4,FALSE)=0,"",VLOOKUP(D2056,Resources!A:D,4,FALSE)),"")</f>
        <v>Y</v>
      </c>
    </row>
    <row r="2057" spans="1:11" x14ac:dyDescent="0.2">
      <c r="A2057" t="s">
        <v>715</v>
      </c>
      <c r="B2057" t="str">
        <f t="shared" si="33"/>
        <v>Donors Capital Fund_Boston College201025000</v>
      </c>
      <c r="C2057" t="s">
        <v>4</v>
      </c>
      <c r="D2057" t="s">
        <v>278</v>
      </c>
      <c r="E2057" s="10">
        <v>25000</v>
      </c>
      <c r="F2057">
        <v>2010</v>
      </c>
      <c r="H2057" t="str">
        <f>IFERROR(VLOOKUP(D2057,Resources!A:C,3,FALSE),"")</f>
        <v/>
      </c>
      <c r="K2057" t="str">
        <f>IFERROR(IF(VLOOKUP(D2057,Resources!A:D,4,FALSE)=0,"",VLOOKUP(D2057,Resources!A:D,4,FALSE)),"")</f>
        <v/>
      </c>
    </row>
    <row r="2058" spans="1:11" x14ac:dyDescent="0.2">
      <c r="A2058" t="s">
        <v>715</v>
      </c>
      <c r="B2058" t="str">
        <f t="shared" si="33"/>
        <v>Donors Capital Fund_Brown University201025000</v>
      </c>
      <c r="C2058" t="s">
        <v>4</v>
      </c>
      <c r="D2058" t="s">
        <v>328</v>
      </c>
      <c r="E2058" s="10">
        <v>25000</v>
      </c>
      <c r="F2058">
        <v>2010</v>
      </c>
      <c r="H2058" t="str">
        <f>IFERROR(VLOOKUP(D2058,Resources!A:C,3,FALSE),"")</f>
        <v>SourceWatch</v>
      </c>
      <c r="K2058" t="str">
        <f>IFERROR(IF(VLOOKUP(D2058,Resources!A:D,4,FALSE)=0,"",VLOOKUP(D2058,Resources!A:D,4,FALSE)),"")</f>
        <v>Y</v>
      </c>
    </row>
    <row r="2059" spans="1:11" x14ac:dyDescent="0.2">
      <c r="A2059" t="s">
        <v>715</v>
      </c>
      <c r="B2059" t="str">
        <f t="shared" si="33"/>
        <v>Donors Capital Fund_Buckeye Institute for Public Policy Solutions2010152205</v>
      </c>
      <c r="C2059" t="s">
        <v>4</v>
      </c>
      <c r="D2059" t="s">
        <v>46</v>
      </c>
      <c r="E2059" s="10">
        <v>152205</v>
      </c>
      <c r="F2059">
        <v>2010</v>
      </c>
      <c r="H2059" t="str">
        <f>IFERROR(VLOOKUP(D2059,Resources!A:C,3,FALSE),"")</f>
        <v>SourceWatch</v>
      </c>
      <c r="K2059" t="str">
        <f>IFERROR(IF(VLOOKUP(D2059,Resources!A:D,4,FALSE)=0,"",VLOOKUP(D2059,Resources!A:D,4,FALSE)),"")</f>
        <v>Y</v>
      </c>
    </row>
    <row r="2060" spans="1:11" x14ac:dyDescent="0.2">
      <c r="A2060" t="s">
        <v>715</v>
      </c>
      <c r="B2060" t="str">
        <f t="shared" si="33"/>
        <v>Donors Capital Fund_Caesar Rodney Institute2010175000</v>
      </c>
      <c r="C2060" t="s">
        <v>4</v>
      </c>
      <c r="D2060" t="s">
        <v>327</v>
      </c>
      <c r="E2060" s="10">
        <v>175000</v>
      </c>
      <c r="F2060">
        <v>2010</v>
      </c>
      <c r="H2060" t="str">
        <f>IFERROR(VLOOKUP(D2060,Resources!A:C,3,FALSE),"")</f>
        <v>SourceWatch</v>
      </c>
      <c r="K2060" t="str">
        <f>IFERROR(IF(VLOOKUP(D2060,Resources!A:D,4,FALSE)=0,"",VLOOKUP(D2060,Resources!A:D,4,FALSE)),"")</f>
        <v>Y</v>
      </c>
    </row>
    <row r="2061" spans="1:11" x14ac:dyDescent="0.2">
      <c r="A2061" t="s">
        <v>715</v>
      </c>
      <c r="B2061" t="str">
        <f t="shared" si="33"/>
        <v>Donors Capital Fund_Campus Crusade for Christ2010400</v>
      </c>
      <c r="C2061" t="s">
        <v>4</v>
      </c>
      <c r="D2061" t="s">
        <v>326</v>
      </c>
      <c r="E2061" s="10">
        <v>400</v>
      </c>
      <c r="F2061">
        <v>2010</v>
      </c>
      <c r="H2061" t="str">
        <f>IFERROR(VLOOKUP(D2061,Resources!A:C,3,FALSE),"")</f>
        <v>SourceWatch</v>
      </c>
      <c r="K2061" t="str">
        <f>IFERROR(IF(VLOOKUP(D2061,Resources!A:D,4,FALSE)=0,"",VLOOKUP(D2061,Resources!A:D,4,FALSE)),"")</f>
        <v>Y</v>
      </c>
    </row>
    <row r="2062" spans="1:11" x14ac:dyDescent="0.2">
      <c r="A2062" t="s">
        <v>715</v>
      </c>
      <c r="B2062" t="str">
        <f t="shared" si="33"/>
        <v>Donors Capital Fund_Capital Research Center20103000</v>
      </c>
      <c r="C2062" t="s">
        <v>4</v>
      </c>
      <c r="D2062" t="s">
        <v>98</v>
      </c>
      <c r="E2062" s="10">
        <v>3000</v>
      </c>
      <c r="F2062">
        <v>2010</v>
      </c>
      <c r="H2062" t="str">
        <f>IFERROR(VLOOKUP(D2062,Resources!A:C,3,FALSE),"")</f>
        <v>DeSmog</v>
      </c>
      <c r="K2062" t="str">
        <f>IFERROR(IF(VLOOKUP(D2062,Resources!A:D,4,FALSE)=0,"",VLOOKUP(D2062,Resources!A:D,4,FALSE)),"")</f>
        <v>Y</v>
      </c>
    </row>
    <row r="2063" spans="1:11" x14ac:dyDescent="0.2">
      <c r="A2063" t="s">
        <v>715</v>
      </c>
      <c r="B2063" t="str">
        <f t="shared" si="33"/>
        <v>Donors Capital Fund_Cascade Policy Institute2010335000</v>
      </c>
      <c r="C2063" t="s">
        <v>4</v>
      </c>
      <c r="D2063" t="s">
        <v>153</v>
      </c>
      <c r="E2063" s="10">
        <v>335000</v>
      </c>
      <c r="F2063">
        <v>2010</v>
      </c>
      <c r="H2063" t="str">
        <f>IFERROR(VLOOKUP(D2063,Resources!A:C,3,FALSE),"")</f>
        <v>DeSmog</v>
      </c>
      <c r="K2063" t="str">
        <f>IFERROR(IF(VLOOKUP(D2063,Resources!A:D,4,FALSE)=0,"",VLOOKUP(D2063,Resources!A:D,4,FALSE)),"")</f>
        <v>Y</v>
      </c>
    </row>
    <row r="2064" spans="1:11" x14ac:dyDescent="0.2">
      <c r="A2064" t="s">
        <v>715</v>
      </c>
      <c r="B2064" t="str">
        <f t="shared" si="33"/>
        <v>Donors Capital Fund_Castilleja School (Palo Alto; CA)201010000</v>
      </c>
      <c r="C2064" t="s">
        <v>4</v>
      </c>
      <c r="D2064" t="s">
        <v>276</v>
      </c>
      <c r="E2064" s="10">
        <v>10000</v>
      </c>
      <c r="F2064">
        <v>2010</v>
      </c>
      <c r="H2064" t="str">
        <f>IFERROR(VLOOKUP(D2064,Resources!A:C,3,FALSE),"")</f>
        <v/>
      </c>
      <c r="K2064" t="str">
        <f>IFERROR(IF(VLOOKUP(D2064,Resources!A:D,4,FALSE)=0,"",VLOOKUP(D2064,Resources!A:D,4,FALSE)),"")</f>
        <v/>
      </c>
    </row>
    <row r="2065" spans="1:11" x14ac:dyDescent="0.2">
      <c r="A2065" t="s">
        <v>715</v>
      </c>
      <c r="B2065" t="str">
        <f t="shared" si="33"/>
        <v>Donors Capital Fund_Cato Institute201067500</v>
      </c>
      <c r="C2065" t="s">
        <v>4</v>
      </c>
      <c r="D2065" t="s">
        <v>57</v>
      </c>
      <c r="E2065" s="10">
        <v>67500</v>
      </c>
      <c r="F2065">
        <v>2010</v>
      </c>
      <c r="H2065" t="str">
        <f>IFERROR(VLOOKUP(D2065,Resources!A:C,3,FALSE),"")</f>
        <v>DeSmog</v>
      </c>
      <c r="K2065" t="str">
        <f>IFERROR(IF(VLOOKUP(D2065,Resources!A:D,4,FALSE)=0,"",VLOOKUP(D2065,Resources!A:D,4,FALSE)),"")</f>
        <v>Y</v>
      </c>
    </row>
    <row r="2066" spans="1:11" x14ac:dyDescent="0.2">
      <c r="A2066" t="s">
        <v>715</v>
      </c>
      <c r="B2066" t="str">
        <f t="shared" si="33"/>
        <v>Donors Capital Fund_Center for Competitive Politics2010525000</v>
      </c>
      <c r="C2066" t="s">
        <v>4</v>
      </c>
      <c r="D2066" t="s">
        <v>12</v>
      </c>
      <c r="E2066" s="10">
        <v>525000</v>
      </c>
      <c r="F2066">
        <v>2010</v>
      </c>
      <c r="H2066" t="str">
        <f>IFERROR(VLOOKUP(D2066,Resources!A:C,3,FALSE),"")</f>
        <v>SourceWatch</v>
      </c>
      <c r="K2066" t="str">
        <f>IFERROR(IF(VLOOKUP(D2066,Resources!A:D,4,FALSE)=0,"",VLOOKUP(D2066,Resources!A:D,4,FALSE)),"")</f>
        <v>Y</v>
      </c>
    </row>
    <row r="2067" spans="1:11" x14ac:dyDescent="0.2">
      <c r="A2067" t="s">
        <v>715</v>
      </c>
      <c r="B2067" t="str">
        <f t="shared" si="33"/>
        <v>Donors Capital Fund_Center for Education Reform20101000</v>
      </c>
      <c r="C2067" t="s">
        <v>4</v>
      </c>
      <c r="D2067" t="s">
        <v>99</v>
      </c>
      <c r="E2067" s="10">
        <v>1000</v>
      </c>
      <c r="F2067">
        <v>2010</v>
      </c>
      <c r="H2067" t="str">
        <f>IFERROR(VLOOKUP(D2067,Resources!A:C,3,FALSE),"")</f>
        <v>SourceWatch</v>
      </c>
      <c r="K2067" t="str">
        <f>IFERROR(IF(VLOOKUP(D2067,Resources!A:D,4,FALSE)=0,"",VLOOKUP(D2067,Resources!A:D,4,FALSE)),"")</f>
        <v>Y</v>
      </c>
    </row>
    <row r="2068" spans="1:11" x14ac:dyDescent="0.2">
      <c r="A2068" t="s">
        <v>715</v>
      </c>
      <c r="B2068" t="str">
        <f t="shared" si="33"/>
        <v>Donors Capital Fund_Center for Independent Thought2010200000</v>
      </c>
      <c r="C2068" t="s">
        <v>4</v>
      </c>
      <c r="D2068" t="s">
        <v>127</v>
      </c>
      <c r="E2068" s="10">
        <v>200000</v>
      </c>
      <c r="F2068">
        <v>2010</v>
      </c>
      <c r="H2068" t="str">
        <f>IFERROR(VLOOKUP(D2068,Resources!A:C,3,FALSE),"")</f>
        <v/>
      </c>
      <c r="K2068" t="str">
        <f>IFERROR(IF(VLOOKUP(D2068,Resources!A:D,4,FALSE)=0,"",VLOOKUP(D2068,Resources!A:D,4,FALSE)),"")</f>
        <v>Y</v>
      </c>
    </row>
    <row r="2069" spans="1:11" x14ac:dyDescent="0.2">
      <c r="A2069" t="s">
        <v>715</v>
      </c>
      <c r="B2069" t="str">
        <f t="shared" si="33"/>
        <v>Donors Capital Fund_Center for Individual Rights201022000</v>
      </c>
      <c r="C2069" t="s">
        <v>4</v>
      </c>
      <c r="D2069" t="s">
        <v>100</v>
      </c>
      <c r="E2069" s="10">
        <v>22000</v>
      </c>
      <c r="F2069">
        <v>2010</v>
      </c>
      <c r="H2069" t="str">
        <f>IFERROR(VLOOKUP(D2069,Resources!A:C,3,FALSE),"")</f>
        <v>SourceWatch</v>
      </c>
      <c r="K2069" t="str">
        <f>IFERROR(IF(VLOOKUP(D2069,Resources!A:D,4,FALSE)=0,"",VLOOKUP(D2069,Resources!A:D,4,FALSE)),"")</f>
        <v>Y</v>
      </c>
    </row>
    <row r="2070" spans="1:11" x14ac:dyDescent="0.2">
      <c r="A2070" t="s">
        <v>715</v>
      </c>
      <c r="B2070" t="str">
        <f t="shared" si="33"/>
        <v>Donors Capital Fund_Center for Security Policy2010455000</v>
      </c>
      <c r="C2070" t="s">
        <v>4</v>
      </c>
      <c r="D2070" t="s">
        <v>131</v>
      </c>
      <c r="E2070" s="10">
        <v>455000</v>
      </c>
      <c r="F2070">
        <v>2010</v>
      </c>
      <c r="H2070" t="str">
        <f>IFERROR(VLOOKUP(D2070,Resources!A:C,3,FALSE),"")</f>
        <v>SourceWatch</v>
      </c>
      <c r="K2070" t="str">
        <f>IFERROR(IF(VLOOKUP(D2070,Resources!A:D,4,FALSE)=0,"",VLOOKUP(D2070,Resources!A:D,4,FALSE)),"")</f>
        <v>Y</v>
      </c>
    </row>
    <row r="2071" spans="1:11" x14ac:dyDescent="0.2">
      <c r="A2071" t="s">
        <v>715</v>
      </c>
      <c r="B2071" t="str">
        <f t="shared" si="33"/>
        <v>Donors Capital Fund_Central Florida Ballet201010000</v>
      </c>
      <c r="C2071" t="s">
        <v>4</v>
      </c>
      <c r="D2071" t="s">
        <v>177</v>
      </c>
      <c r="E2071" s="10">
        <v>10000</v>
      </c>
      <c r="F2071">
        <v>2010</v>
      </c>
      <c r="H2071" t="str">
        <f>IFERROR(VLOOKUP(D2071,Resources!A:C,3,FALSE),"")</f>
        <v/>
      </c>
      <c r="K2071" t="str">
        <f>IFERROR(IF(VLOOKUP(D2071,Resources!A:D,4,FALSE)=0,"",VLOOKUP(D2071,Resources!A:D,4,FALSE)),"")</f>
        <v/>
      </c>
    </row>
    <row r="2072" spans="1:11" x14ac:dyDescent="0.2">
      <c r="A2072" t="s">
        <v>715</v>
      </c>
      <c r="B2072" t="str">
        <f t="shared" si="33"/>
        <v>Donors Capital Fund_Cerge EI Foundation2010830000</v>
      </c>
      <c r="C2072" t="s">
        <v>4</v>
      </c>
      <c r="D2072" t="s">
        <v>33</v>
      </c>
      <c r="E2072" s="10">
        <v>830000</v>
      </c>
      <c r="F2072">
        <v>2010</v>
      </c>
      <c r="H2072" t="str">
        <f>IFERROR(VLOOKUP(D2072,Resources!A:C,3,FALSE),"")</f>
        <v/>
      </c>
      <c r="K2072" t="str">
        <f>IFERROR(IF(VLOOKUP(D2072,Resources!A:D,4,FALSE)=0,"",VLOOKUP(D2072,Resources!A:D,4,FALSE)),"")</f>
        <v/>
      </c>
    </row>
    <row r="2073" spans="1:11" x14ac:dyDescent="0.2">
      <c r="A2073" t="s">
        <v>715</v>
      </c>
      <c r="B2073" t="str">
        <f t="shared" si="33"/>
        <v>Donors Capital Fund_Children's Scholarship Fund2010100000</v>
      </c>
      <c r="C2073" t="s">
        <v>4</v>
      </c>
      <c r="D2073" t="s">
        <v>58</v>
      </c>
      <c r="E2073" s="10">
        <v>100000</v>
      </c>
      <c r="F2073">
        <v>2010</v>
      </c>
      <c r="H2073" t="str">
        <f>IFERROR(VLOOKUP(D2073,Resources!A:C,3,FALSE),"")</f>
        <v/>
      </c>
      <c r="K2073" t="str">
        <f>IFERROR(IF(VLOOKUP(D2073,Resources!A:D,4,FALSE)=0,"",VLOOKUP(D2073,Resources!A:D,4,FALSE)),"")</f>
        <v/>
      </c>
    </row>
    <row r="2074" spans="1:11" x14ac:dyDescent="0.2">
      <c r="A2074" t="s">
        <v>715</v>
      </c>
      <c r="B2074" t="str">
        <f t="shared" si="33"/>
        <v>Donors Capital Fund_Christian Foundation for Children and Aging201024000</v>
      </c>
      <c r="C2074" t="s">
        <v>4</v>
      </c>
      <c r="D2074" t="s">
        <v>325</v>
      </c>
      <c r="E2074" s="10">
        <v>24000</v>
      </c>
      <c r="F2074">
        <v>2010</v>
      </c>
      <c r="H2074" t="str">
        <f>IFERROR(VLOOKUP(D2074,Resources!A:C,3,FALSE),"")</f>
        <v/>
      </c>
      <c r="K2074" t="str">
        <f>IFERROR(IF(VLOOKUP(D2074,Resources!A:D,4,FALSE)=0,"",VLOOKUP(D2074,Resources!A:D,4,FALSE)),"")</f>
        <v/>
      </c>
    </row>
    <row r="2075" spans="1:11" x14ac:dyDescent="0.2">
      <c r="A2075" t="s">
        <v>715</v>
      </c>
      <c r="B2075" t="str">
        <f t="shared" si="33"/>
        <v>Donors Capital Fund_Citizens Against Government Waste20102000000</v>
      </c>
      <c r="C2075" t="s">
        <v>4</v>
      </c>
      <c r="D2075" t="s">
        <v>324</v>
      </c>
      <c r="E2075" s="10">
        <v>2000000</v>
      </c>
      <c r="F2075">
        <v>2010</v>
      </c>
      <c r="H2075" t="str">
        <f>IFERROR(VLOOKUP(D2075,Resources!A:C,3,FALSE),"")</f>
        <v>SourceWatch</v>
      </c>
      <c r="K2075" t="str">
        <f>IFERROR(IF(VLOOKUP(D2075,Resources!A:D,4,FALSE)=0,"",VLOOKUP(D2075,Resources!A:D,4,FALSE)),"")</f>
        <v>Y</v>
      </c>
    </row>
    <row r="2076" spans="1:11" x14ac:dyDescent="0.2">
      <c r="A2076" t="s">
        <v>715</v>
      </c>
      <c r="B2076" t="str">
        <f t="shared" si="33"/>
        <v>Donors Capital Fund_Civil War Trust201020000</v>
      </c>
      <c r="C2076" t="s">
        <v>4</v>
      </c>
      <c r="D2076" t="s">
        <v>151</v>
      </c>
      <c r="E2076" s="10">
        <v>20000</v>
      </c>
      <c r="F2076">
        <v>2010</v>
      </c>
      <c r="H2076" t="str">
        <f>IFERROR(VLOOKUP(D2076,Resources!A:C,3,FALSE),"")</f>
        <v/>
      </c>
      <c r="K2076" t="str">
        <f>IFERROR(IF(VLOOKUP(D2076,Resources!A:D,4,FALSE)=0,"",VLOOKUP(D2076,Resources!A:D,4,FALSE)),"")</f>
        <v/>
      </c>
    </row>
    <row r="2077" spans="1:11" x14ac:dyDescent="0.2">
      <c r="A2077" t="s">
        <v>715</v>
      </c>
      <c r="B2077" t="str">
        <f t="shared" si="33"/>
        <v>Donors Capital Fund_Civitas Institute20109120</v>
      </c>
      <c r="C2077" t="s">
        <v>4</v>
      </c>
      <c r="D2077" t="s">
        <v>203</v>
      </c>
      <c r="E2077" s="10">
        <v>9120</v>
      </c>
      <c r="F2077">
        <v>2010</v>
      </c>
      <c r="H2077" t="str">
        <f>IFERROR(VLOOKUP(D2077,Resources!A:C,3,FALSE),"")</f>
        <v>SourceWatch</v>
      </c>
      <c r="K2077" t="str">
        <f>IFERROR(IF(VLOOKUP(D2077,Resources!A:D,4,FALSE)=0,"",VLOOKUP(D2077,Resources!A:D,4,FALSE)),"")</f>
        <v>Y</v>
      </c>
    </row>
    <row r="2078" spans="1:11" x14ac:dyDescent="0.2">
      <c r="A2078" t="s">
        <v>715</v>
      </c>
      <c r="B2078" t="str">
        <f t="shared" si="33"/>
        <v>Donors Capital Fund_Clare Boothe Luce Policy Institute20102000</v>
      </c>
      <c r="C2078" t="s">
        <v>4</v>
      </c>
      <c r="D2078" t="s">
        <v>101</v>
      </c>
      <c r="E2078" s="10">
        <v>2000</v>
      </c>
      <c r="F2078">
        <v>2010</v>
      </c>
      <c r="H2078" t="str">
        <f>IFERROR(VLOOKUP(D2078,Resources!A:C,3,FALSE),"")</f>
        <v/>
      </c>
      <c r="K2078" t="str">
        <f>IFERROR(IF(VLOOKUP(D2078,Resources!A:D,4,FALSE)=0,"",VLOOKUP(D2078,Resources!A:D,4,FALSE)),"")</f>
        <v>Y</v>
      </c>
    </row>
    <row r="2079" spans="1:11" x14ac:dyDescent="0.2">
      <c r="A2079" t="s">
        <v>715</v>
      </c>
      <c r="B2079" t="str">
        <f t="shared" si="33"/>
        <v>Donors Capital Fund_Committee for a Constructive Tomorrow201015000</v>
      </c>
      <c r="C2079" t="s">
        <v>4</v>
      </c>
      <c r="D2079" t="s">
        <v>162</v>
      </c>
      <c r="E2079" s="10">
        <v>15000</v>
      </c>
      <c r="F2079">
        <v>2010</v>
      </c>
      <c r="H2079" t="str">
        <f>IFERROR(VLOOKUP(D2079,Resources!A:C,3,FALSE),"")</f>
        <v>DeSmog</v>
      </c>
      <c r="K2079" t="str">
        <f>IFERROR(IF(VLOOKUP(D2079,Resources!A:D,4,FALSE)=0,"",VLOOKUP(D2079,Resources!A:D,4,FALSE)),"")</f>
        <v>Y</v>
      </c>
    </row>
    <row r="2080" spans="1:11" x14ac:dyDescent="0.2">
      <c r="A2080" t="s">
        <v>715</v>
      </c>
      <c r="B2080" t="str">
        <f t="shared" si="33"/>
        <v>Donors Capital Fund_Common Sense Institute of New Jersey2010155000</v>
      </c>
      <c r="C2080" t="s">
        <v>4</v>
      </c>
      <c r="D2080" t="s">
        <v>201</v>
      </c>
      <c r="E2080" s="10">
        <v>155000</v>
      </c>
      <c r="F2080">
        <v>2010</v>
      </c>
      <c r="H2080" t="str">
        <f>IFERROR(VLOOKUP(D2080,Resources!A:C,3,FALSE),"")</f>
        <v>SourceWatch</v>
      </c>
      <c r="K2080" t="str">
        <f>IFERROR(IF(VLOOKUP(D2080,Resources!A:D,4,FALSE)=0,"",VLOOKUP(D2080,Resources!A:D,4,FALSE)),"")</f>
        <v>Y</v>
      </c>
    </row>
    <row r="2081" spans="1:11" x14ac:dyDescent="0.2">
      <c r="A2081" t="s">
        <v>715</v>
      </c>
      <c r="B2081" t="str">
        <f t="shared" si="33"/>
        <v>Donors Capital Fund_Commonwealth Foundation for Public Policy Alternatives2010345000</v>
      </c>
      <c r="C2081" t="s">
        <v>4</v>
      </c>
      <c r="D2081" t="s">
        <v>47</v>
      </c>
      <c r="E2081" s="10">
        <v>345000</v>
      </c>
      <c r="F2081">
        <v>2010</v>
      </c>
      <c r="H2081" t="str">
        <f>IFERROR(VLOOKUP(D2081,Resources!A:C,3,FALSE),"")</f>
        <v>SourceWatch</v>
      </c>
      <c r="K2081" t="str">
        <f>IFERROR(IF(VLOOKUP(D2081,Resources!A:D,4,FALSE)=0,"",VLOOKUP(D2081,Resources!A:D,4,FALSE)),"")</f>
        <v>Y</v>
      </c>
    </row>
    <row r="2082" spans="1:11" x14ac:dyDescent="0.2">
      <c r="A2082" t="s">
        <v>715</v>
      </c>
      <c r="B2082" t="str">
        <f t="shared" si="33"/>
        <v>Donors Capital Fund_Competitive Governance Institute (Formerly Sam Adams Alliance)2010300000</v>
      </c>
      <c r="C2082" t="s">
        <v>4</v>
      </c>
      <c r="D2082" t="s">
        <v>294</v>
      </c>
      <c r="E2082" s="10">
        <v>300000</v>
      </c>
      <c r="F2082">
        <v>2010</v>
      </c>
      <c r="H2082" t="str">
        <f>IFERROR(VLOOKUP(D2082,Resources!A:C,3,FALSE),"")</f>
        <v>SourceWatch</v>
      </c>
      <c r="K2082" t="str">
        <f>IFERROR(IF(VLOOKUP(D2082,Resources!A:D,4,FALSE)=0,"",VLOOKUP(D2082,Resources!A:D,4,FALSE)),"")</f>
        <v>Y</v>
      </c>
    </row>
    <row r="2083" spans="1:11" x14ac:dyDescent="0.2">
      <c r="A2083" t="s">
        <v>715</v>
      </c>
      <c r="B2083" t="str">
        <f t="shared" si="33"/>
        <v>Donors Capital Fund_Cornell University201025000</v>
      </c>
      <c r="C2083" t="s">
        <v>4</v>
      </c>
      <c r="D2083" t="s">
        <v>270</v>
      </c>
      <c r="E2083" s="10">
        <v>25000</v>
      </c>
      <c r="F2083">
        <v>2010</v>
      </c>
      <c r="H2083" t="str">
        <f>IFERROR(VLOOKUP(D2083,Resources!A:C,3,FALSE),"")</f>
        <v>SourceWatch</v>
      </c>
      <c r="K2083" t="str">
        <f>IFERROR(IF(VLOOKUP(D2083,Resources!A:D,4,FALSE)=0,"",VLOOKUP(D2083,Resources!A:D,4,FALSE)),"")</f>
        <v>Y</v>
      </c>
    </row>
    <row r="2084" spans="1:11" x14ac:dyDescent="0.2">
      <c r="A2084" t="s">
        <v>715</v>
      </c>
      <c r="B2084" t="str">
        <f t="shared" si="33"/>
        <v>Donors Capital Fund_Cumberland College201010000</v>
      </c>
      <c r="C2084" t="s">
        <v>4</v>
      </c>
      <c r="D2084" t="s">
        <v>268</v>
      </c>
      <c r="E2084" s="10">
        <v>10000</v>
      </c>
      <c r="F2084">
        <v>2010</v>
      </c>
      <c r="H2084" t="str">
        <f>IFERROR(VLOOKUP(D2084,Resources!A:C,3,FALSE),"")</f>
        <v/>
      </c>
      <c r="K2084" t="str">
        <f>IFERROR(IF(VLOOKUP(D2084,Resources!A:D,4,FALSE)=0,"",VLOOKUP(D2084,Resources!A:D,4,FALSE)),"")</f>
        <v/>
      </c>
    </row>
    <row r="2085" spans="1:11" x14ac:dyDescent="0.2">
      <c r="A2085" t="s">
        <v>715</v>
      </c>
      <c r="B2085" t="str">
        <f t="shared" si="33"/>
        <v>Donors Capital Fund_Dallas Arboretum and Botanical Gardens201050000</v>
      </c>
      <c r="C2085" t="s">
        <v>4</v>
      </c>
      <c r="D2085" t="s">
        <v>323</v>
      </c>
      <c r="E2085" s="10">
        <v>50000</v>
      </c>
      <c r="F2085">
        <v>2010</v>
      </c>
      <c r="H2085" t="str">
        <f>IFERROR(VLOOKUP(D2085,Resources!A:C,3,FALSE),"")</f>
        <v/>
      </c>
      <c r="K2085" t="str">
        <f>IFERROR(IF(VLOOKUP(D2085,Resources!A:D,4,FALSE)=0,"",VLOOKUP(D2085,Resources!A:D,4,FALSE)),"")</f>
        <v/>
      </c>
    </row>
    <row r="2086" spans="1:11" x14ac:dyDescent="0.2">
      <c r="A2086" t="s">
        <v>715</v>
      </c>
      <c r="B2086" t="str">
        <f t="shared" si="33"/>
        <v>Donors Capital Fund_David Horowitz Freedom Center20101000</v>
      </c>
      <c r="C2086" t="s">
        <v>4</v>
      </c>
      <c r="D2086" t="s">
        <v>163</v>
      </c>
      <c r="E2086" s="10">
        <v>1000</v>
      </c>
      <c r="F2086">
        <v>2010</v>
      </c>
      <c r="H2086" t="str">
        <f>IFERROR(VLOOKUP(D2086,Resources!A:C,3,FALSE),"")</f>
        <v>SourceWatch</v>
      </c>
      <c r="K2086" t="str">
        <f>IFERROR(IF(VLOOKUP(D2086,Resources!A:D,4,FALSE)=0,"",VLOOKUP(D2086,Resources!A:D,4,FALSE)),"")</f>
        <v>Y</v>
      </c>
    </row>
    <row r="2087" spans="1:11" x14ac:dyDescent="0.2">
      <c r="A2087" t="s">
        <v>715</v>
      </c>
      <c r="B2087" t="str">
        <f t="shared" si="33"/>
        <v>Donors Capital Fund_Defending America for Knowledge and Action201012000</v>
      </c>
      <c r="C2087" t="s">
        <v>4</v>
      </c>
      <c r="D2087" t="s">
        <v>322</v>
      </c>
      <c r="E2087" s="10">
        <v>12000</v>
      </c>
      <c r="F2087">
        <v>2010</v>
      </c>
      <c r="H2087" t="str">
        <f>IFERROR(VLOOKUP(D2087,Resources!A:C,3,FALSE),"")</f>
        <v>Other</v>
      </c>
      <c r="K2087" t="str">
        <f>IFERROR(IF(VLOOKUP(D2087,Resources!A:D,4,FALSE)=0,"",VLOOKUP(D2087,Resources!A:D,4,FALSE)),"")</f>
        <v/>
      </c>
    </row>
    <row r="2088" spans="1:11" x14ac:dyDescent="0.2">
      <c r="A2088" t="s">
        <v>715</v>
      </c>
      <c r="B2088" t="str">
        <f t="shared" si="33"/>
        <v>Donors Capital Fund_Dominican Sisters of Mary Mother of the Eucharist20102000</v>
      </c>
      <c r="C2088" t="s">
        <v>4</v>
      </c>
      <c r="D2088" t="s">
        <v>321</v>
      </c>
      <c r="E2088" s="10">
        <v>2000</v>
      </c>
      <c r="F2088">
        <v>2010</v>
      </c>
      <c r="H2088" t="str">
        <f>IFERROR(VLOOKUP(D2088,Resources!A:C,3,FALSE),"")</f>
        <v/>
      </c>
      <c r="K2088" t="str">
        <f>IFERROR(IF(VLOOKUP(D2088,Resources!A:D,4,FALSE)=0,"",VLOOKUP(D2088,Resources!A:D,4,FALSE)),"")</f>
        <v/>
      </c>
    </row>
    <row r="2089" spans="1:11" x14ac:dyDescent="0.2">
      <c r="A2089" t="s">
        <v>715</v>
      </c>
      <c r="B2089" t="str">
        <f t="shared" si="33"/>
        <v>DonorsTrust_Donors Capital Fund2010519926</v>
      </c>
      <c r="C2089" t="s">
        <v>20</v>
      </c>
      <c r="D2089" t="s">
        <v>4</v>
      </c>
      <c r="E2089" s="10">
        <v>519926</v>
      </c>
      <c r="F2089">
        <v>2010</v>
      </c>
      <c r="H2089" t="str">
        <f>IFERROR(VLOOKUP(D2089,Resources!A:C,3,FALSE),"")</f>
        <v>DeSmog</v>
      </c>
      <c r="K2089" t="str">
        <f>IFERROR(IF(VLOOKUP(D2089,Resources!A:D,4,FALSE)=0,"",VLOOKUP(D2089,Resources!A:D,4,FALSE)),"")</f>
        <v>Y</v>
      </c>
    </row>
    <row r="2090" spans="1:11" x14ac:dyDescent="0.2">
      <c r="A2090" t="s">
        <v>715</v>
      </c>
      <c r="B2090" t="str">
        <f t="shared" si="33"/>
        <v>DonorsTrust_Donors Capital Fund2010400000</v>
      </c>
      <c r="C2090" t="s">
        <v>20</v>
      </c>
      <c r="D2090" t="s">
        <v>4</v>
      </c>
      <c r="E2090" s="10">
        <v>400000</v>
      </c>
      <c r="F2090">
        <v>2010</v>
      </c>
      <c r="H2090" t="str">
        <f>IFERROR(VLOOKUP(D2090,Resources!A:C,3,FALSE),"")</f>
        <v>DeSmog</v>
      </c>
      <c r="K2090" t="str">
        <f>IFERROR(IF(VLOOKUP(D2090,Resources!A:D,4,FALSE)=0,"",VLOOKUP(D2090,Resources!A:D,4,FALSE)),"")</f>
        <v>Y</v>
      </c>
    </row>
    <row r="2091" spans="1:11" x14ac:dyDescent="0.2">
      <c r="A2091" t="s">
        <v>715</v>
      </c>
      <c r="B2091" t="str">
        <f t="shared" si="33"/>
        <v>DonorsTrust_Donors Capital Fund2010333088</v>
      </c>
      <c r="C2091" t="s">
        <v>20</v>
      </c>
      <c r="D2091" t="s">
        <v>4</v>
      </c>
      <c r="E2091" s="10">
        <v>333088</v>
      </c>
      <c r="F2091">
        <v>2010</v>
      </c>
      <c r="H2091" t="str">
        <f>IFERROR(VLOOKUP(D2091,Resources!A:C,3,FALSE),"")</f>
        <v>DeSmog</v>
      </c>
      <c r="K2091" t="str">
        <f>IFERROR(IF(VLOOKUP(D2091,Resources!A:D,4,FALSE)=0,"",VLOOKUP(D2091,Resources!A:D,4,FALSE)),"")</f>
        <v>Y</v>
      </c>
    </row>
    <row r="2092" spans="1:11" x14ac:dyDescent="0.2">
      <c r="A2092" t="s">
        <v>715</v>
      </c>
      <c r="B2092" t="str">
        <f t="shared" si="33"/>
        <v>DonorsTrust_Donors Capital Fund2010348</v>
      </c>
      <c r="C2092" t="s">
        <v>20</v>
      </c>
      <c r="D2092" t="s">
        <v>4</v>
      </c>
      <c r="E2092" s="10">
        <v>348</v>
      </c>
      <c r="F2092">
        <v>2010</v>
      </c>
      <c r="H2092" t="str">
        <f>IFERROR(VLOOKUP(D2092,Resources!A:C,3,FALSE),"")</f>
        <v>DeSmog</v>
      </c>
      <c r="K2092" t="str">
        <f>IFERROR(IF(VLOOKUP(D2092,Resources!A:D,4,FALSE)=0,"",VLOOKUP(D2092,Resources!A:D,4,FALSE)),"")</f>
        <v>Y</v>
      </c>
    </row>
    <row r="2093" spans="1:11" x14ac:dyDescent="0.2">
      <c r="A2093" t="s">
        <v>715</v>
      </c>
      <c r="B2093" t="str">
        <f t="shared" si="33"/>
        <v>DonorsTrust_Donors Capital Fund2010519926</v>
      </c>
      <c r="C2093" t="s">
        <v>20</v>
      </c>
      <c r="D2093" t="s">
        <v>4</v>
      </c>
      <c r="E2093" s="10">
        <v>519926</v>
      </c>
      <c r="F2093">
        <v>2010</v>
      </c>
      <c r="H2093" t="str">
        <f>IFERROR(VLOOKUP(D2093,Resources!A:C,3,FALSE),"")</f>
        <v>DeSmog</v>
      </c>
      <c r="K2093" t="str">
        <f>IFERROR(IF(VLOOKUP(D2093,Resources!A:D,4,FALSE)=0,"",VLOOKUP(D2093,Resources!A:D,4,FALSE)),"")</f>
        <v>Y</v>
      </c>
    </row>
    <row r="2094" spans="1:11" x14ac:dyDescent="0.2">
      <c r="A2094" t="s">
        <v>715</v>
      </c>
      <c r="B2094" t="str">
        <f t="shared" si="33"/>
        <v>DonorsTrust_Donors Capital Fund2010400000</v>
      </c>
      <c r="C2094" t="s">
        <v>20</v>
      </c>
      <c r="D2094" t="s">
        <v>4</v>
      </c>
      <c r="E2094" s="10">
        <v>400000</v>
      </c>
      <c r="F2094">
        <v>2010</v>
      </c>
      <c r="H2094" t="str">
        <f>IFERROR(VLOOKUP(D2094,Resources!A:C,3,FALSE),"")</f>
        <v>DeSmog</v>
      </c>
      <c r="K2094" t="str">
        <f>IFERROR(IF(VLOOKUP(D2094,Resources!A:D,4,FALSE)=0,"",VLOOKUP(D2094,Resources!A:D,4,FALSE)),"")</f>
        <v>Y</v>
      </c>
    </row>
    <row r="2095" spans="1:11" x14ac:dyDescent="0.2">
      <c r="A2095" t="s">
        <v>715</v>
      </c>
      <c r="B2095" t="str">
        <f t="shared" si="33"/>
        <v>DonorsTrust_Donors Capital Fund2010333088</v>
      </c>
      <c r="C2095" t="s">
        <v>20</v>
      </c>
      <c r="D2095" t="s">
        <v>4</v>
      </c>
      <c r="E2095" s="10">
        <v>333088</v>
      </c>
      <c r="F2095">
        <v>2010</v>
      </c>
      <c r="H2095" t="str">
        <f>IFERROR(VLOOKUP(D2095,Resources!A:C,3,FALSE),"")</f>
        <v>DeSmog</v>
      </c>
      <c r="K2095" t="str">
        <f>IFERROR(IF(VLOOKUP(D2095,Resources!A:D,4,FALSE)=0,"",VLOOKUP(D2095,Resources!A:D,4,FALSE)),"")</f>
        <v>Y</v>
      </c>
    </row>
    <row r="2096" spans="1:11" x14ac:dyDescent="0.2">
      <c r="A2096" t="s">
        <v>715</v>
      </c>
      <c r="B2096" t="str">
        <f t="shared" si="33"/>
        <v>DonorsTrust_Donors Capital Fund2010348</v>
      </c>
      <c r="C2096" t="s">
        <v>20</v>
      </c>
      <c r="D2096" t="s">
        <v>4</v>
      </c>
      <c r="E2096" s="10">
        <v>348</v>
      </c>
      <c r="F2096">
        <v>2010</v>
      </c>
      <c r="H2096" t="str">
        <f>IFERROR(VLOOKUP(D2096,Resources!A:C,3,FALSE),"")</f>
        <v>DeSmog</v>
      </c>
      <c r="K2096" t="str">
        <f>IFERROR(IF(VLOOKUP(D2096,Resources!A:D,4,FALSE)=0,"",VLOOKUP(D2096,Resources!A:D,4,FALSE)),"")</f>
        <v>Y</v>
      </c>
    </row>
    <row r="2097" spans="1:11" x14ac:dyDescent="0.2">
      <c r="A2097" t="s">
        <v>715</v>
      </c>
      <c r="B2097" t="str">
        <f t="shared" si="33"/>
        <v>Donors Capital Fund_DonorsTrust20102005000</v>
      </c>
      <c r="C2097" t="s">
        <v>4</v>
      </c>
      <c r="D2097" t="s">
        <v>20</v>
      </c>
      <c r="E2097" s="10">
        <v>2005000</v>
      </c>
      <c r="F2097">
        <v>2010</v>
      </c>
      <c r="H2097" t="str">
        <f>IFERROR(VLOOKUP(D2097,Resources!A:C,3,FALSE),"")</f>
        <v>DeSmog</v>
      </c>
      <c r="K2097" t="str">
        <f>IFERROR(IF(VLOOKUP(D2097,Resources!A:D,4,FALSE)=0,"",VLOOKUP(D2097,Resources!A:D,4,FALSE)),"")</f>
        <v>Y</v>
      </c>
    </row>
    <row r="2098" spans="1:11" x14ac:dyDescent="0.2">
      <c r="A2098" t="s">
        <v>715</v>
      </c>
      <c r="B2098" t="str">
        <f t="shared" si="33"/>
        <v>Donors Capital Fund_Duke University201025000</v>
      </c>
      <c r="C2098" t="s">
        <v>4</v>
      </c>
      <c r="D2098" t="s">
        <v>267</v>
      </c>
      <c r="E2098" s="10">
        <v>25000</v>
      </c>
      <c r="F2098">
        <v>2010</v>
      </c>
      <c r="H2098" t="str">
        <f>IFERROR(VLOOKUP(D2098,Resources!A:C,3,FALSE),"")</f>
        <v>SourceWatch</v>
      </c>
      <c r="K2098" t="str">
        <f>IFERROR(IF(VLOOKUP(D2098,Resources!A:D,4,FALSE)=0,"",VLOOKUP(D2098,Resources!A:D,4,FALSE)),"")</f>
        <v>Y</v>
      </c>
    </row>
    <row r="2099" spans="1:11" x14ac:dyDescent="0.2">
      <c r="A2099" t="s">
        <v>715</v>
      </c>
      <c r="B2099" t="str">
        <f t="shared" si="33"/>
        <v>Donors Capital Fund_East-West Ministries International2010250</v>
      </c>
      <c r="C2099" t="s">
        <v>4</v>
      </c>
      <c r="D2099" t="s">
        <v>24</v>
      </c>
      <c r="E2099" s="10">
        <v>250</v>
      </c>
      <c r="F2099">
        <v>2010</v>
      </c>
      <c r="H2099" t="str">
        <f>IFERROR(VLOOKUP(D2099,Resources!A:C,3,FALSE),"")</f>
        <v/>
      </c>
      <c r="K2099" t="str">
        <f>IFERROR(IF(VLOOKUP(D2099,Resources!A:D,4,FALSE)=0,"",VLOOKUP(D2099,Resources!A:D,4,FALSE)),"")</f>
        <v/>
      </c>
    </row>
    <row r="2100" spans="1:11" x14ac:dyDescent="0.2">
      <c r="A2100" t="s">
        <v>715</v>
      </c>
      <c r="B2100" t="str">
        <f t="shared" si="33"/>
        <v>Donors Capital Fund_Education Action Group Foundation201054000</v>
      </c>
      <c r="C2100" t="s">
        <v>4</v>
      </c>
      <c r="D2100" t="s">
        <v>200</v>
      </c>
      <c r="E2100" s="10">
        <v>54000</v>
      </c>
      <c r="F2100">
        <v>2010</v>
      </c>
      <c r="H2100" t="str">
        <f>IFERROR(VLOOKUP(D2100,Resources!A:C,3,FALSE),"")</f>
        <v>SourceWatch</v>
      </c>
      <c r="K2100" t="str">
        <f>IFERROR(IF(VLOOKUP(D2100,Resources!A:D,4,FALSE)=0,"",VLOOKUP(D2100,Resources!A:D,4,FALSE)),"")</f>
        <v>Y</v>
      </c>
    </row>
    <row r="2101" spans="1:11" x14ac:dyDescent="0.2">
      <c r="A2101" t="s">
        <v>715</v>
      </c>
      <c r="B2101" t="str">
        <f t="shared" si="33"/>
        <v>Donors Capital Fund_Ethan Allen Institute201050000</v>
      </c>
      <c r="C2101" t="s">
        <v>4</v>
      </c>
      <c r="D2101" t="s">
        <v>320</v>
      </c>
      <c r="E2101" s="10">
        <v>50000</v>
      </c>
      <c r="F2101">
        <v>2010</v>
      </c>
      <c r="H2101" t="str">
        <f>IFERROR(VLOOKUP(D2101,Resources!A:C,3,FALSE),"")</f>
        <v>SourceWatch</v>
      </c>
      <c r="K2101" t="str">
        <f>IFERROR(IF(VLOOKUP(D2101,Resources!A:D,4,FALSE)=0,"",VLOOKUP(D2101,Resources!A:D,4,FALSE)),"")</f>
        <v>Y</v>
      </c>
    </row>
    <row r="2102" spans="1:11" x14ac:dyDescent="0.2">
      <c r="A2102" t="s">
        <v>715</v>
      </c>
      <c r="B2102" t="str">
        <f t="shared" si="33"/>
        <v>Donors Capital Fund_Family Research Council2010150000</v>
      </c>
      <c r="C2102" t="s">
        <v>4</v>
      </c>
      <c r="D2102" t="s">
        <v>319</v>
      </c>
      <c r="E2102" s="10">
        <v>150000</v>
      </c>
      <c r="F2102">
        <v>2010</v>
      </c>
      <c r="H2102" t="str">
        <f>IFERROR(VLOOKUP(D2102,Resources!A:C,3,FALSE),"")</f>
        <v>SourceWatch</v>
      </c>
      <c r="K2102" t="str">
        <f>IFERROR(IF(VLOOKUP(D2102,Resources!A:D,4,FALSE)=0,"",VLOOKUP(D2102,Resources!A:D,4,FALSE)),"")</f>
        <v>Y</v>
      </c>
    </row>
    <row r="2103" spans="1:11" x14ac:dyDescent="0.2">
      <c r="A2103" t="s">
        <v>715</v>
      </c>
      <c r="B2103" t="str">
        <f t="shared" si="33"/>
        <v>Donors Capital Fund_Federalist Society for Law and Public Policy Studies2010977942</v>
      </c>
      <c r="C2103" t="s">
        <v>4</v>
      </c>
      <c r="D2103" t="s">
        <v>133</v>
      </c>
      <c r="E2103" s="10">
        <v>977942</v>
      </c>
      <c r="F2103">
        <v>2010</v>
      </c>
      <c r="H2103" t="str">
        <f>IFERROR(VLOOKUP(D2103,Resources!A:C,3,FALSE),"")</f>
        <v>SourceWatch</v>
      </c>
      <c r="K2103" t="str">
        <f>IFERROR(IF(VLOOKUP(D2103,Resources!A:D,4,FALSE)=0,"",VLOOKUP(D2103,Resources!A:D,4,FALSE)),"")</f>
        <v>Y</v>
      </c>
    </row>
    <row r="2104" spans="1:11" x14ac:dyDescent="0.2">
      <c r="A2104" t="s">
        <v>715</v>
      </c>
      <c r="B2104" t="str">
        <f t="shared" si="33"/>
        <v>Donors Capital Fund_First Freedoms Foundation201022500</v>
      </c>
      <c r="C2104" t="s">
        <v>4</v>
      </c>
      <c r="D2104" t="s">
        <v>318</v>
      </c>
      <c r="E2104" s="10">
        <v>22500</v>
      </c>
      <c r="F2104">
        <v>2010</v>
      </c>
      <c r="H2104" t="str">
        <f>IFERROR(VLOOKUP(D2104,Resources!A:C,3,FALSE),"")</f>
        <v>SourceWatch</v>
      </c>
      <c r="K2104" t="str">
        <f>IFERROR(IF(VLOOKUP(D2104,Resources!A:D,4,FALSE)=0,"",VLOOKUP(D2104,Resources!A:D,4,FALSE)),"")</f>
        <v>Y</v>
      </c>
    </row>
    <row r="2105" spans="1:11" x14ac:dyDescent="0.2">
      <c r="A2105" t="s">
        <v>715</v>
      </c>
      <c r="B2105" t="str">
        <f t="shared" si="33"/>
        <v>Donors Capital Fund_First Presbyterian Church Midland201017100</v>
      </c>
      <c r="C2105" t="s">
        <v>4</v>
      </c>
      <c r="D2105" t="s">
        <v>26</v>
      </c>
      <c r="E2105" s="10">
        <v>17100</v>
      </c>
      <c r="F2105">
        <v>2010</v>
      </c>
      <c r="H2105" t="str">
        <f>IFERROR(VLOOKUP(D2105,Resources!A:C,3,FALSE),"")</f>
        <v/>
      </c>
      <c r="K2105" t="str">
        <f>IFERROR(IF(VLOOKUP(D2105,Resources!A:D,4,FALSE)=0,"",VLOOKUP(D2105,Resources!A:D,4,FALSE)),"")</f>
        <v/>
      </c>
    </row>
    <row r="2106" spans="1:11" x14ac:dyDescent="0.2">
      <c r="A2106" t="s">
        <v>715</v>
      </c>
      <c r="B2106" t="str">
        <f t="shared" si="33"/>
        <v>Donors Capital Fund_Florida Family Resource Center20105000</v>
      </c>
      <c r="C2106" t="s">
        <v>4</v>
      </c>
      <c r="D2106" t="s">
        <v>317</v>
      </c>
      <c r="E2106" s="10">
        <v>5000</v>
      </c>
      <c r="F2106">
        <v>2010</v>
      </c>
      <c r="H2106" t="str">
        <f>IFERROR(VLOOKUP(D2106,Resources!A:C,3,FALSE),"")</f>
        <v/>
      </c>
      <c r="K2106" t="str">
        <f>IFERROR(IF(VLOOKUP(D2106,Resources!A:D,4,FALSE)=0,"",VLOOKUP(D2106,Resources!A:D,4,FALSE)),"")</f>
        <v/>
      </c>
    </row>
    <row r="2107" spans="1:11" x14ac:dyDescent="0.2">
      <c r="A2107" t="s">
        <v>715</v>
      </c>
      <c r="B2107" t="str">
        <f t="shared" si="33"/>
        <v>Donors Capital Fund_Focus on the Family2010200</v>
      </c>
      <c r="C2107" t="s">
        <v>4</v>
      </c>
      <c r="D2107" t="s">
        <v>27</v>
      </c>
      <c r="E2107" s="10">
        <v>200</v>
      </c>
      <c r="F2107">
        <v>2010</v>
      </c>
      <c r="H2107" t="str">
        <f>IFERROR(VLOOKUP(D2107,Resources!A:C,3,FALSE),"")</f>
        <v>SourceWatch</v>
      </c>
      <c r="K2107" t="str">
        <f>IFERROR(IF(VLOOKUP(D2107,Resources!A:D,4,FALSE)=0,"",VLOOKUP(D2107,Resources!A:D,4,FALSE)),"")</f>
        <v>Y</v>
      </c>
    </row>
    <row r="2108" spans="1:11" x14ac:dyDescent="0.2">
      <c r="A2108" t="s">
        <v>715</v>
      </c>
      <c r="B2108" t="str">
        <f t="shared" si="33"/>
        <v>Donors Capital Fund_Foundation for Economic Education2010100000</v>
      </c>
      <c r="C2108" t="s">
        <v>4</v>
      </c>
      <c r="D2108" t="s">
        <v>60</v>
      </c>
      <c r="E2108" s="10">
        <v>100000</v>
      </c>
      <c r="F2108">
        <v>2010</v>
      </c>
      <c r="H2108" t="str">
        <f>IFERROR(VLOOKUP(D2108,Resources!A:C,3,FALSE),"")</f>
        <v>DeSmog</v>
      </c>
      <c r="K2108" t="str">
        <f>IFERROR(IF(VLOOKUP(D2108,Resources!A:D,4,FALSE)=0,"",VLOOKUP(D2108,Resources!A:D,4,FALSE)),"")</f>
        <v>Y</v>
      </c>
    </row>
    <row r="2109" spans="1:11" x14ac:dyDescent="0.2">
      <c r="A2109" t="s">
        <v>715</v>
      </c>
      <c r="B2109" t="str">
        <f t="shared" si="33"/>
        <v>Donors Capital Fund_Foundation for Individual Rights in Education2010355000</v>
      </c>
      <c r="C2109" t="s">
        <v>4</v>
      </c>
      <c r="D2109" t="s">
        <v>61</v>
      </c>
      <c r="E2109" s="10">
        <v>355000</v>
      </c>
      <c r="F2109">
        <v>2010</v>
      </c>
      <c r="H2109" t="str">
        <f>IFERROR(VLOOKUP(D2109,Resources!A:C,3,FALSE),"")</f>
        <v>SourceWatch</v>
      </c>
      <c r="K2109" t="str">
        <f>IFERROR(IF(VLOOKUP(D2109,Resources!A:D,4,FALSE)=0,"",VLOOKUP(D2109,Resources!A:D,4,FALSE)),"")</f>
        <v>Y</v>
      </c>
    </row>
    <row r="2110" spans="1:11" x14ac:dyDescent="0.2">
      <c r="A2110" t="s">
        <v>715</v>
      </c>
      <c r="B2110" t="str">
        <f t="shared" si="33"/>
        <v>Donors Capital Fund_Franklin Center for Government &amp; Public Integrity201010000</v>
      </c>
      <c r="C2110" t="s">
        <v>4</v>
      </c>
      <c r="D2110" t="s">
        <v>731</v>
      </c>
      <c r="E2110" s="10">
        <v>10000</v>
      </c>
      <c r="F2110">
        <v>2010</v>
      </c>
      <c r="H2110" t="str">
        <f>IFERROR(VLOOKUP(D2110,Resources!A:C,3,FALSE),"")</f>
        <v>DeSmog</v>
      </c>
      <c r="K2110" t="str">
        <f>IFERROR(IF(VLOOKUP(D2110,Resources!A:D,4,FALSE)=0,"",VLOOKUP(D2110,Resources!A:D,4,FALSE)),"")</f>
        <v>Y</v>
      </c>
    </row>
    <row r="2111" spans="1:11" x14ac:dyDescent="0.2">
      <c r="A2111" t="s">
        <v>715</v>
      </c>
      <c r="B2111" t="str">
        <f t="shared" si="33"/>
        <v>Donors Capital Fund_Free To Choose Network2010480046</v>
      </c>
      <c r="C2111" t="s">
        <v>4</v>
      </c>
      <c r="D2111" t="s">
        <v>39</v>
      </c>
      <c r="E2111" s="10">
        <v>480046</v>
      </c>
      <c r="F2111">
        <v>2010</v>
      </c>
      <c r="H2111" t="str">
        <f>IFERROR(VLOOKUP(D2111,Resources!A:C,3,FALSE),"")</f>
        <v>DeSmog</v>
      </c>
      <c r="K2111" t="str">
        <f>IFERROR(IF(VLOOKUP(D2111,Resources!A:D,4,FALSE)=0,"",VLOOKUP(D2111,Resources!A:D,4,FALSE)),"")</f>
        <v>Y</v>
      </c>
    </row>
    <row r="2112" spans="1:11" x14ac:dyDescent="0.2">
      <c r="A2112" t="s">
        <v>715</v>
      </c>
      <c r="B2112" t="str">
        <f t="shared" si="33"/>
        <v>Donors Capital Fund_Freedom Foundation of Minnesota2010137000</v>
      </c>
      <c r="C2112" t="s">
        <v>4</v>
      </c>
      <c r="D2112" t="s">
        <v>48</v>
      </c>
      <c r="E2112" s="10">
        <v>137000</v>
      </c>
      <c r="F2112">
        <v>2010</v>
      </c>
      <c r="H2112" t="str">
        <f>IFERROR(VLOOKUP(D2112,Resources!A:C,3,FALSE),"")</f>
        <v>DeSmog</v>
      </c>
      <c r="K2112" t="str">
        <f>IFERROR(IF(VLOOKUP(D2112,Resources!A:D,4,FALSE)=0,"",VLOOKUP(D2112,Resources!A:D,4,FALSE)),"")</f>
        <v>Y</v>
      </c>
    </row>
    <row r="2113" spans="1:11" x14ac:dyDescent="0.2">
      <c r="A2113" t="s">
        <v>715</v>
      </c>
      <c r="B2113" t="str">
        <f t="shared" si="33"/>
        <v>Donors Capital Fund_FreedomWorks Foundation20101000</v>
      </c>
      <c r="C2113" t="s">
        <v>4</v>
      </c>
      <c r="D2113" t="s">
        <v>210</v>
      </c>
      <c r="E2113" s="10">
        <v>1000</v>
      </c>
      <c r="F2113">
        <v>2010</v>
      </c>
      <c r="H2113" t="str">
        <f>IFERROR(VLOOKUP(D2113,Resources!A:C,3,FALSE),"")</f>
        <v>DeSmog</v>
      </c>
      <c r="K2113" t="str">
        <f>IFERROR(IF(VLOOKUP(D2113,Resources!A:D,4,FALSE)=0,"",VLOOKUP(D2113,Resources!A:D,4,FALSE)),"")</f>
        <v>Y</v>
      </c>
    </row>
    <row r="2114" spans="1:11" x14ac:dyDescent="0.2">
      <c r="A2114" t="s">
        <v>715</v>
      </c>
      <c r="B2114" t="str">
        <f t="shared" ref="B2114:B2177" si="34">C2114&amp;"_"&amp;D2114&amp;F2114&amp;E2114</f>
        <v>Donors Capital Fund_Friends of Israel Center for Social and Economic Progress201080000</v>
      </c>
      <c r="C2114" t="s">
        <v>4</v>
      </c>
      <c r="D2114" t="s">
        <v>169</v>
      </c>
      <c r="E2114" s="10">
        <v>80000</v>
      </c>
      <c r="F2114">
        <v>2010</v>
      </c>
      <c r="H2114" t="str">
        <f>IFERROR(VLOOKUP(D2114,Resources!A:C,3,FALSE),"")</f>
        <v/>
      </c>
      <c r="K2114" t="str">
        <f>IFERROR(IF(VLOOKUP(D2114,Resources!A:D,4,FALSE)=0,"",VLOOKUP(D2114,Resources!A:D,4,FALSE)),"")</f>
        <v/>
      </c>
    </row>
    <row r="2115" spans="1:11" x14ac:dyDescent="0.2">
      <c r="A2115" t="s">
        <v>715</v>
      </c>
      <c r="B2115" t="str">
        <f t="shared" si="34"/>
        <v>Donors Capital Fund_Friends of the Dallas Public Library201020000</v>
      </c>
      <c r="C2115" t="s">
        <v>4</v>
      </c>
      <c r="D2115" t="s">
        <v>263</v>
      </c>
      <c r="E2115" s="10">
        <v>20000</v>
      </c>
      <c r="F2115">
        <v>2010</v>
      </c>
      <c r="H2115" t="str">
        <f>IFERROR(VLOOKUP(D2115,Resources!A:C,3,FALSE),"")</f>
        <v/>
      </c>
      <c r="K2115" t="str">
        <f>IFERROR(IF(VLOOKUP(D2115,Resources!A:D,4,FALSE)=0,"",VLOOKUP(D2115,Resources!A:D,4,FALSE)),"")</f>
        <v/>
      </c>
    </row>
    <row r="2116" spans="1:11" x14ac:dyDescent="0.2">
      <c r="A2116" t="s">
        <v>715</v>
      </c>
      <c r="B2116" t="str">
        <f t="shared" si="34"/>
        <v>Donors Capital Fund_Friends of Warner Parks (Nashville)201066000</v>
      </c>
      <c r="C2116" t="s">
        <v>4</v>
      </c>
      <c r="D2116" t="s">
        <v>316</v>
      </c>
      <c r="E2116" s="10">
        <v>66000</v>
      </c>
      <c r="F2116">
        <v>2010</v>
      </c>
      <c r="H2116" t="str">
        <f>IFERROR(VLOOKUP(D2116,Resources!A:C,3,FALSE),"")</f>
        <v/>
      </c>
      <c r="K2116" t="str">
        <f>IFERROR(IF(VLOOKUP(D2116,Resources!A:D,4,FALSE)=0,"",VLOOKUP(D2116,Resources!A:D,4,FALSE)),"")</f>
        <v/>
      </c>
    </row>
    <row r="2117" spans="1:11" x14ac:dyDescent="0.2">
      <c r="A2117" t="s">
        <v>715</v>
      </c>
      <c r="B2117" t="str">
        <f t="shared" si="34"/>
        <v>Donors Capital Fund_Fund for American Studies201047928</v>
      </c>
      <c r="C2117" t="s">
        <v>4</v>
      </c>
      <c r="D2117" t="s">
        <v>211</v>
      </c>
      <c r="E2117" s="10">
        <v>47928</v>
      </c>
      <c r="F2117">
        <v>2010</v>
      </c>
      <c r="H2117" t="str">
        <f>IFERROR(VLOOKUP(D2117,Resources!A:C,3,FALSE),"")</f>
        <v>SourceWatch</v>
      </c>
      <c r="K2117" t="str">
        <f>IFERROR(IF(VLOOKUP(D2117,Resources!A:D,4,FALSE)=0,"",VLOOKUP(D2117,Resources!A:D,4,FALSE)),"")</f>
        <v>Y</v>
      </c>
    </row>
    <row r="2118" spans="1:11" x14ac:dyDescent="0.2">
      <c r="A2118" t="s">
        <v>715</v>
      </c>
      <c r="B2118" t="str">
        <f t="shared" si="34"/>
        <v>Donors Capital Fund_George Mason University School of Law2010500000</v>
      </c>
      <c r="C2118" t="s">
        <v>4</v>
      </c>
      <c r="D2118" t="s">
        <v>262</v>
      </c>
      <c r="E2118" s="10">
        <v>500000</v>
      </c>
      <c r="F2118">
        <v>2010</v>
      </c>
      <c r="H2118" t="str">
        <f>IFERROR(VLOOKUP(D2118,Resources!A:C,3,FALSE),"")</f>
        <v>DeSmog</v>
      </c>
      <c r="K2118" t="str">
        <f>IFERROR(IF(VLOOKUP(D2118,Resources!A:D,4,FALSE)=0,"",VLOOKUP(D2118,Resources!A:D,4,FALSE)),"")</f>
        <v>Y</v>
      </c>
    </row>
    <row r="2119" spans="1:11" x14ac:dyDescent="0.2">
      <c r="A2119" t="s">
        <v>715</v>
      </c>
      <c r="B2119" t="str">
        <f t="shared" si="34"/>
        <v>Donors Capital Fund_George W. Bush Presidential Center201010000</v>
      </c>
      <c r="C2119" t="s">
        <v>4</v>
      </c>
      <c r="D2119" t="s">
        <v>315</v>
      </c>
      <c r="E2119" s="10">
        <v>10000</v>
      </c>
      <c r="F2119">
        <v>2010</v>
      </c>
      <c r="H2119" t="str">
        <f>IFERROR(VLOOKUP(D2119,Resources!A:C,3,FALSE),"")</f>
        <v/>
      </c>
      <c r="K2119" t="str">
        <f>IFERROR(IF(VLOOKUP(D2119,Resources!A:D,4,FALSE)=0,"",VLOOKUP(D2119,Resources!A:D,4,FALSE)),"")</f>
        <v/>
      </c>
    </row>
    <row r="2120" spans="1:11" x14ac:dyDescent="0.2">
      <c r="A2120" t="s">
        <v>715</v>
      </c>
      <c r="B2120" t="str">
        <f t="shared" si="34"/>
        <v>Donors Capital Fund_Georgetown University201025000</v>
      </c>
      <c r="C2120" t="s">
        <v>4</v>
      </c>
      <c r="D2120" t="s">
        <v>213</v>
      </c>
      <c r="E2120" s="10">
        <v>25000</v>
      </c>
      <c r="F2120">
        <v>2010</v>
      </c>
      <c r="H2120" t="str">
        <f>IFERROR(VLOOKUP(D2120,Resources!A:C,3,FALSE),"")</f>
        <v/>
      </c>
      <c r="K2120" t="str">
        <f>IFERROR(IF(VLOOKUP(D2120,Resources!A:D,4,FALSE)=0,"",VLOOKUP(D2120,Resources!A:D,4,FALSE)),"")</f>
        <v/>
      </c>
    </row>
    <row r="2121" spans="1:11" x14ac:dyDescent="0.2">
      <c r="A2121" t="s">
        <v>715</v>
      </c>
      <c r="B2121" t="str">
        <f t="shared" si="34"/>
        <v>Donors Capital Fund_Georgia Public Policy Foundation2010126500</v>
      </c>
      <c r="C2121" t="s">
        <v>4</v>
      </c>
      <c r="D2121" t="s">
        <v>214</v>
      </c>
      <c r="E2121" s="10">
        <v>126500</v>
      </c>
      <c r="F2121">
        <v>2010</v>
      </c>
      <c r="H2121" t="str">
        <f>IFERROR(VLOOKUP(D2121,Resources!A:C,3,FALSE),"")</f>
        <v>SourceWatch</v>
      </c>
      <c r="K2121" t="str">
        <f>IFERROR(IF(VLOOKUP(D2121,Resources!A:D,4,FALSE)=0,"",VLOOKUP(D2121,Resources!A:D,4,FALSE)),"")</f>
        <v>Y</v>
      </c>
    </row>
    <row r="2122" spans="1:11" x14ac:dyDescent="0.2">
      <c r="A2122" t="s">
        <v>715</v>
      </c>
      <c r="B2122" t="str">
        <f t="shared" si="34"/>
        <v>Donors Capital Fund_Gods World Publications201036000</v>
      </c>
      <c r="C2122" t="s">
        <v>4</v>
      </c>
      <c r="D2122" t="s">
        <v>215</v>
      </c>
      <c r="E2122" s="10">
        <v>36000</v>
      </c>
      <c r="F2122">
        <v>2010</v>
      </c>
      <c r="H2122" t="str">
        <f>IFERROR(VLOOKUP(D2122,Resources!A:C,3,FALSE),"")</f>
        <v/>
      </c>
      <c r="K2122" t="str">
        <f>IFERROR(IF(VLOOKUP(D2122,Resources!A:D,4,FALSE)=0,"",VLOOKUP(D2122,Resources!A:D,4,FALSE)),"")</f>
        <v/>
      </c>
    </row>
    <row r="2123" spans="1:11" x14ac:dyDescent="0.2">
      <c r="A2123" t="s">
        <v>715</v>
      </c>
      <c r="B2123" t="str">
        <f t="shared" si="34"/>
        <v>Donors Capital Fund_Goldwater Institute2010562000</v>
      </c>
      <c r="C2123" t="s">
        <v>4</v>
      </c>
      <c r="D2123" t="s">
        <v>72</v>
      </c>
      <c r="E2123" s="10">
        <v>562000</v>
      </c>
      <c r="F2123">
        <v>2010</v>
      </c>
      <c r="H2123" t="str">
        <f>IFERROR(VLOOKUP(D2123,Resources!A:C,3,FALSE),"")</f>
        <v>SourceWatch</v>
      </c>
      <c r="K2123" t="str">
        <f>IFERROR(IF(VLOOKUP(D2123,Resources!A:D,4,FALSE)=0,"",VLOOKUP(D2123,Resources!A:D,4,FALSE)),"")</f>
        <v>Y</v>
      </c>
    </row>
    <row r="2124" spans="1:11" x14ac:dyDescent="0.2">
      <c r="A2124" t="s">
        <v>715</v>
      </c>
      <c r="B2124" t="str">
        <f t="shared" si="34"/>
        <v>Donors Capital Fund_Good News World Outreach Church (Fort Worth TX)201010000</v>
      </c>
      <c r="C2124" t="s">
        <v>4</v>
      </c>
      <c r="D2124" t="s">
        <v>314</v>
      </c>
      <c r="E2124" s="10">
        <v>10000</v>
      </c>
      <c r="F2124">
        <v>2010</v>
      </c>
      <c r="H2124" t="str">
        <f>IFERROR(VLOOKUP(D2124,Resources!A:C,3,FALSE),"")</f>
        <v/>
      </c>
      <c r="K2124" t="str">
        <f>IFERROR(IF(VLOOKUP(D2124,Resources!A:D,4,FALSE)=0,"",VLOOKUP(D2124,Resources!A:D,4,FALSE)),"")</f>
        <v/>
      </c>
    </row>
    <row r="2125" spans="1:11" x14ac:dyDescent="0.2">
      <c r="A2125" t="s">
        <v>715</v>
      </c>
      <c r="B2125" t="str">
        <f t="shared" si="34"/>
        <v>Donors Capital Fund_Gotham Legal Foundation2010198000</v>
      </c>
      <c r="C2125" t="s">
        <v>4</v>
      </c>
      <c r="D2125" t="s">
        <v>313</v>
      </c>
      <c r="E2125" s="10">
        <v>198000</v>
      </c>
      <c r="F2125">
        <v>2010</v>
      </c>
      <c r="H2125" t="str">
        <f>IFERROR(VLOOKUP(D2125,Resources!A:C,3,FALSE),"")</f>
        <v>Other</v>
      </c>
      <c r="K2125" t="str">
        <f>IFERROR(IF(VLOOKUP(D2125,Resources!A:D,4,FALSE)=0,"",VLOOKUP(D2125,Resources!A:D,4,FALSE)),"")</f>
        <v/>
      </c>
    </row>
    <row r="2126" spans="1:11" x14ac:dyDescent="0.2">
      <c r="A2126" t="s">
        <v>715</v>
      </c>
      <c r="B2126" t="str">
        <f t="shared" si="34"/>
        <v>Donors Capital Fund_Grassroot Institute of Hawaii2010225000</v>
      </c>
      <c r="C2126" t="s">
        <v>4</v>
      </c>
      <c r="D2126" t="s">
        <v>312</v>
      </c>
      <c r="E2126" s="10">
        <v>225000</v>
      </c>
      <c r="F2126">
        <v>2010</v>
      </c>
      <c r="H2126" t="str">
        <f>IFERROR(VLOOKUP(D2126,Resources!A:C,3,FALSE),"")</f>
        <v>SourceWatch</v>
      </c>
      <c r="K2126" t="str">
        <f>IFERROR(IF(VLOOKUP(D2126,Resources!A:D,4,FALSE)=0,"",VLOOKUP(D2126,Resources!A:D,4,FALSE)),"")</f>
        <v>Y</v>
      </c>
    </row>
    <row r="2127" spans="1:11" x14ac:dyDescent="0.2">
      <c r="A2127" t="s">
        <v>715</v>
      </c>
      <c r="B2127" t="str">
        <f t="shared" si="34"/>
        <v>Donors Capital Fund_Greater Houston Community Foundation2010100000</v>
      </c>
      <c r="C2127" t="s">
        <v>4</v>
      </c>
      <c r="D2127" t="s">
        <v>141</v>
      </c>
      <c r="E2127" s="10">
        <v>100000</v>
      </c>
      <c r="F2127">
        <v>2010</v>
      </c>
      <c r="H2127" t="str">
        <f>IFERROR(VLOOKUP(D2127,Resources!A:C,3,FALSE),"")</f>
        <v/>
      </c>
      <c r="K2127" t="str">
        <f>IFERROR(IF(VLOOKUP(D2127,Resources!A:D,4,FALSE)=0,"",VLOOKUP(D2127,Resources!A:D,4,FALSE)),"")</f>
        <v/>
      </c>
    </row>
    <row r="2128" spans="1:11" x14ac:dyDescent="0.2">
      <c r="A2128" t="s">
        <v>715</v>
      </c>
      <c r="B2128" t="str">
        <f t="shared" si="34"/>
        <v>Donors Capital Fund_Greenwich Land Trust20106000</v>
      </c>
      <c r="C2128" t="s">
        <v>4</v>
      </c>
      <c r="D2128" t="s">
        <v>311</v>
      </c>
      <c r="E2128" s="10">
        <v>6000</v>
      </c>
      <c r="F2128">
        <v>2010</v>
      </c>
      <c r="H2128" t="str">
        <f>IFERROR(VLOOKUP(D2128,Resources!A:C,3,FALSE),"")</f>
        <v/>
      </c>
      <c r="K2128" t="str">
        <f>IFERROR(IF(VLOOKUP(D2128,Resources!A:D,4,FALSE)=0,"",VLOOKUP(D2128,Resources!A:D,4,FALSE)),"")</f>
        <v>Y</v>
      </c>
    </row>
    <row r="2129" spans="1:11" x14ac:dyDescent="0.2">
      <c r="A2129" t="s">
        <v>715</v>
      </c>
      <c r="B2129" t="str">
        <f t="shared" si="34"/>
        <v>Donors Capital Fund_Heartland Institute20101664150</v>
      </c>
      <c r="C2129" t="s">
        <v>4</v>
      </c>
      <c r="D2129" t="s">
        <v>13</v>
      </c>
      <c r="E2129" s="10">
        <v>1664150</v>
      </c>
      <c r="F2129">
        <v>2010</v>
      </c>
      <c r="H2129" t="str">
        <f>IFERROR(VLOOKUP(D2129,Resources!A:C,3,FALSE),"")</f>
        <v>DeSmog</v>
      </c>
      <c r="K2129" t="str">
        <f>IFERROR(IF(VLOOKUP(D2129,Resources!A:D,4,FALSE)=0,"",VLOOKUP(D2129,Resources!A:D,4,FALSE)),"")</f>
        <v>Y</v>
      </c>
    </row>
    <row r="2130" spans="1:11" x14ac:dyDescent="0.2">
      <c r="A2130" t="s">
        <v>715</v>
      </c>
      <c r="B2130" t="str">
        <f t="shared" si="34"/>
        <v>Donors Capital Fund_HelpMeSee20105000</v>
      </c>
      <c r="C2130" t="s">
        <v>4</v>
      </c>
      <c r="D2130" t="s">
        <v>310</v>
      </c>
      <c r="E2130" s="10">
        <v>5000</v>
      </c>
      <c r="F2130">
        <v>2010</v>
      </c>
      <c r="H2130" t="str">
        <f>IFERROR(VLOOKUP(D2130,Resources!A:C,3,FALSE),"")</f>
        <v/>
      </c>
      <c r="K2130" t="str">
        <f>IFERROR(IF(VLOOKUP(D2130,Resources!A:D,4,FALSE)=0,"",VLOOKUP(D2130,Resources!A:D,4,FALSE)),"")</f>
        <v/>
      </c>
    </row>
    <row r="2131" spans="1:11" x14ac:dyDescent="0.2">
      <c r="A2131" t="s">
        <v>715</v>
      </c>
      <c r="B2131" t="str">
        <f t="shared" si="34"/>
        <v>Donors Capital Fund_High Impact Life201014000</v>
      </c>
      <c r="C2131" t="s">
        <v>4</v>
      </c>
      <c r="D2131" t="s">
        <v>309</v>
      </c>
      <c r="E2131" s="10">
        <v>14000</v>
      </c>
      <c r="F2131">
        <v>2010</v>
      </c>
      <c r="H2131" t="str">
        <f>IFERROR(VLOOKUP(D2131,Resources!A:C,3,FALSE),"")</f>
        <v/>
      </c>
      <c r="K2131" t="str">
        <f>IFERROR(IF(VLOOKUP(D2131,Resources!A:D,4,FALSE)=0,"",VLOOKUP(D2131,Resources!A:D,4,FALSE)),"")</f>
        <v/>
      </c>
    </row>
    <row r="2132" spans="1:11" x14ac:dyDescent="0.2">
      <c r="A2132" t="s">
        <v>715</v>
      </c>
      <c r="B2132" t="str">
        <f t="shared" si="34"/>
        <v>Donors Capital Fund_Highland Park Presbyterian Church (Dallas)20102000</v>
      </c>
      <c r="C2132" t="s">
        <v>4</v>
      </c>
      <c r="D2132" t="s">
        <v>308</v>
      </c>
      <c r="E2132" s="10">
        <v>2000</v>
      </c>
      <c r="F2132">
        <v>2010</v>
      </c>
      <c r="H2132" t="str">
        <f>IFERROR(VLOOKUP(D2132,Resources!A:C,3,FALSE),"")</f>
        <v/>
      </c>
      <c r="K2132" t="str">
        <f>IFERROR(IF(VLOOKUP(D2132,Resources!A:D,4,FALSE)=0,"",VLOOKUP(D2132,Resources!A:D,4,FALSE)),"")</f>
        <v/>
      </c>
    </row>
    <row r="2133" spans="1:11" x14ac:dyDescent="0.2">
      <c r="A2133" t="s">
        <v>715</v>
      </c>
      <c r="B2133" t="str">
        <f t="shared" si="34"/>
        <v>Donors Capital Fund_Hillsdale College20105000</v>
      </c>
      <c r="C2133" t="s">
        <v>4</v>
      </c>
      <c r="D2133" t="s">
        <v>260</v>
      </c>
      <c r="E2133" s="10">
        <v>5000</v>
      </c>
      <c r="F2133">
        <v>2010</v>
      </c>
      <c r="H2133" t="str">
        <f>IFERROR(VLOOKUP(D2133,Resources!A:C,3,FALSE),"")</f>
        <v/>
      </c>
      <c r="K2133" t="str">
        <f>IFERROR(IF(VLOOKUP(D2133,Resources!A:D,4,FALSE)=0,"",VLOOKUP(D2133,Resources!A:D,4,FALSE)),"")</f>
        <v/>
      </c>
    </row>
    <row r="2134" spans="1:11" x14ac:dyDescent="0.2">
      <c r="A2134" t="s">
        <v>715</v>
      </c>
      <c r="B2134" t="str">
        <f t="shared" si="34"/>
        <v>Donors Capital Fund_HOOPLA Texas20101000</v>
      </c>
      <c r="C2134" t="s">
        <v>4</v>
      </c>
      <c r="D2134" t="s">
        <v>307</v>
      </c>
      <c r="E2134" s="10">
        <v>1000</v>
      </c>
      <c r="F2134">
        <v>2010</v>
      </c>
      <c r="H2134" t="str">
        <f>IFERROR(VLOOKUP(D2134,Resources!A:C,3,FALSE),"")</f>
        <v/>
      </c>
      <c r="K2134" t="str">
        <f>IFERROR(IF(VLOOKUP(D2134,Resources!A:D,4,FALSE)=0,"",VLOOKUP(D2134,Resources!A:D,4,FALSE)),"")</f>
        <v/>
      </c>
    </row>
    <row r="2135" spans="1:11" x14ac:dyDescent="0.2">
      <c r="A2135" t="s">
        <v>715</v>
      </c>
      <c r="B2135" t="str">
        <f t="shared" si="34"/>
        <v>Donors Capital Fund_Hudson Institute201050000</v>
      </c>
      <c r="C2135" t="s">
        <v>4</v>
      </c>
      <c r="D2135" t="s">
        <v>150</v>
      </c>
      <c r="E2135" s="10">
        <v>50000</v>
      </c>
      <c r="F2135">
        <v>2010</v>
      </c>
      <c r="H2135" t="str">
        <f>IFERROR(VLOOKUP(D2135,Resources!A:C,3,FALSE),"")</f>
        <v>DeSmog</v>
      </c>
      <c r="K2135" t="str">
        <f>IFERROR(IF(VLOOKUP(D2135,Resources!A:D,4,FALSE)=0,"",VLOOKUP(D2135,Resources!A:D,4,FALSE)),"")</f>
        <v>Y</v>
      </c>
    </row>
    <row r="2136" spans="1:11" x14ac:dyDescent="0.2">
      <c r="A2136" t="s">
        <v>715</v>
      </c>
      <c r="B2136" t="str">
        <f t="shared" si="34"/>
        <v>Donors Capital Fund_Human Rights Foundation2010250000</v>
      </c>
      <c r="C2136" t="s">
        <v>4</v>
      </c>
      <c r="D2136" t="s">
        <v>50</v>
      </c>
      <c r="E2136" s="10">
        <v>250000</v>
      </c>
      <c r="F2136">
        <v>2010</v>
      </c>
      <c r="H2136" t="str">
        <f>IFERROR(VLOOKUP(D2136,Resources!A:C,3,FALSE),"")</f>
        <v>SourceWatch</v>
      </c>
      <c r="K2136" t="str">
        <f>IFERROR(IF(VLOOKUP(D2136,Resources!A:D,4,FALSE)=0,"",VLOOKUP(D2136,Resources!A:D,4,FALSE)),"")</f>
        <v>Y</v>
      </c>
    </row>
    <row r="2137" spans="1:11" x14ac:dyDescent="0.2">
      <c r="A2137" t="s">
        <v>715</v>
      </c>
      <c r="B2137" t="str">
        <f t="shared" si="34"/>
        <v>Donors Capital Fund_Idaho Freedom Foundation2010215000</v>
      </c>
      <c r="C2137" t="s">
        <v>4</v>
      </c>
      <c r="D2137" t="s">
        <v>51</v>
      </c>
      <c r="E2137" s="10">
        <v>215000</v>
      </c>
      <c r="F2137">
        <v>2010</v>
      </c>
      <c r="H2137" t="str">
        <f>IFERROR(VLOOKUP(D2137,Resources!A:C,3,FALSE),"")</f>
        <v>SourceWatch</v>
      </c>
      <c r="K2137" t="str">
        <f>IFERROR(IF(VLOOKUP(D2137,Resources!A:D,4,FALSE)=0,"",VLOOKUP(D2137,Resources!A:D,4,FALSE)),"")</f>
        <v>Y</v>
      </c>
    </row>
    <row r="2138" spans="1:11" x14ac:dyDescent="0.2">
      <c r="A2138" t="s">
        <v>715</v>
      </c>
      <c r="B2138" t="str">
        <f t="shared" si="34"/>
        <v>Donors Capital Fund_Illinois Policy Institute2010222000</v>
      </c>
      <c r="C2138" t="s">
        <v>4</v>
      </c>
      <c r="D2138" t="s">
        <v>52</v>
      </c>
      <c r="E2138" s="10">
        <v>222000</v>
      </c>
      <c r="F2138">
        <v>2010</v>
      </c>
      <c r="H2138" t="str">
        <f>IFERROR(VLOOKUP(D2138,Resources!A:C,3,FALSE),"")</f>
        <v>DeSmog</v>
      </c>
      <c r="K2138" t="str">
        <f>IFERROR(IF(VLOOKUP(D2138,Resources!A:D,4,FALSE)=0,"",VLOOKUP(D2138,Resources!A:D,4,FALSE)),"")</f>
        <v>Y</v>
      </c>
    </row>
    <row r="2139" spans="1:11" x14ac:dyDescent="0.2">
      <c r="A2139" t="s">
        <v>715</v>
      </c>
      <c r="B2139" t="str">
        <f t="shared" si="34"/>
        <v>Donors Capital Fund_Illinois Taxpayer Education Foundation201050000</v>
      </c>
      <c r="C2139" t="s">
        <v>4</v>
      </c>
      <c r="D2139" t="s">
        <v>36</v>
      </c>
      <c r="E2139" s="10">
        <v>50000</v>
      </c>
      <c r="F2139">
        <v>2010</v>
      </c>
      <c r="H2139" t="str">
        <f>IFERROR(VLOOKUP(D2139,Resources!A:C,3,FALSE),"")</f>
        <v/>
      </c>
      <c r="K2139" t="str">
        <f>IFERROR(IF(VLOOKUP(D2139,Resources!A:D,4,FALSE)=0,"",VLOOKUP(D2139,Resources!A:D,4,FALSE)),"")</f>
        <v/>
      </c>
    </row>
    <row r="2140" spans="1:11" x14ac:dyDescent="0.2">
      <c r="A2140" t="s">
        <v>715</v>
      </c>
      <c r="B2140" t="str">
        <f t="shared" si="34"/>
        <v>Donors Capital Fund_Independence Institute2010290000</v>
      </c>
      <c r="C2140" t="s">
        <v>4</v>
      </c>
      <c r="D2140" t="s">
        <v>53</v>
      </c>
      <c r="E2140" s="10">
        <v>290000</v>
      </c>
      <c r="F2140">
        <v>2010</v>
      </c>
      <c r="H2140" t="str">
        <f>IFERROR(VLOOKUP(D2140,Resources!A:C,3,FALSE),"")</f>
        <v>SourceWatch</v>
      </c>
      <c r="K2140" t="str">
        <f>IFERROR(IF(VLOOKUP(D2140,Resources!A:D,4,FALSE)=0,"",VLOOKUP(D2140,Resources!A:D,4,FALSE)),"")</f>
        <v>Y</v>
      </c>
    </row>
    <row r="2141" spans="1:11" x14ac:dyDescent="0.2">
      <c r="A2141" t="s">
        <v>715</v>
      </c>
      <c r="B2141" t="str">
        <f t="shared" si="34"/>
        <v>Donors Capital Fund_Institute for Humane Studies2010343252</v>
      </c>
      <c r="C2141" t="s">
        <v>4</v>
      </c>
      <c r="D2141" t="s">
        <v>117</v>
      </c>
      <c r="E2141" s="10">
        <v>343252</v>
      </c>
      <c r="F2141">
        <v>2010</v>
      </c>
      <c r="H2141" t="str">
        <f>IFERROR(VLOOKUP(D2141,Resources!A:C,3,FALSE),"")</f>
        <v>DeSmog</v>
      </c>
      <c r="K2141" t="str">
        <f>IFERROR(IF(VLOOKUP(D2141,Resources!A:D,4,FALSE)=0,"",VLOOKUP(D2141,Resources!A:D,4,FALSE)),"")</f>
        <v>Y</v>
      </c>
    </row>
    <row r="2142" spans="1:11" x14ac:dyDescent="0.2">
      <c r="A2142" t="s">
        <v>715</v>
      </c>
      <c r="B2142" t="str">
        <f t="shared" si="34"/>
        <v>Donors Capital Fund_Institute for Justice2010132500</v>
      </c>
      <c r="C2142" t="s">
        <v>4</v>
      </c>
      <c r="D2142" t="s">
        <v>63</v>
      </c>
      <c r="E2142" s="10">
        <v>132500</v>
      </c>
      <c r="F2142">
        <v>2010</v>
      </c>
      <c r="H2142" t="str">
        <f>IFERROR(VLOOKUP(D2142,Resources!A:C,3,FALSE),"")</f>
        <v>SourceWatch</v>
      </c>
      <c r="K2142" t="str">
        <f>IFERROR(IF(VLOOKUP(D2142,Resources!A:D,4,FALSE)=0,"",VLOOKUP(D2142,Resources!A:D,4,FALSE)),"")</f>
        <v>Y</v>
      </c>
    </row>
    <row r="2143" spans="1:11" x14ac:dyDescent="0.2">
      <c r="A2143" t="s">
        <v>715</v>
      </c>
      <c r="B2143" t="str">
        <f t="shared" si="34"/>
        <v>Donors Capital Fund_Institute for Policy Innovation2010140000</v>
      </c>
      <c r="C2143" t="s">
        <v>4</v>
      </c>
      <c r="D2143" t="s">
        <v>143</v>
      </c>
      <c r="E2143" s="10">
        <v>140000</v>
      </c>
      <c r="F2143">
        <v>2010</v>
      </c>
      <c r="H2143" t="str">
        <f>IFERROR(VLOOKUP(D2143,Resources!A:C,3,FALSE),"")</f>
        <v>SourceWatch</v>
      </c>
      <c r="K2143" t="str">
        <f>IFERROR(IF(VLOOKUP(D2143,Resources!A:D,4,FALSE)=0,"",VLOOKUP(D2143,Resources!A:D,4,FALSE)),"")</f>
        <v>Y</v>
      </c>
    </row>
    <row r="2144" spans="1:11" x14ac:dyDescent="0.2">
      <c r="A2144" t="s">
        <v>715</v>
      </c>
      <c r="B2144" t="str">
        <f t="shared" si="34"/>
        <v>Donors Capital Fund_Institute on Religion and Democracy2010200000</v>
      </c>
      <c r="C2144" t="s">
        <v>4</v>
      </c>
      <c r="D2144" t="s">
        <v>82</v>
      </c>
      <c r="E2144" s="10">
        <v>200000</v>
      </c>
      <c r="F2144">
        <v>2010</v>
      </c>
      <c r="H2144" t="str">
        <f>IFERROR(VLOOKUP(D2144,Resources!A:C,3,FALSE),"")</f>
        <v>SourceWatch</v>
      </c>
      <c r="K2144" t="str">
        <f>IFERROR(IF(VLOOKUP(D2144,Resources!A:D,4,FALSE)=0,"",VLOOKUP(D2144,Resources!A:D,4,FALSE)),"")</f>
        <v>Y</v>
      </c>
    </row>
    <row r="2145" spans="1:11" x14ac:dyDescent="0.2">
      <c r="A2145" t="s">
        <v>715</v>
      </c>
      <c r="B2145" t="str">
        <f t="shared" si="34"/>
        <v>Donors Capital Fund_Intellectual Takeout201090000</v>
      </c>
      <c r="C2145" t="s">
        <v>4</v>
      </c>
      <c r="D2145" t="s">
        <v>306</v>
      </c>
      <c r="E2145" s="10">
        <v>90000</v>
      </c>
      <c r="F2145">
        <v>2010</v>
      </c>
      <c r="H2145" t="str">
        <f>IFERROR(VLOOKUP(D2145,Resources!A:C,3,FALSE),"")</f>
        <v>SourceWatch</v>
      </c>
      <c r="K2145" t="str">
        <f>IFERROR(IF(VLOOKUP(D2145,Resources!A:D,4,FALSE)=0,"",VLOOKUP(D2145,Resources!A:D,4,FALSE)),"")</f>
        <v>Y</v>
      </c>
    </row>
    <row r="2146" spans="1:11" x14ac:dyDescent="0.2">
      <c r="A2146" t="s">
        <v>715</v>
      </c>
      <c r="B2146" t="str">
        <f t="shared" si="34"/>
        <v>Donors Capital Fund_International Policy Network2010436350</v>
      </c>
      <c r="C2146" t="s">
        <v>4</v>
      </c>
      <c r="D2146" t="s">
        <v>83</v>
      </c>
      <c r="E2146" s="10">
        <v>436350</v>
      </c>
      <c r="F2146">
        <v>2010</v>
      </c>
      <c r="H2146" t="str">
        <f>IFERROR(VLOOKUP(D2146,Resources!A:C,3,FALSE),"")</f>
        <v>DeSmog</v>
      </c>
      <c r="K2146" t="str">
        <f>IFERROR(IF(VLOOKUP(D2146,Resources!A:D,4,FALSE)=0,"",VLOOKUP(D2146,Resources!A:D,4,FALSE)),"")</f>
        <v>Y</v>
      </c>
    </row>
    <row r="2147" spans="1:11" x14ac:dyDescent="0.2">
      <c r="A2147" t="s">
        <v>715</v>
      </c>
      <c r="B2147" t="str">
        <f t="shared" si="34"/>
        <v>Donors Capital Fund_James Madison Institute2010182000</v>
      </c>
      <c r="C2147" t="s">
        <v>4</v>
      </c>
      <c r="D2147" t="s">
        <v>73</v>
      </c>
      <c r="E2147" s="10">
        <v>182000</v>
      </c>
      <c r="F2147">
        <v>2010</v>
      </c>
      <c r="H2147" t="str">
        <f>IFERROR(VLOOKUP(D2147,Resources!A:C,3,FALSE),"")</f>
        <v>DeSmog</v>
      </c>
      <c r="K2147" t="str">
        <f>IFERROR(IF(VLOOKUP(D2147,Resources!A:D,4,FALSE)=0,"",VLOOKUP(D2147,Resources!A:D,4,FALSE)),"")</f>
        <v>Y</v>
      </c>
    </row>
    <row r="2148" spans="1:11" x14ac:dyDescent="0.2">
      <c r="A2148" t="s">
        <v>715</v>
      </c>
      <c r="B2148" t="str">
        <f t="shared" si="34"/>
        <v>Donors Capital Fund_Jerusalem Institute for Market Studies201052000</v>
      </c>
      <c r="C2148" t="s">
        <v>4</v>
      </c>
      <c r="D2148" t="s">
        <v>64</v>
      </c>
      <c r="E2148" s="10">
        <v>52000</v>
      </c>
      <c r="F2148">
        <v>2010</v>
      </c>
      <c r="H2148" t="str">
        <f>IFERROR(VLOOKUP(D2148,Resources!A:C,3,FALSE),"")</f>
        <v/>
      </c>
      <c r="K2148" t="str">
        <f>IFERROR(IF(VLOOKUP(D2148,Resources!A:D,4,FALSE)=0,"",VLOOKUP(D2148,Resources!A:D,4,FALSE)),"")</f>
        <v/>
      </c>
    </row>
    <row r="2149" spans="1:11" x14ac:dyDescent="0.2">
      <c r="A2149" t="s">
        <v>715</v>
      </c>
      <c r="B2149" t="str">
        <f t="shared" si="34"/>
        <v>Donors Capital Fund_John K. MacIver Institute for Public Policy2010117000</v>
      </c>
      <c r="C2149" t="s">
        <v>4</v>
      </c>
      <c r="D2149" t="s">
        <v>222</v>
      </c>
      <c r="E2149" s="10">
        <v>117000</v>
      </c>
      <c r="F2149">
        <v>2010</v>
      </c>
      <c r="H2149" t="str">
        <f>IFERROR(VLOOKUP(D2149,Resources!A:C,3,FALSE),"")</f>
        <v>SourceWatch</v>
      </c>
      <c r="K2149" t="str">
        <f>IFERROR(IF(VLOOKUP(D2149,Resources!A:D,4,FALSE)=0,"",VLOOKUP(D2149,Resources!A:D,4,FALSE)),"")</f>
        <v>Y</v>
      </c>
    </row>
    <row r="2150" spans="1:11" x14ac:dyDescent="0.2">
      <c r="A2150" t="s">
        <v>715</v>
      </c>
      <c r="B2150" t="str">
        <f t="shared" si="34"/>
        <v>Donors Capital Fund_John Locke Foundation2010100000</v>
      </c>
      <c r="C2150" t="s">
        <v>4</v>
      </c>
      <c r="D2150" t="s">
        <v>135</v>
      </c>
      <c r="E2150" s="10">
        <v>100000</v>
      </c>
      <c r="F2150">
        <v>2010</v>
      </c>
      <c r="H2150" t="str">
        <f>IFERROR(VLOOKUP(D2150,Resources!A:C,3,FALSE),"")</f>
        <v>DeSmog</v>
      </c>
      <c r="K2150" t="str">
        <f>IFERROR(IF(VLOOKUP(D2150,Resources!A:D,4,FALSE)=0,"",VLOOKUP(D2150,Resources!A:D,4,FALSE)),"")</f>
        <v>Y</v>
      </c>
    </row>
    <row r="2151" spans="1:11" x14ac:dyDescent="0.2">
      <c r="A2151" t="s">
        <v>715</v>
      </c>
      <c r="B2151" t="str">
        <f t="shared" si="34"/>
        <v>Donors Capital Fund_Josiah Bartlett Center for Public Policy201088600</v>
      </c>
      <c r="C2151" t="s">
        <v>4</v>
      </c>
      <c r="D2151" t="s">
        <v>220</v>
      </c>
      <c r="E2151" s="10">
        <v>88600</v>
      </c>
      <c r="F2151">
        <v>2010</v>
      </c>
      <c r="H2151" t="str">
        <f>IFERROR(VLOOKUP(D2151,Resources!A:C,3,FALSE),"")</f>
        <v>SourceWatch</v>
      </c>
      <c r="K2151" t="str">
        <f>IFERROR(IF(VLOOKUP(D2151,Resources!A:D,4,FALSE)=0,"",VLOOKUP(D2151,Resources!A:D,4,FALSE)),"")</f>
        <v>Y</v>
      </c>
    </row>
    <row r="2152" spans="1:11" x14ac:dyDescent="0.2">
      <c r="A2152" t="s">
        <v>715</v>
      </c>
      <c r="B2152" t="str">
        <f t="shared" si="34"/>
        <v>Donors Capital Fund_Kanakuk Ministries (Branson MO)201018000</v>
      </c>
      <c r="C2152" t="s">
        <v>4</v>
      </c>
      <c r="D2152" t="s">
        <v>139</v>
      </c>
      <c r="E2152" s="10">
        <v>18000</v>
      </c>
      <c r="F2152">
        <v>2010</v>
      </c>
      <c r="H2152" t="str">
        <f>IFERROR(VLOOKUP(D2152,Resources!A:C,3,FALSE),"")</f>
        <v/>
      </c>
      <c r="K2152" t="str">
        <f>IFERROR(IF(VLOOKUP(D2152,Resources!A:D,4,FALSE)=0,"",VLOOKUP(D2152,Resources!A:D,4,FALSE)),"")</f>
        <v/>
      </c>
    </row>
    <row r="2153" spans="1:11" x14ac:dyDescent="0.2">
      <c r="A2153" t="s">
        <v>715</v>
      </c>
      <c r="B2153" t="str">
        <f t="shared" si="34"/>
        <v>Donors Capital Fund_Kansas Policy Institute2010340000</v>
      </c>
      <c r="C2153" t="s">
        <v>4</v>
      </c>
      <c r="D2153" t="s">
        <v>123</v>
      </c>
      <c r="E2153" s="10">
        <v>340000</v>
      </c>
      <c r="F2153">
        <v>2010</v>
      </c>
      <c r="H2153" t="str">
        <f>IFERROR(VLOOKUP(D2153,Resources!A:C,3,FALSE),"")</f>
        <v>SourceWatch</v>
      </c>
      <c r="K2153" t="str">
        <f>IFERROR(IF(VLOOKUP(D2153,Resources!A:D,4,FALSE)=0,"",VLOOKUP(D2153,Resources!A:D,4,FALSE)),"")</f>
        <v>Y</v>
      </c>
    </row>
    <row r="2154" spans="1:11" x14ac:dyDescent="0.2">
      <c r="A2154" t="s">
        <v>715</v>
      </c>
      <c r="B2154" t="str">
        <f t="shared" si="34"/>
        <v>Donors Capital Fund_Leadership Institute201015000</v>
      </c>
      <c r="C2154" t="s">
        <v>4</v>
      </c>
      <c r="D2154" t="s">
        <v>105</v>
      </c>
      <c r="E2154" s="10">
        <v>15000</v>
      </c>
      <c r="F2154">
        <v>2010</v>
      </c>
      <c r="H2154" t="str">
        <f>IFERROR(VLOOKUP(D2154,Resources!A:C,3,FALSE),"")</f>
        <v>DeSmog</v>
      </c>
      <c r="K2154" t="str">
        <f>IFERROR(IF(VLOOKUP(D2154,Resources!A:D,4,FALSE)=0,"",VLOOKUP(D2154,Resources!A:D,4,FALSE)),"")</f>
        <v>Y</v>
      </c>
    </row>
    <row r="2155" spans="1:11" x14ac:dyDescent="0.2">
      <c r="A2155" t="s">
        <v>715</v>
      </c>
      <c r="B2155" t="str">
        <f t="shared" si="34"/>
        <v>Donors Capital Fund_Lee-Fendall House20105000</v>
      </c>
      <c r="C2155" t="s">
        <v>4</v>
      </c>
      <c r="D2155" t="s">
        <v>305</v>
      </c>
      <c r="E2155" s="10">
        <v>5000</v>
      </c>
      <c r="F2155">
        <v>2010</v>
      </c>
      <c r="H2155" t="str">
        <f>IFERROR(VLOOKUP(D2155,Resources!A:C,3,FALSE),"")</f>
        <v/>
      </c>
      <c r="K2155" t="str">
        <f>IFERROR(IF(VLOOKUP(D2155,Resources!A:D,4,FALSE)=0,"",VLOOKUP(D2155,Resources!A:D,4,FALSE)),"")</f>
        <v/>
      </c>
    </row>
    <row r="2156" spans="1:11" x14ac:dyDescent="0.2">
      <c r="A2156" t="s">
        <v>715</v>
      </c>
      <c r="B2156" t="str">
        <f t="shared" si="34"/>
        <v>Donors Capital Fund_Lincoln Institute of Public Opinion Research201015000</v>
      </c>
      <c r="C2156" t="s">
        <v>4</v>
      </c>
      <c r="D2156" t="s">
        <v>34</v>
      </c>
      <c r="E2156" s="10">
        <v>15000</v>
      </c>
      <c r="F2156">
        <v>2010</v>
      </c>
      <c r="H2156" t="str">
        <f>IFERROR(VLOOKUP(D2156,Resources!A:C,3,FALSE),"")</f>
        <v/>
      </c>
      <c r="K2156" t="str">
        <f>IFERROR(IF(VLOOKUP(D2156,Resources!A:D,4,FALSE)=0,"",VLOOKUP(D2156,Resources!A:D,4,FALSE)),"")</f>
        <v/>
      </c>
    </row>
    <row r="2157" spans="1:11" x14ac:dyDescent="0.2">
      <c r="A2157" t="s">
        <v>715</v>
      </c>
      <c r="B2157" t="str">
        <f t="shared" si="34"/>
        <v>Donors Capital Fund_Lucy Burns Institute201075000</v>
      </c>
      <c r="C2157" t="s">
        <v>4</v>
      </c>
      <c r="D2157" t="s">
        <v>9</v>
      </c>
      <c r="E2157" s="10">
        <v>75000</v>
      </c>
      <c r="F2157">
        <v>2010</v>
      </c>
      <c r="H2157" t="str">
        <f>IFERROR(VLOOKUP(D2157,Resources!A:C,3,FALSE),"")</f>
        <v>SourceWatch</v>
      </c>
      <c r="K2157" t="str">
        <f>IFERROR(IF(VLOOKUP(D2157,Resources!A:D,4,FALSE)=0,"",VLOOKUP(D2157,Resources!A:D,4,FALSE)),"")</f>
        <v>Y</v>
      </c>
    </row>
    <row r="2158" spans="1:11" x14ac:dyDescent="0.2">
      <c r="A2158" t="s">
        <v>715</v>
      </c>
      <c r="B2158" t="str">
        <f t="shared" si="34"/>
        <v>Donors Capital Fund_Mackinac Center for Public Policy2010621000</v>
      </c>
      <c r="C2158" t="s">
        <v>4</v>
      </c>
      <c r="D2158" t="s">
        <v>54</v>
      </c>
      <c r="E2158" s="10">
        <v>621000</v>
      </c>
      <c r="F2158">
        <v>2010</v>
      </c>
      <c r="H2158" t="str">
        <f>IFERROR(VLOOKUP(D2158,Resources!A:C,3,FALSE),"")</f>
        <v>DeSmog</v>
      </c>
      <c r="K2158" t="str">
        <f>IFERROR(IF(VLOOKUP(D2158,Resources!A:D,4,FALSE)=0,"",VLOOKUP(D2158,Resources!A:D,4,FALSE)),"")</f>
        <v>Y</v>
      </c>
    </row>
    <row r="2159" spans="1:11" x14ac:dyDescent="0.2">
      <c r="A2159" t="s">
        <v>715</v>
      </c>
      <c r="B2159" t="str">
        <f t="shared" si="34"/>
        <v>Donors Capital Fund_Maine Heritage Policy Center2010293281</v>
      </c>
      <c r="C2159" t="s">
        <v>4</v>
      </c>
      <c r="D2159" t="s">
        <v>75</v>
      </c>
      <c r="E2159" s="10">
        <v>293281</v>
      </c>
      <c r="F2159">
        <v>2010</v>
      </c>
      <c r="H2159" t="str">
        <f>IFERROR(VLOOKUP(D2159,Resources!A:C,3,FALSE),"")</f>
        <v>SourceWatch</v>
      </c>
      <c r="K2159" t="str">
        <f>IFERROR(IF(VLOOKUP(D2159,Resources!A:D,4,FALSE)=0,"",VLOOKUP(D2159,Resources!A:D,4,FALSE)),"")</f>
        <v>Y</v>
      </c>
    </row>
    <row r="2160" spans="1:11" x14ac:dyDescent="0.2">
      <c r="A2160" t="s">
        <v>715</v>
      </c>
      <c r="B2160" t="str">
        <f t="shared" si="34"/>
        <v>Donors Capital Fund_Manhattan Institute for Policy Research2010150000</v>
      </c>
      <c r="C2160" t="s">
        <v>4</v>
      </c>
      <c r="D2160" t="s">
        <v>171</v>
      </c>
      <c r="E2160" s="10">
        <v>150000</v>
      </c>
      <c r="F2160">
        <v>2010</v>
      </c>
      <c r="H2160" t="str">
        <f>IFERROR(VLOOKUP(D2160,Resources!A:C,3,FALSE),"")</f>
        <v>DeSmog</v>
      </c>
      <c r="K2160" t="str">
        <f>IFERROR(IF(VLOOKUP(D2160,Resources!A:D,4,FALSE)=0,"",VLOOKUP(D2160,Resources!A:D,4,FALSE)),"")</f>
        <v>Y</v>
      </c>
    </row>
    <row r="2161" spans="1:11" x14ac:dyDescent="0.2">
      <c r="A2161" t="s">
        <v>715</v>
      </c>
      <c r="B2161" t="str">
        <f t="shared" si="34"/>
        <v>Donors Capital Fund_Maryland Public Policy Institute2010161000</v>
      </c>
      <c r="C2161" t="s">
        <v>4</v>
      </c>
      <c r="D2161" t="s">
        <v>154</v>
      </c>
      <c r="E2161" s="10">
        <v>161000</v>
      </c>
      <c r="F2161">
        <v>2010</v>
      </c>
      <c r="H2161" t="str">
        <f>IFERROR(VLOOKUP(D2161,Resources!A:C,3,FALSE),"")</f>
        <v>SourceWatch</v>
      </c>
      <c r="K2161" t="str">
        <f>IFERROR(IF(VLOOKUP(D2161,Resources!A:D,4,FALSE)=0,"",VLOOKUP(D2161,Resources!A:D,4,FALSE)),"")</f>
        <v>Y</v>
      </c>
    </row>
    <row r="2162" spans="1:11" x14ac:dyDescent="0.2">
      <c r="A2162" t="s">
        <v>715</v>
      </c>
      <c r="B2162" t="str">
        <f t="shared" si="34"/>
        <v>Donors Capital Fund_MarylandReporter.com201010000</v>
      </c>
      <c r="C2162" t="s">
        <v>4</v>
      </c>
      <c r="D2162" t="s">
        <v>223</v>
      </c>
      <c r="E2162" s="10">
        <v>10000</v>
      </c>
      <c r="F2162">
        <v>2010</v>
      </c>
      <c r="H2162" t="str">
        <f>IFERROR(VLOOKUP(D2162,Resources!A:C,3,FALSE),"")</f>
        <v/>
      </c>
      <c r="K2162" t="str">
        <f>IFERROR(IF(VLOOKUP(D2162,Resources!A:D,4,FALSE)=0,"",VLOOKUP(D2162,Resources!A:D,4,FALSE)),"")</f>
        <v/>
      </c>
    </row>
    <row r="2163" spans="1:11" x14ac:dyDescent="0.2">
      <c r="A2163" t="s">
        <v>715</v>
      </c>
      <c r="B2163" t="str">
        <f t="shared" si="34"/>
        <v>Donors Capital Fund_Mastermedia2010200</v>
      </c>
      <c r="C2163" t="s">
        <v>4</v>
      </c>
      <c r="D2163" t="s">
        <v>29</v>
      </c>
      <c r="E2163" s="10">
        <v>200</v>
      </c>
      <c r="F2163">
        <v>2010</v>
      </c>
      <c r="G2163" t="s">
        <v>829</v>
      </c>
      <c r="H2163" t="str">
        <f>IFERROR(VLOOKUP(D2163,Resources!A:C,3,FALSE),"")</f>
        <v/>
      </c>
      <c r="I2163" t="s">
        <v>830</v>
      </c>
      <c r="K2163" t="str">
        <f>IFERROR(IF(VLOOKUP(D2163,Resources!A:D,4,FALSE)=0,"",VLOOKUP(D2163,Resources!A:D,4,FALSE)),"")</f>
        <v/>
      </c>
    </row>
    <row r="2164" spans="1:11" x14ac:dyDescent="0.2">
      <c r="A2164" t="s">
        <v>715</v>
      </c>
      <c r="B2164" t="str">
        <f t="shared" si="34"/>
        <v>Donors Capital Fund_Media Research Center2010315000</v>
      </c>
      <c r="C2164" t="s">
        <v>4</v>
      </c>
      <c r="D2164" t="s">
        <v>192</v>
      </c>
      <c r="E2164" s="10">
        <v>315000</v>
      </c>
      <c r="F2164">
        <v>2010</v>
      </c>
      <c r="H2164" t="str">
        <f>IFERROR(VLOOKUP(D2164,Resources!A:C,3,FALSE),"")</f>
        <v>DeSmog</v>
      </c>
      <c r="K2164" t="str">
        <f>IFERROR(IF(VLOOKUP(D2164,Resources!A:D,4,FALSE)=0,"",VLOOKUP(D2164,Resources!A:D,4,FALSE)),"")</f>
        <v>Y</v>
      </c>
    </row>
    <row r="2165" spans="1:11" x14ac:dyDescent="0.2">
      <c r="A2165" t="s">
        <v>715</v>
      </c>
      <c r="B2165" t="str">
        <f t="shared" si="34"/>
        <v>Donors Capital Fund_Mercatus Center2010243500</v>
      </c>
      <c r="C2165" t="s">
        <v>4</v>
      </c>
      <c r="D2165" t="s">
        <v>90</v>
      </c>
      <c r="E2165" s="10">
        <v>243500</v>
      </c>
      <c r="F2165">
        <v>2010</v>
      </c>
      <c r="H2165" t="str">
        <f>IFERROR(VLOOKUP(D2165,Resources!A:C,3,FALSE),"")</f>
        <v>DeSmog</v>
      </c>
      <c r="K2165" t="str">
        <f>IFERROR(IF(VLOOKUP(D2165,Resources!A:D,4,FALSE)=0,"",VLOOKUP(D2165,Resources!A:D,4,FALSE)),"")</f>
        <v>Y</v>
      </c>
    </row>
    <row r="2166" spans="1:11" x14ac:dyDescent="0.2">
      <c r="A2166" t="s">
        <v>715</v>
      </c>
      <c r="B2166" t="str">
        <f t="shared" si="34"/>
        <v>Donors Capital Fund_Middle East Forum20101730000</v>
      </c>
      <c r="C2166" t="s">
        <v>4</v>
      </c>
      <c r="D2166" t="s">
        <v>15</v>
      </c>
      <c r="E2166" s="10">
        <v>1730000</v>
      </c>
      <c r="F2166">
        <v>2010</v>
      </c>
      <c r="H2166" t="str">
        <f>IFERROR(VLOOKUP(D2166,Resources!A:C,3,FALSE),"")</f>
        <v>SourceWatch</v>
      </c>
      <c r="K2166" t="str">
        <f>IFERROR(IF(VLOOKUP(D2166,Resources!A:D,4,FALSE)=0,"",VLOOKUP(D2166,Resources!A:D,4,FALSE)),"")</f>
        <v>Y</v>
      </c>
    </row>
    <row r="2167" spans="1:11" x14ac:dyDescent="0.2">
      <c r="A2167" t="s">
        <v>715</v>
      </c>
      <c r="B2167" t="str">
        <f t="shared" si="34"/>
        <v>Donors Capital Fund_Midland-Odessa Symphony &amp; Chorale20102500</v>
      </c>
      <c r="C2167" t="s">
        <v>4</v>
      </c>
      <c r="D2167" t="s">
        <v>732</v>
      </c>
      <c r="E2167" s="10">
        <v>2500</v>
      </c>
      <c r="F2167">
        <v>2010</v>
      </c>
      <c r="H2167" t="str">
        <f>IFERROR(VLOOKUP(D2167,Resources!A:C,3,FALSE),"")</f>
        <v/>
      </c>
      <c r="K2167" t="str">
        <f>IFERROR(IF(VLOOKUP(D2167,Resources!A:D,4,FALSE)=0,"",VLOOKUP(D2167,Resources!A:D,4,FALSE)),"")</f>
        <v/>
      </c>
    </row>
    <row r="2168" spans="1:11" x14ac:dyDescent="0.2">
      <c r="A2168" t="s">
        <v>715</v>
      </c>
      <c r="B2168" t="str">
        <f t="shared" si="34"/>
        <v>Donors Capital Fund_Mississippi Center for Public Policy2010152300</v>
      </c>
      <c r="C2168" t="s">
        <v>4</v>
      </c>
      <c r="D2168" t="s">
        <v>76</v>
      </c>
      <c r="E2168" s="10">
        <v>152300</v>
      </c>
      <c r="F2168">
        <v>2010</v>
      </c>
      <c r="H2168" t="str">
        <f>IFERROR(VLOOKUP(D2168,Resources!A:C,3,FALSE),"")</f>
        <v>SourceWatch</v>
      </c>
      <c r="K2168" t="str">
        <f>IFERROR(IF(VLOOKUP(D2168,Resources!A:D,4,FALSE)=0,"",VLOOKUP(D2168,Resources!A:D,4,FALSE)),"")</f>
        <v>Y</v>
      </c>
    </row>
    <row r="2169" spans="1:11" x14ac:dyDescent="0.2">
      <c r="A2169" t="s">
        <v>715</v>
      </c>
      <c r="B2169" t="str">
        <f t="shared" si="34"/>
        <v>Donors Capital Fund_Montana Policy Institute2010330000</v>
      </c>
      <c r="C2169" t="s">
        <v>4</v>
      </c>
      <c r="D2169" t="s">
        <v>226</v>
      </c>
      <c r="E2169" s="10">
        <v>330000</v>
      </c>
      <c r="F2169">
        <v>2010</v>
      </c>
      <c r="H2169" t="str">
        <f>IFERROR(VLOOKUP(D2169,Resources!A:C,3,FALSE),"")</f>
        <v>SourceWatch</v>
      </c>
      <c r="K2169" t="str">
        <f>IFERROR(IF(VLOOKUP(D2169,Resources!A:D,4,FALSE)=0,"",VLOOKUP(D2169,Resources!A:D,4,FALSE)),"")</f>
        <v>Y</v>
      </c>
    </row>
    <row r="2170" spans="1:11" x14ac:dyDescent="0.2">
      <c r="A2170" t="s">
        <v>715</v>
      </c>
      <c r="B2170" t="str">
        <f t="shared" si="34"/>
        <v>Donors Capital Fund_Mountain States Legal Foundation20103000</v>
      </c>
      <c r="C2170" t="s">
        <v>4</v>
      </c>
      <c r="D2170" t="s">
        <v>106</v>
      </c>
      <c r="E2170" s="10">
        <v>3000</v>
      </c>
      <c r="F2170">
        <v>2010</v>
      </c>
      <c r="H2170" t="str">
        <f>IFERROR(VLOOKUP(D2170,Resources!A:C,3,FALSE),"")</f>
        <v>SourceWatch</v>
      </c>
      <c r="K2170" t="str">
        <f>IFERROR(IF(VLOOKUP(D2170,Resources!A:D,4,FALSE)=0,"",VLOOKUP(D2170,Resources!A:D,4,FALSE)),"")</f>
        <v>Y</v>
      </c>
    </row>
    <row r="2171" spans="1:11" x14ac:dyDescent="0.2">
      <c r="A2171" t="s">
        <v>715</v>
      </c>
      <c r="B2171" t="str">
        <f t="shared" si="34"/>
        <v>Donors Capital Fund_Moving Picture Institute201026000</v>
      </c>
      <c r="C2171" t="s">
        <v>4</v>
      </c>
      <c r="D2171" t="s">
        <v>35</v>
      </c>
      <c r="E2171" s="10">
        <v>26000</v>
      </c>
      <c r="F2171">
        <v>2010</v>
      </c>
      <c r="H2171" t="str">
        <f>IFERROR(VLOOKUP(D2171,Resources!A:C,3,FALSE),"")</f>
        <v>SourceWatch</v>
      </c>
      <c r="K2171" t="str">
        <f>IFERROR(IF(VLOOKUP(D2171,Resources!A:D,4,FALSE)=0,"",VLOOKUP(D2171,Resources!A:D,4,FALSE)),"")</f>
        <v>Y</v>
      </c>
    </row>
    <row r="2172" spans="1:11" x14ac:dyDescent="0.2">
      <c r="A2172" t="s">
        <v>715</v>
      </c>
      <c r="B2172" t="str">
        <f t="shared" si="34"/>
        <v>Donors Capital Fund_Museum of the Confederacy201010000</v>
      </c>
      <c r="C2172" t="s">
        <v>4</v>
      </c>
      <c r="D2172" t="s">
        <v>183</v>
      </c>
      <c r="E2172" s="10">
        <v>10000</v>
      </c>
      <c r="F2172">
        <v>2010</v>
      </c>
      <c r="H2172" t="str">
        <f>IFERROR(VLOOKUP(D2172,Resources!A:C,3,FALSE),"")</f>
        <v/>
      </c>
      <c r="K2172" t="str">
        <f>IFERROR(IF(VLOOKUP(D2172,Resources!A:D,4,FALSE)=0,"",VLOOKUP(D2172,Resources!A:D,4,FALSE)),"")</f>
        <v/>
      </c>
    </row>
    <row r="2173" spans="1:11" x14ac:dyDescent="0.2">
      <c r="A2173" t="s">
        <v>715</v>
      </c>
      <c r="B2173" t="str">
        <f t="shared" si="34"/>
        <v>Donors Capital Fund_National Center for Policy Analysis201063000</v>
      </c>
      <c r="C2173" t="s">
        <v>4</v>
      </c>
      <c r="D2173" t="s">
        <v>227</v>
      </c>
      <c r="E2173" s="10">
        <v>63000</v>
      </c>
      <c r="F2173">
        <v>2010</v>
      </c>
      <c r="H2173" t="str">
        <f>IFERROR(VLOOKUP(D2173,Resources!A:C,3,FALSE),"")</f>
        <v>DeSmog</v>
      </c>
      <c r="K2173" t="str">
        <f>IFERROR(IF(VLOOKUP(D2173,Resources!A:D,4,FALSE)=0,"",VLOOKUP(D2173,Resources!A:D,4,FALSE)),"")</f>
        <v>Y</v>
      </c>
    </row>
    <row r="2174" spans="1:11" x14ac:dyDescent="0.2">
      <c r="A2174" t="s">
        <v>715</v>
      </c>
      <c r="B2174" t="str">
        <f t="shared" si="34"/>
        <v>Donors Capital Fund_National Center for Public Policy Research20102000</v>
      </c>
      <c r="C2174" t="s">
        <v>4</v>
      </c>
      <c r="D2174" t="s">
        <v>107</v>
      </c>
      <c r="E2174" s="10">
        <v>2000</v>
      </c>
      <c r="F2174">
        <v>2010</v>
      </c>
      <c r="H2174" t="str">
        <f>IFERROR(VLOOKUP(D2174,Resources!A:C,3,FALSE),"")</f>
        <v>DeSmog</v>
      </c>
      <c r="K2174" t="str">
        <f>IFERROR(IF(VLOOKUP(D2174,Resources!A:D,4,FALSE)=0,"",VLOOKUP(D2174,Resources!A:D,4,FALSE)),"")</f>
        <v>Y</v>
      </c>
    </row>
    <row r="2175" spans="1:11" x14ac:dyDescent="0.2">
      <c r="A2175" t="s">
        <v>715</v>
      </c>
      <c r="B2175" t="str">
        <f t="shared" si="34"/>
        <v>Donors Capital Fund_National Federation of Independent Business (NFIB) Legal Foundation20106000</v>
      </c>
      <c r="C2175" t="s">
        <v>4</v>
      </c>
      <c r="D2175" t="s">
        <v>304</v>
      </c>
      <c r="E2175" s="10">
        <v>6000</v>
      </c>
      <c r="F2175">
        <v>2010</v>
      </c>
      <c r="H2175" t="str">
        <f>IFERROR(VLOOKUP(D2175,Resources!A:C,3,FALSE),"")</f>
        <v>SourceWatch</v>
      </c>
      <c r="K2175" t="str">
        <f>IFERROR(IF(VLOOKUP(D2175,Resources!A:D,4,FALSE)=0,"",VLOOKUP(D2175,Resources!A:D,4,FALSE)),"")</f>
        <v>Y</v>
      </c>
    </row>
    <row r="2176" spans="1:11" x14ac:dyDescent="0.2">
      <c r="A2176" t="s">
        <v>715</v>
      </c>
      <c r="B2176" t="str">
        <f t="shared" si="34"/>
        <v>Donors Capital Fund_National Legal and Policy Center20109500</v>
      </c>
      <c r="C2176" t="s">
        <v>4</v>
      </c>
      <c r="D2176" t="s">
        <v>108</v>
      </c>
      <c r="E2176" s="10">
        <v>9500</v>
      </c>
      <c r="F2176">
        <v>2010</v>
      </c>
      <c r="H2176" t="str">
        <f>IFERROR(VLOOKUP(D2176,Resources!A:C,3,FALSE),"")</f>
        <v>SourceWatch</v>
      </c>
      <c r="K2176" t="str">
        <f>IFERROR(IF(VLOOKUP(D2176,Resources!A:D,4,FALSE)=0,"",VLOOKUP(D2176,Resources!A:D,4,FALSE)),"")</f>
        <v>Y</v>
      </c>
    </row>
    <row r="2177" spans="1:11" x14ac:dyDescent="0.2">
      <c r="A2177" t="s">
        <v>715</v>
      </c>
      <c r="B2177" t="str">
        <f t="shared" si="34"/>
        <v>Donors Capital Fund_National Right to Work Legal Defense Foundation201080000</v>
      </c>
      <c r="C2177" t="s">
        <v>4</v>
      </c>
      <c r="D2177" t="s">
        <v>170</v>
      </c>
      <c r="E2177" s="10">
        <v>80000</v>
      </c>
      <c r="F2177">
        <v>2010</v>
      </c>
      <c r="H2177" t="str">
        <f>IFERROR(VLOOKUP(D2177,Resources!A:C,3,FALSE),"")</f>
        <v>SourceWatch</v>
      </c>
      <c r="K2177" t="str">
        <f>IFERROR(IF(VLOOKUP(D2177,Resources!A:D,4,FALSE)=0,"",VLOOKUP(D2177,Resources!A:D,4,FALSE)),"")</f>
        <v>Y</v>
      </c>
    </row>
    <row r="2178" spans="1:11" x14ac:dyDescent="0.2">
      <c r="A2178" t="s">
        <v>715</v>
      </c>
      <c r="B2178" t="str">
        <f t="shared" ref="B2178:B2241" si="35">C2178&amp;"_"&amp;D2178&amp;F2178&amp;E2178</f>
        <v>Donors Capital Fund_National Taxpayers Union Foundation201010000</v>
      </c>
      <c r="C2178" t="s">
        <v>4</v>
      </c>
      <c r="D2178" t="s">
        <v>303</v>
      </c>
      <c r="E2178" s="10">
        <v>10000</v>
      </c>
      <c r="F2178">
        <v>2010</v>
      </c>
      <c r="H2178" t="str">
        <f>IFERROR(VLOOKUP(D2178,Resources!A:C,3,FALSE),"")</f>
        <v>SourceWatch</v>
      </c>
      <c r="K2178" t="str">
        <f>IFERROR(IF(VLOOKUP(D2178,Resources!A:D,4,FALSE)=0,"",VLOOKUP(D2178,Resources!A:D,4,FALSE)),"")</f>
        <v>Y</v>
      </c>
    </row>
    <row r="2179" spans="1:11" x14ac:dyDescent="0.2">
      <c r="A2179" t="s">
        <v>715</v>
      </c>
      <c r="B2179" t="str">
        <f t="shared" si="35"/>
        <v>Donors Capital Fund_Nevada Policy Research Institute2010253405</v>
      </c>
      <c r="C2179" t="s">
        <v>4</v>
      </c>
      <c r="D2179" t="s">
        <v>91</v>
      </c>
      <c r="E2179" s="10">
        <v>253405</v>
      </c>
      <c r="F2179">
        <v>2010</v>
      </c>
      <c r="H2179" t="str">
        <f>IFERROR(VLOOKUP(D2179,Resources!A:C,3,FALSE),"")</f>
        <v>DeSmog</v>
      </c>
      <c r="K2179" t="str">
        <f>IFERROR(IF(VLOOKUP(D2179,Resources!A:D,4,FALSE)=0,"",VLOOKUP(D2179,Resources!A:D,4,FALSE)),"")</f>
        <v>Y</v>
      </c>
    </row>
    <row r="2180" spans="1:11" x14ac:dyDescent="0.2">
      <c r="A2180" t="s">
        <v>715</v>
      </c>
      <c r="B2180" t="str">
        <f t="shared" si="35"/>
        <v>Donors Capital Fund_North Dakota Policy Council201078000</v>
      </c>
      <c r="C2180" t="s">
        <v>4</v>
      </c>
      <c r="D2180" t="s">
        <v>229</v>
      </c>
      <c r="E2180" s="10">
        <v>78000</v>
      </c>
      <c r="F2180">
        <v>2010</v>
      </c>
      <c r="H2180" t="str">
        <f>IFERROR(VLOOKUP(D2180,Resources!A:C,3,FALSE),"")</f>
        <v>SourceWatch</v>
      </c>
      <c r="K2180" t="str">
        <f>IFERROR(IF(VLOOKUP(D2180,Resources!A:D,4,FALSE)=0,"",VLOOKUP(D2180,Resources!A:D,4,FALSE)),"")</f>
        <v>Y</v>
      </c>
    </row>
    <row r="2181" spans="1:11" x14ac:dyDescent="0.2">
      <c r="A2181" t="s">
        <v>715</v>
      </c>
      <c r="B2181" t="str">
        <f t="shared" si="35"/>
        <v>Donors Capital Fund_Ocean State Policy Research Institute2010280000</v>
      </c>
      <c r="C2181" t="s">
        <v>4</v>
      </c>
      <c r="D2181" t="s">
        <v>302</v>
      </c>
      <c r="E2181" s="10">
        <v>280000</v>
      </c>
      <c r="F2181">
        <v>2010</v>
      </c>
      <c r="H2181" t="str">
        <f>IFERROR(VLOOKUP(D2181,Resources!A:C,3,FALSE),"")</f>
        <v/>
      </c>
      <c r="K2181" t="str">
        <f>IFERROR(IF(VLOOKUP(D2181,Resources!A:D,4,FALSE)=0,"",VLOOKUP(D2181,Resources!A:D,4,FALSE)),"")</f>
        <v>Y</v>
      </c>
    </row>
    <row r="2182" spans="1:11" x14ac:dyDescent="0.2">
      <c r="A2182" t="s">
        <v>715</v>
      </c>
      <c r="B2182" t="str">
        <f t="shared" si="35"/>
        <v>Donors Capital Fund_Oklahoma Council of Public Affairs201078335</v>
      </c>
      <c r="C2182" t="s">
        <v>4</v>
      </c>
      <c r="D2182" t="s">
        <v>77</v>
      </c>
      <c r="E2182" s="10">
        <v>78335</v>
      </c>
      <c r="F2182">
        <v>2010</v>
      </c>
      <c r="H2182" t="str">
        <f>IFERROR(VLOOKUP(D2182,Resources!A:C,3,FALSE),"")</f>
        <v>SourceWatch</v>
      </c>
      <c r="K2182" t="str">
        <f>IFERROR(IF(VLOOKUP(D2182,Resources!A:D,4,FALSE)=0,"",VLOOKUP(D2182,Resources!A:D,4,FALSE)),"")</f>
        <v>Y</v>
      </c>
    </row>
    <row r="2183" spans="1:11" x14ac:dyDescent="0.2">
      <c r="A2183" t="s">
        <v>715</v>
      </c>
      <c r="B2183" t="str">
        <f t="shared" si="35"/>
        <v>Donors Capital Fund_One Nation Under God Foundation201065000</v>
      </c>
      <c r="C2183" t="s">
        <v>4</v>
      </c>
      <c r="D2183" t="s">
        <v>16</v>
      </c>
      <c r="E2183" s="10">
        <v>65000</v>
      </c>
      <c r="F2183">
        <v>2010</v>
      </c>
      <c r="H2183" t="str">
        <f>IFERROR(VLOOKUP(D2183,Resources!A:C,3,FALSE),"")</f>
        <v/>
      </c>
      <c r="K2183" t="str">
        <f>IFERROR(IF(VLOOKUP(D2183,Resources!A:D,4,FALSE)=0,"",VLOOKUP(D2183,Resources!A:D,4,FALSE)),"")</f>
        <v/>
      </c>
    </row>
    <row r="2184" spans="1:11" x14ac:dyDescent="0.2">
      <c r="A2184" t="s">
        <v>715</v>
      </c>
      <c r="B2184" t="str">
        <f t="shared" si="35"/>
        <v>Donors Capital Fund_Open Doors With Brother Andrew20103254</v>
      </c>
      <c r="C2184" t="s">
        <v>4</v>
      </c>
      <c r="D2184" t="s">
        <v>301</v>
      </c>
      <c r="E2184" s="10">
        <v>3254</v>
      </c>
      <c r="F2184">
        <v>2010</v>
      </c>
      <c r="H2184" t="str">
        <f>IFERROR(VLOOKUP(D2184,Resources!A:C,3,FALSE),"")</f>
        <v/>
      </c>
      <c r="K2184" t="str">
        <f>IFERROR(IF(VLOOKUP(D2184,Resources!A:D,4,FALSE)=0,"",VLOOKUP(D2184,Resources!A:D,4,FALSE)),"")</f>
        <v/>
      </c>
    </row>
    <row r="2185" spans="1:11" x14ac:dyDescent="0.2">
      <c r="A2185" t="s">
        <v>715</v>
      </c>
      <c r="B2185" t="str">
        <f t="shared" si="35"/>
        <v>Donors Capital Fund_Open Government Institute of California201010000</v>
      </c>
      <c r="C2185" t="s">
        <v>4</v>
      </c>
      <c r="D2185" t="s">
        <v>300</v>
      </c>
      <c r="E2185" s="10">
        <v>10000</v>
      </c>
      <c r="F2185">
        <v>2010</v>
      </c>
      <c r="H2185" t="str">
        <f>IFERROR(VLOOKUP(D2185,Resources!A:C,3,FALSE),"")</f>
        <v/>
      </c>
      <c r="K2185" t="str">
        <f>IFERROR(IF(VLOOKUP(D2185,Resources!A:D,4,FALSE)=0,"",VLOOKUP(D2185,Resources!A:D,4,FALSE)),"")</f>
        <v/>
      </c>
    </row>
    <row r="2186" spans="1:11" x14ac:dyDescent="0.2">
      <c r="A2186" t="s">
        <v>715</v>
      </c>
      <c r="B2186" t="str">
        <f t="shared" si="35"/>
        <v>Donors Capital Fund_Pacific Legal Foundation20107000</v>
      </c>
      <c r="C2186" t="s">
        <v>4</v>
      </c>
      <c r="D2186" t="s">
        <v>109</v>
      </c>
      <c r="E2186" s="10">
        <v>7000</v>
      </c>
      <c r="F2186">
        <v>2010</v>
      </c>
      <c r="H2186" t="str">
        <f>IFERROR(VLOOKUP(D2186,Resources!A:C,3,FALSE),"")</f>
        <v>SourceWatch</v>
      </c>
      <c r="K2186" t="str">
        <f>IFERROR(IF(VLOOKUP(D2186,Resources!A:D,4,FALSE)=0,"",VLOOKUP(D2186,Resources!A:D,4,FALSE)),"")</f>
        <v>Y</v>
      </c>
    </row>
    <row r="2187" spans="1:11" x14ac:dyDescent="0.2">
      <c r="A2187" t="s">
        <v>715</v>
      </c>
      <c r="B2187" t="str">
        <f t="shared" si="35"/>
        <v>Donors Capital Fund_Pacific Research Institute for Public Policy2010115000</v>
      </c>
      <c r="C2187" t="s">
        <v>4</v>
      </c>
      <c r="D2187" t="s">
        <v>230</v>
      </c>
      <c r="E2187" s="10">
        <v>115000</v>
      </c>
      <c r="F2187">
        <v>2010</v>
      </c>
      <c r="H2187" t="str">
        <f>IFERROR(VLOOKUP(D2187,Resources!A:C,3,FALSE),"")</f>
        <v>DeSmog</v>
      </c>
      <c r="K2187" t="str">
        <f>IFERROR(IF(VLOOKUP(D2187,Resources!A:D,4,FALSE)=0,"",VLOOKUP(D2187,Resources!A:D,4,FALSE)),"")</f>
        <v>Y</v>
      </c>
    </row>
    <row r="2188" spans="1:11" x14ac:dyDescent="0.2">
      <c r="A2188" t="s">
        <v>715</v>
      </c>
      <c r="B2188" t="str">
        <f t="shared" si="35"/>
        <v>Donors Capital Fund_Partners Relief and Development201010000</v>
      </c>
      <c r="C2188" t="s">
        <v>4</v>
      </c>
      <c r="D2188" t="s">
        <v>160</v>
      </c>
      <c r="E2188" s="10">
        <v>10000</v>
      </c>
      <c r="F2188">
        <v>2010</v>
      </c>
      <c r="H2188" t="str">
        <f>IFERROR(VLOOKUP(D2188,Resources!A:C,3,FALSE),"")</f>
        <v/>
      </c>
      <c r="K2188" t="str">
        <f>IFERROR(IF(VLOOKUP(D2188,Resources!A:D,4,FALSE)=0,"",VLOOKUP(D2188,Resources!A:D,4,FALSE)),"")</f>
        <v/>
      </c>
    </row>
    <row r="2189" spans="1:11" x14ac:dyDescent="0.2">
      <c r="A2189" t="s">
        <v>715</v>
      </c>
      <c r="B2189" t="str">
        <f t="shared" si="35"/>
        <v>Donors Capital Fund_Pelican Institute for Public Policy2010209600</v>
      </c>
      <c r="C2189" t="s">
        <v>4</v>
      </c>
      <c r="D2189" t="s">
        <v>231</v>
      </c>
      <c r="E2189" s="10">
        <v>209600</v>
      </c>
      <c r="F2189">
        <v>2010</v>
      </c>
      <c r="H2189" t="str">
        <f>IFERROR(VLOOKUP(D2189,Resources!A:C,3,FALSE),"")</f>
        <v>SourceWatch</v>
      </c>
      <c r="K2189" t="str">
        <f>IFERROR(IF(VLOOKUP(D2189,Resources!A:D,4,FALSE)=0,"",VLOOKUP(D2189,Resources!A:D,4,FALSE)),"")</f>
        <v>Y</v>
      </c>
    </row>
    <row r="2190" spans="1:11" x14ac:dyDescent="0.2">
      <c r="A2190" t="s">
        <v>715</v>
      </c>
      <c r="B2190" t="str">
        <f t="shared" si="35"/>
        <v>Donors Capital Fund_Philanthropy Roundtable2010248400</v>
      </c>
      <c r="C2190" t="s">
        <v>4</v>
      </c>
      <c r="D2190" t="s">
        <v>41</v>
      </c>
      <c r="E2190" s="10">
        <v>248400</v>
      </c>
      <c r="F2190">
        <v>2010</v>
      </c>
      <c r="H2190" t="str">
        <f>IFERROR(VLOOKUP(D2190,Resources!A:C,3,FALSE),"")</f>
        <v>SourceWatch</v>
      </c>
      <c r="K2190" t="str">
        <f>IFERROR(IF(VLOOKUP(D2190,Resources!A:D,4,FALSE)=0,"",VLOOKUP(D2190,Resources!A:D,4,FALSE)),"")</f>
        <v>Y</v>
      </c>
    </row>
    <row r="2191" spans="1:11" x14ac:dyDescent="0.2">
      <c r="A2191" t="s">
        <v>715</v>
      </c>
      <c r="B2191" t="str">
        <f t="shared" si="35"/>
        <v>Donors Capital Fund_Pioneer Institute for Public Policy Research2010144500</v>
      </c>
      <c r="C2191" t="s">
        <v>4</v>
      </c>
      <c r="D2191" t="s">
        <v>155</v>
      </c>
      <c r="E2191" s="10">
        <v>144500</v>
      </c>
      <c r="F2191">
        <v>2010</v>
      </c>
      <c r="H2191" t="str">
        <f>IFERROR(VLOOKUP(D2191,Resources!A:C,3,FALSE),"")</f>
        <v>SourceWatch</v>
      </c>
      <c r="K2191" t="str">
        <f>IFERROR(IF(VLOOKUP(D2191,Resources!A:D,4,FALSE)=0,"",VLOOKUP(D2191,Resources!A:D,4,FALSE)),"")</f>
        <v>Y</v>
      </c>
    </row>
    <row r="2192" spans="1:11" x14ac:dyDescent="0.2">
      <c r="A2192" t="s">
        <v>715</v>
      </c>
      <c r="B2192" t="str">
        <f t="shared" si="35"/>
        <v>Donors Capital Fund_Platte Institute for Economic Research2010156400</v>
      </c>
      <c r="C2192" t="s">
        <v>4</v>
      </c>
      <c r="D2192" t="s">
        <v>55</v>
      </c>
      <c r="E2192" s="10">
        <v>156400</v>
      </c>
      <c r="F2192">
        <v>2010</v>
      </c>
      <c r="H2192" t="str">
        <f>IFERROR(VLOOKUP(D2192,Resources!A:C,3,FALSE),"")</f>
        <v>SourceWatch</v>
      </c>
      <c r="K2192" t="str">
        <f>IFERROR(IF(VLOOKUP(D2192,Resources!A:D,4,FALSE)=0,"",VLOOKUP(D2192,Resources!A:D,4,FALSE)),"")</f>
        <v>Y</v>
      </c>
    </row>
    <row r="2193" spans="1:11" x14ac:dyDescent="0.2">
      <c r="A2193" t="s">
        <v>715</v>
      </c>
      <c r="B2193" t="str">
        <f t="shared" si="35"/>
        <v>Donors Capital Fund_Polwarth Ministries20103000</v>
      </c>
      <c r="C2193" t="s">
        <v>4</v>
      </c>
      <c r="D2193" t="s">
        <v>30</v>
      </c>
      <c r="E2193" s="10">
        <v>3000</v>
      </c>
      <c r="F2193">
        <v>2010</v>
      </c>
      <c r="G2193" t="s">
        <v>829</v>
      </c>
      <c r="H2193" t="str">
        <f>IFERROR(VLOOKUP(D2193,Resources!A:C,3,FALSE),"")</f>
        <v/>
      </c>
      <c r="I2193" t="s">
        <v>832</v>
      </c>
      <c r="K2193" t="str">
        <f>IFERROR(IF(VLOOKUP(D2193,Resources!A:D,4,FALSE)=0,"",VLOOKUP(D2193,Resources!A:D,4,FALSE)),"")</f>
        <v/>
      </c>
    </row>
    <row r="2194" spans="1:11" x14ac:dyDescent="0.2">
      <c r="A2194" t="s">
        <v>715</v>
      </c>
      <c r="B2194" t="str">
        <f t="shared" si="35"/>
        <v>Donors Capital Fund_Protestant Episcopal Church in the United States of America2010100000</v>
      </c>
      <c r="C2194" t="s">
        <v>4</v>
      </c>
      <c r="D2194" t="s">
        <v>299</v>
      </c>
      <c r="E2194" s="10">
        <v>100000</v>
      </c>
      <c r="F2194">
        <v>2010</v>
      </c>
      <c r="H2194" t="str">
        <f>IFERROR(VLOOKUP(D2194,Resources!A:C,3,FALSE),"")</f>
        <v/>
      </c>
      <c r="K2194" t="str">
        <f>IFERROR(IF(VLOOKUP(D2194,Resources!A:D,4,FALSE)=0,"",VLOOKUP(D2194,Resources!A:D,4,FALSE)),"")</f>
        <v/>
      </c>
    </row>
    <row r="2195" spans="1:11" x14ac:dyDescent="0.2">
      <c r="A2195" t="s">
        <v>715</v>
      </c>
      <c r="B2195" t="str">
        <f t="shared" si="35"/>
        <v>Donors Capital Fund_Public Interest Institute201013000</v>
      </c>
      <c r="C2195" t="s">
        <v>4</v>
      </c>
      <c r="D2195" t="s">
        <v>298</v>
      </c>
      <c r="E2195" s="10">
        <v>13000</v>
      </c>
      <c r="F2195">
        <v>2010</v>
      </c>
      <c r="H2195" t="str">
        <f>IFERROR(VLOOKUP(D2195,Resources!A:C,3,FALSE),"")</f>
        <v>SourceWatch</v>
      </c>
      <c r="K2195" t="str">
        <f>IFERROR(IF(VLOOKUP(D2195,Resources!A:D,4,FALSE)=0,"",VLOOKUP(D2195,Resources!A:D,4,FALSE)),"")</f>
        <v>Y</v>
      </c>
    </row>
    <row r="2196" spans="1:11" x14ac:dyDescent="0.2">
      <c r="A2196" t="s">
        <v>715</v>
      </c>
      <c r="B2196" t="str">
        <f t="shared" si="35"/>
        <v>Donors Capital Fund_Public Service Research Foundation20103000</v>
      </c>
      <c r="C2196" t="s">
        <v>4</v>
      </c>
      <c r="D2196" t="s">
        <v>110</v>
      </c>
      <c r="E2196" s="10">
        <v>3000</v>
      </c>
      <c r="F2196">
        <v>2010</v>
      </c>
      <c r="H2196" t="str">
        <f>IFERROR(VLOOKUP(D2196,Resources!A:C,3,FALSE),"")</f>
        <v/>
      </c>
      <c r="K2196" t="str">
        <f>IFERROR(IF(VLOOKUP(D2196,Resources!A:D,4,FALSE)=0,"",VLOOKUP(D2196,Resources!A:D,4,FALSE)),"")</f>
        <v/>
      </c>
    </row>
    <row r="2197" spans="1:11" x14ac:dyDescent="0.2">
      <c r="A2197" t="s">
        <v>715</v>
      </c>
      <c r="B2197" t="str">
        <f t="shared" si="35"/>
        <v>Donors Capital Fund_Reason Foundation201067124</v>
      </c>
      <c r="C2197" t="s">
        <v>4</v>
      </c>
      <c r="D2197" t="s">
        <v>42</v>
      </c>
      <c r="E2197" s="10">
        <v>67124</v>
      </c>
      <c r="F2197">
        <v>2010</v>
      </c>
      <c r="H2197" t="str">
        <f>IFERROR(VLOOKUP(D2197,Resources!A:C,3,FALSE),"")</f>
        <v>DeSmog</v>
      </c>
      <c r="K2197" t="str">
        <f>IFERROR(IF(VLOOKUP(D2197,Resources!A:D,4,FALSE)=0,"",VLOOKUP(D2197,Resources!A:D,4,FALSE)),"")</f>
        <v>Y</v>
      </c>
    </row>
    <row r="2198" spans="1:11" x14ac:dyDescent="0.2">
      <c r="A2198" t="s">
        <v>715</v>
      </c>
      <c r="B2198" t="str">
        <f t="shared" si="35"/>
        <v>Donors Capital Fund_Reconciliation Outreach Ministries2010100000</v>
      </c>
      <c r="C2198" t="s">
        <v>4</v>
      </c>
      <c r="D2198" t="s">
        <v>844</v>
      </c>
      <c r="E2198" s="10">
        <v>100000</v>
      </c>
      <c r="F2198">
        <v>2010</v>
      </c>
      <c r="H2198" t="str">
        <f>IFERROR(VLOOKUP(D2198,Resources!A:C,3,FALSE),"")</f>
        <v/>
      </c>
      <c r="K2198" t="str">
        <f>IFERROR(IF(VLOOKUP(D2198,Resources!A:D,4,FALSE)=0,"",VLOOKUP(D2198,Resources!A:D,4,FALSE)),"")</f>
        <v/>
      </c>
    </row>
    <row r="2199" spans="1:11" x14ac:dyDescent="0.2">
      <c r="A2199" t="s">
        <v>715</v>
      </c>
      <c r="B2199" t="str">
        <f t="shared" si="35"/>
        <v>Donors Capital Fund_Rhodes College201025000</v>
      </c>
      <c r="C2199" t="s">
        <v>4</v>
      </c>
      <c r="D2199" t="s">
        <v>256</v>
      </c>
      <c r="E2199" s="10">
        <v>25000</v>
      </c>
      <c r="F2199">
        <v>2010</v>
      </c>
      <c r="H2199" t="str">
        <f>IFERROR(VLOOKUP(D2199,Resources!A:C,3,FALSE),"")</f>
        <v/>
      </c>
      <c r="K2199" t="str">
        <f>IFERROR(IF(VLOOKUP(D2199,Resources!A:D,4,FALSE)=0,"",VLOOKUP(D2199,Resources!A:D,4,FALSE)),"")</f>
        <v/>
      </c>
    </row>
    <row r="2200" spans="1:11" x14ac:dyDescent="0.2">
      <c r="A2200" t="s">
        <v>715</v>
      </c>
      <c r="B2200" t="str">
        <f t="shared" si="35"/>
        <v>Donors Capital Fund_Rio Grande Foundation2010297000</v>
      </c>
      <c r="C2200" t="s">
        <v>4</v>
      </c>
      <c r="D2200" t="s">
        <v>156</v>
      </c>
      <c r="E2200" s="10">
        <v>297000</v>
      </c>
      <c r="F2200">
        <v>2010</v>
      </c>
      <c r="H2200" t="str">
        <f>IFERROR(VLOOKUP(D2200,Resources!A:C,3,FALSE),"")</f>
        <v>SourceWatch</v>
      </c>
      <c r="K2200" t="str">
        <f>IFERROR(IF(VLOOKUP(D2200,Resources!A:D,4,FALSE)=0,"",VLOOKUP(D2200,Resources!A:D,4,FALSE)),"")</f>
        <v>Y</v>
      </c>
    </row>
    <row r="2201" spans="1:11" x14ac:dyDescent="0.2">
      <c r="A2201" t="s">
        <v>715</v>
      </c>
      <c r="B2201" t="str">
        <f t="shared" si="35"/>
        <v>Donors Capital Fund_Russell Home for Atypical Children201050000</v>
      </c>
      <c r="C2201" t="s">
        <v>4</v>
      </c>
      <c r="D2201" t="s">
        <v>296</v>
      </c>
      <c r="E2201" s="10">
        <v>50000</v>
      </c>
      <c r="F2201">
        <v>2010</v>
      </c>
      <c r="H2201" t="str">
        <f>IFERROR(VLOOKUP(D2201,Resources!A:C,3,FALSE),"")</f>
        <v/>
      </c>
      <c r="K2201" t="str">
        <f>IFERROR(IF(VLOOKUP(D2201,Resources!A:D,4,FALSE)=0,"",VLOOKUP(D2201,Resources!A:D,4,FALSE)),"")</f>
        <v/>
      </c>
    </row>
    <row r="2202" spans="1:11" x14ac:dyDescent="0.2">
      <c r="A2202" t="s">
        <v>715</v>
      </c>
      <c r="B2202" t="str">
        <f t="shared" si="35"/>
        <v>Donors Capital Fund_Russian American Christian University2010300000</v>
      </c>
      <c r="C2202" t="s">
        <v>4</v>
      </c>
      <c r="D2202" t="s">
        <v>295</v>
      </c>
      <c r="E2202" s="10">
        <v>300000</v>
      </c>
      <c r="F2202">
        <v>2010</v>
      </c>
      <c r="H2202" t="str">
        <f>IFERROR(VLOOKUP(D2202,Resources!A:C,3,FALSE),"")</f>
        <v/>
      </c>
      <c r="K2202" t="str">
        <f>IFERROR(IF(VLOOKUP(D2202,Resources!A:D,4,FALSE)=0,"",VLOOKUP(D2202,Resources!A:D,4,FALSE)),"")</f>
        <v/>
      </c>
    </row>
    <row r="2203" spans="1:11" x14ac:dyDescent="0.2">
      <c r="A2203" t="s">
        <v>715</v>
      </c>
      <c r="B2203" t="str">
        <f t="shared" si="35"/>
        <v>Donors Capital Fund_Safer Dallas Better Dallas201012500</v>
      </c>
      <c r="C2203" t="s">
        <v>4</v>
      </c>
      <c r="D2203" t="s">
        <v>255</v>
      </c>
      <c r="E2203" s="10">
        <v>12500</v>
      </c>
      <c r="F2203">
        <v>2010</v>
      </c>
      <c r="H2203" t="str">
        <f>IFERROR(VLOOKUP(D2203,Resources!A:C,3,FALSE),"")</f>
        <v/>
      </c>
      <c r="K2203" t="str">
        <f>IFERROR(IF(VLOOKUP(D2203,Resources!A:D,4,FALSE)=0,"",VLOOKUP(D2203,Resources!A:D,4,FALSE)),"")</f>
        <v/>
      </c>
    </row>
    <row r="2204" spans="1:11" x14ac:dyDescent="0.2">
      <c r="A2204" t="s">
        <v>715</v>
      </c>
      <c r="B2204" t="str">
        <f t="shared" si="35"/>
        <v>Donors Capital Fund_Schwab Charitable Gift Fund2010920000</v>
      </c>
      <c r="C2204" t="s">
        <v>4</v>
      </c>
      <c r="D2204" t="s">
        <v>84</v>
      </c>
      <c r="E2204" s="10">
        <v>920000</v>
      </c>
      <c r="F2204">
        <v>2010</v>
      </c>
      <c r="G2204" t="s">
        <v>829</v>
      </c>
      <c r="H2204" t="str">
        <f>IFERROR(VLOOKUP(D2204,Resources!A:C,3,FALSE),"")</f>
        <v/>
      </c>
      <c r="K2204" t="str">
        <f>IFERROR(IF(VLOOKUP(D2204,Resources!A:D,4,FALSE)=0,"",VLOOKUP(D2204,Resources!A:D,4,FALSE)),"")</f>
        <v/>
      </c>
    </row>
    <row r="2205" spans="1:11" x14ac:dyDescent="0.2">
      <c r="A2205" t="s">
        <v>715</v>
      </c>
      <c r="B2205" t="str">
        <f t="shared" si="35"/>
        <v>Donors Capital Fund_Security Research Associates2010160000</v>
      </c>
      <c r="C2205" t="s">
        <v>4</v>
      </c>
      <c r="D2205" t="s">
        <v>140</v>
      </c>
      <c r="E2205" s="10">
        <v>160000</v>
      </c>
      <c r="F2205">
        <v>2010</v>
      </c>
      <c r="H2205" t="str">
        <f>IFERROR(VLOOKUP(D2205,Resources!A:C,3,FALSE),"")</f>
        <v/>
      </c>
      <c r="K2205" t="str">
        <f>IFERROR(IF(VLOOKUP(D2205,Resources!A:D,4,FALSE)=0,"",VLOOKUP(D2205,Resources!A:D,4,FALSE)),"")</f>
        <v/>
      </c>
    </row>
    <row r="2206" spans="1:11" x14ac:dyDescent="0.2">
      <c r="A2206" t="s">
        <v>715</v>
      </c>
      <c r="B2206" t="str">
        <f t="shared" si="35"/>
        <v>Donors Capital Fund_Show-Me Institute201050000</v>
      </c>
      <c r="C2206" t="s">
        <v>4</v>
      </c>
      <c r="D2206" t="s">
        <v>115</v>
      </c>
      <c r="E2206" s="10">
        <v>50000</v>
      </c>
      <c r="F2206">
        <v>2010</v>
      </c>
      <c r="H2206" t="str">
        <f>IFERROR(VLOOKUP(D2206,Resources!A:C,3,FALSE),"")</f>
        <v>SourceWatch</v>
      </c>
      <c r="K2206" t="str">
        <f>IFERROR(IF(VLOOKUP(D2206,Resources!A:D,4,FALSE)=0,"",VLOOKUP(D2206,Resources!A:D,4,FALSE)),"")</f>
        <v>Y</v>
      </c>
    </row>
    <row r="2207" spans="1:11" x14ac:dyDescent="0.2">
      <c r="A2207" t="s">
        <v>715</v>
      </c>
      <c r="B2207" t="str">
        <f t="shared" si="35"/>
        <v>Donors Capital Fund_Small Business Hawaii Entepreneurial Education Foundation201069500</v>
      </c>
      <c r="C2207" t="s">
        <v>4</v>
      </c>
      <c r="D2207" t="s">
        <v>234</v>
      </c>
      <c r="E2207" s="10">
        <v>69500</v>
      </c>
      <c r="F2207">
        <v>2010</v>
      </c>
      <c r="H2207" t="str">
        <f>IFERROR(VLOOKUP(D2207,Resources!A:C,3,FALSE),"")</f>
        <v/>
      </c>
      <c r="K2207" t="str">
        <f>IFERROR(IF(VLOOKUP(D2207,Resources!A:D,4,FALSE)=0,"",VLOOKUP(D2207,Resources!A:D,4,FALSE)),"")</f>
        <v/>
      </c>
    </row>
    <row r="2208" spans="1:11" x14ac:dyDescent="0.2">
      <c r="A2208" t="s">
        <v>715</v>
      </c>
      <c r="B2208" t="str">
        <f t="shared" si="35"/>
        <v>Donors Capital Fund_Smile Train20105000</v>
      </c>
      <c r="C2208" t="s">
        <v>4</v>
      </c>
      <c r="D2208" t="s">
        <v>293</v>
      </c>
      <c r="E2208" s="10">
        <v>5000</v>
      </c>
      <c r="F2208">
        <v>2010</v>
      </c>
      <c r="H2208" t="str">
        <f>IFERROR(VLOOKUP(D2208,Resources!A:C,3,FALSE),"")</f>
        <v/>
      </c>
      <c r="K2208" t="str">
        <f>IFERROR(IF(VLOOKUP(D2208,Resources!A:D,4,FALSE)=0,"",VLOOKUP(D2208,Resources!A:D,4,FALSE)),"")</f>
        <v/>
      </c>
    </row>
    <row r="2209" spans="1:11" x14ac:dyDescent="0.2">
      <c r="A2209" t="s">
        <v>715</v>
      </c>
      <c r="B2209" t="str">
        <f t="shared" si="35"/>
        <v>Donors Capital Fund_South Carolina Policy Council2010650000</v>
      </c>
      <c r="C2209" t="s">
        <v>4</v>
      </c>
      <c r="D2209" t="s">
        <v>173</v>
      </c>
      <c r="E2209" s="10">
        <v>650000</v>
      </c>
      <c r="F2209">
        <v>2010</v>
      </c>
      <c r="H2209" t="str">
        <f>IFERROR(VLOOKUP(D2209,Resources!A:C,3,FALSE),"")</f>
        <v>SourceWatch</v>
      </c>
      <c r="K2209" t="str">
        <f>IFERROR(IF(VLOOKUP(D2209,Resources!A:D,4,FALSE)=0,"",VLOOKUP(D2209,Resources!A:D,4,FALSE)),"")</f>
        <v>Y</v>
      </c>
    </row>
    <row r="2210" spans="1:11" x14ac:dyDescent="0.2">
      <c r="A2210" t="s">
        <v>715</v>
      </c>
      <c r="B2210" t="str">
        <f t="shared" si="35"/>
        <v>Donors Capital Fund_St. John Vianney Catholic Church (Orlando)20106000</v>
      </c>
      <c r="C2210" t="s">
        <v>4</v>
      </c>
      <c r="D2210" t="s">
        <v>292</v>
      </c>
      <c r="E2210" s="10">
        <v>6000</v>
      </c>
      <c r="F2210">
        <v>2010</v>
      </c>
      <c r="H2210" t="str">
        <f>IFERROR(VLOOKUP(D2210,Resources!A:C,3,FALSE),"")</f>
        <v/>
      </c>
      <c r="K2210" t="str">
        <f>IFERROR(IF(VLOOKUP(D2210,Resources!A:D,4,FALSE)=0,"",VLOOKUP(D2210,Resources!A:D,4,FALSE)),"")</f>
        <v/>
      </c>
    </row>
    <row r="2211" spans="1:11" x14ac:dyDescent="0.2">
      <c r="A2211" t="s">
        <v>715</v>
      </c>
      <c r="B2211" t="str">
        <f t="shared" si="35"/>
        <v>Donors Capital Fund_St. Johnsbury Athenaeum20105000</v>
      </c>
      <c r="C2211" t="s">
        <v>4</v>
      </c>
      <c r="D2211" t="s">
        <v>291</v>
      </c>
      <c r="E2211" s="10">
        <v>5000</v>
      </c>
      <c r="F2211">
        <v>2010</v>
      </c>
      <c r="H2211" t="str">
        <f>IFERROR(VLOOKUP(D2211,Resources!A:C,3,FALSE),"")</f>
        <v/>
      </c>
      <c r="K2211" t="str">
        <f>IFERROR(IF(VLOOKUP(D2211,Resources!A:D,4,FALSE)=0,"",VLOOKUP(D2211,Resources!A:D,4,FALSE)),"")</f>
        <v/>
      </c>
    </row>
    <row r="2212" spans="1:11" x14ac:dyDescent="0.2">
      <c r="A2212" t="s">
        <v>715</v>
      </c>
      <c r="B2212" t="str">
        <f t="shared" si="35"/>
        <v>Donors Capital Fund_State Policy Network20101753000</v>
      </c>
      <c r="C2212" t="s">
        <v>4</v>
      </c>
      <c r="D2212" t="s">
        <v>10</v>
      </c>
      <c r="E2212" s="10">
        <v>1753000</v>
      </c>
      <c r="F2212">
        <v>2010</v>
      </c>
      <c r="H2212" t="str">
        <f>IFERROR(VLOOKUP(D2212,Resources!A:C,3,FALSE),"")</f>
        <v>SourceWatch</v>
      </c>
      <c r="K2212" t="str">
        <f>IFERROR(IF(VLOOKUP(D2212,Resources!A:D,4,FALSE)=0,"",VLOOKUP(D2212,Resources!A:D,4,FALSE)),"")</f>
        <v>Y</v>
      </c>
    </row>
    <row r="2213" spans="1:11" x14ac:dyDescent="0.2">
      <c r="A2213" t="s">
        <v>715</v>
      </c>
      <c r="B2213" t="str">
        <f t="shared" si="35"/>
        <v>Donors Capital Fund_Stewards of the Range20102000</v>
      </c>
      <c r="C2213" t="s">
        <v>4</v>
      </c>
      <c r="D2213" t="s">
        <v>111</v>
      </c>
      <c r="E2213" s="10">
        <v>2000</v>
      </c>
      <c r="F2213">
        <v>2010</v>
      </c>
      <c r="H2213" t="str">
        <f>IFERROR(VLOOKUP(D2213,Resources!A:C,3,FALSE),"")</f>
        <v>Other</v>
      </c>
      <c r="K2213" t="str">
        <f>IFERROR(IF(VLOOKUP(D2213,Resources!A:D,4,FALSE)=0,"",VLOOKUP(D2213,Resources!A:D,4,FALSE)),"")</f>
        <v>Y</v>
      </c>
    </row>
    <row r="2214" spans="1:11" x14ac:dyDescent="0.2">
      <c r="A2214" t="s">
        <v>715</v>
      </c>
      <c r="B2214" t="str">
        <f t="shared" si="35"/>
        <v>Donors Capital Fund_Student Governmental Affairs Program20107500</v>
      </c>
      <c r="C2214" t="s">
        <v>4</v>
      </c>
      <c r="D2214" t="s">
        <v>290</v>
      </c>
      <c r="E2214" s="10">
        <v>7500</v>
      </c>
      <c r="F2214">
        <v>2010</v>
      </c>
      <c r="H2214" t="str">
        <f>IFERROR(VLOOKUP(D2214,Resources!A:C,3,FALSE),"")</f>
        <v/>
      </c>
      <c r="K2214" t="str">
        <f>IFERROR(IF(VLOOKUP(D2214,Resources!A:D,4,FALSE)=0,"",VLOOKUP(D2214,Resources!A:D,4,FALSE)),"")</f>
        <v/>
      </c>
    </row>
    <row r="2215" spans="1:11" x14ac:dyDescent="0.2">
      <c r="A2215" t="s">
        <v>715</v>
      </c>
      <c r="B2215" t="str">
        <f t="shared" si="35"/>
        <v>Donors Capital Fund_StudentNewsDaily.com201020000</v>
      </c>
      <c r="C2215" t="s">
        <v>4</v>
      </c>
      <c r="D2215" t="s">
        <v>78</v>
      </c>
      <c r="E2215" s="10">
        <v>20000</v>
      </c>
      <c r="F2215">
        <v>2010</v>
      </c>
      <c r="H2215" t="str">
        <f>IFERROR(VLOOKUP(D2215,Resources!A:C,3,FALSE),"")</f>
        <v/>
      </c>
      <c r="K2215" t="str">
        <f>IFERROR(IF(VLOOKUP(D2215,Resources!A:D,4,FALSE)=0,"",VLOOKUP(D2215,Resources!A:D,4,FALSE)),"")</f>
        <v>Y</v>
      </c>
    </row>
    <row r="2216" spans="1:11" x14ac:dyDescent="0.2">
      <c r="A2216" t="s">
        <v>715</v>
      </c>
      <c r="B2216" t="str">
        <f t="shared" si="35"/>
        <v>Donors Capital Fund_Students for Liberty20105000</v>
      </c>
      <c r="C2216" t="s">
        <v>4</v>
      </c>
      <c r="D2216" t="s">
        <v>65</v>
      </c>
      <c r="E2216" s="10">
        <v>5000</v>
      </c>
      <c r="F2216">
        <v>2010</v>
      </c>
      <c r="H2216" t="str">
        <f>IFERROR(VLOOKUP(D2216,Resources!A:C,3,FALSE),"")</f>
        <v>Other</v>
      </c>
      <c r="K2216" t="str">
        <f>IFERROR(IF(VLOOKUP(D2216,Resources!A:D,4,FALSE)=0,"",VLOOKUP(D2216,Resources!A:D,4,FALSE)),"")</f>
        <v>Y</v>
      </c>
    </row>
    <row r="2217" spans="1:11" x14ac:dyDescent="0.2">
      <c r="A2217" t="s">
        <v>715</v>
      </c>
      <c r="B2217" t="str">
        <f t="shared" si="35"/>
        <v>Donors Capital Fund_Sutherland Institute2010191000</v>
      </c>
      <c r="C2217" t="s">
        <v>4</v>
      </c>
      <c r="D2217" t="s">
        <v>45</v>
      </c>
      <c r="E2217" s="10">
        <v>191000</v>
      </c>
      <c r="F2217">
        <v>2010</v>
      </c>
      <c r="H2217" t="str">
        <f>IFERROR(VLOOKUP(D2217,Resources!A:C,3,FALSE),"")</f>
        <v>SourceWatch</v>
      </c>
      <c r="K2217" t="str">
        <f>IFERROR(IF(VLOOKUP(D2217,Resources!A:D,4,FALSE)=0,"",VLOOKUP(D2217,Resources!A:D,4,FALSE)),"")</f>
        <v>Y</v>
      </c>
    </row>
    <row r="2218" spans="1:11" x14ac:dyDescent="0.2">
      <c r="A2218" t="s">
        <v>715</v>
      </c>
      <c r="B2218" t="str">
        <f t="shared" si="35"/>
        <v>Donors Capital Fund_Teen FLOW Youth ministries2010200</v>
      </c>
      <c r="C2218" t="s">
        <v>4</v>
      </c>
      <c r="D2218" t="s">
        <v>31</v>
      </c>
      <c r="E2218" s="10">
        <v>200</v>
      </c>
      <c r="F2218">
        <v>2010</v>
      </c>
      <c r="H2218" t="str">
        <f>IFERROR(VLOOKUP(D2218,Resources!A:C,3,FALSE),"")</f>
        <v/>
      </c>
      <c r="K2218" t="str">
        <f>IFERROR(IF(VLOOKUP(D2218,Resources!A:D,4,FALSE)=0,"",VLOOKUP(D2218,Resources!A:D,4,FALSE)),"")</f>
        <v/>
      </c>
    </row>
    <row r="2219" spans="1:11" x14ac:dyDescent="0.2">
      <c r="A2219" t="s">
        <v>715</v>
      </c>
      <c r="B2219" t="str">
        <f t="shared" si="35"/>
        <v>Donors Capital Fund_Texas Public Policy Foundation2010667508</v>
      </c>
      <c r="C2219" t="s">
        <v>4</v>
      </c>
      <c r="D2219" t="s">
        <v>79</v>
      </c>
      <c r="E2219" s="10">
        <v>667508</v>
      </c>
      <c r="F2219">
        <v>2010</v>
      </c>
      <c r="H2219" t="str">
        <f>IFERROR(VLOOKUP(D2219,Resources!A:C,3,FALSE),"")</f>
        <v>DeSmog</v>
      </c>
      <c r="K2219" t="str">
        <f>IFERROR(IF(VLOOKUP(D2219,Resources!A:D,4,FALSE)=0,"",VLOOKUP(D2219,Resources!A:D,4,FALSE)),"")</f>
        <v>Y</v>
      </c>
    </row>
    <row r="2220" spans="1:11" x14ac:dyDescent="0.2">
      <c r="A2220" t="s">
        <v>715</v>
      </c>
      <c r="B2220" t="str">
        <f t="shared" si="35"/>
        <v>Donors Capital Fund_The Claremont Institute201034081</v>
      </c>
      <c r="C2220" t="s">
        <v>4</v>
      </c>
      <c r="D2220" t="s">
        <v>238</v>
      </c>
      <c r="E2220" s="10">
        <v>34081</v>
      </c>
      <c r="F2220">
        <v>2010</v>
      </c>
      <c r="H2220" t="str">
        <f>IFERROR(VLOOKUP(D2220,Resources!A:C,3,FALSE),"")</f>
        <v>SourceWatch</v>
      </c>
      <c r="K2220" t="str">
        <f>IFERROR(IF(VLOOKUP(D2220,Resources!A:D,4,FALSE)=0,"",VLOOKUP(D2220,Resources!A:D,4,FALSE)),"")</f>
        <v>Y</v>
      </c>
    </row>
    <row r="2221" spans="1:11" x14ac:dyDescent="0.2">
      <c r="A2221" t="s">
        <v>715</v>
      </c>
      <c r="B2221" t="str">
        <f t="shared" si="35"/>
        <v>Donors Capital Fund_The Feed Store201050000</v>
      </c>
      <c r="C2221" t="s">
        <v>4</v>
      </c>
      <c r="D2221" t="s">
        <v>289</v>
      </c>
      <c r="E2221" s="10">
        <v>50000</v>
      </c>
      <c r="F2221">
        <v>2010</v>
      </c>
      <c r="H2221" t="str">
        <f>IFERROR(VLOOKUP(D2221,Resources!A:C,3,FALSE),"")</f>
        <v/>
      </c>
      <c r="K2221" t="str">
        <f>IFERROR(IF(VLOOKUP(D2221,Resources!A:D,4,FALSE)=0,"",VLOOKUP(D2221,Resources!A:D,4,FALSE)),"")</f>
        <v/>
      </c>
    </row>
    <row r="2222" spans="1:11" x14ac:dyDescent="0.2">
      <c r="A2222" t="s">
        <v>715</v>
      </c>
      <c r="B2222" t="str">
        <f t="shared" si="35"/>
        <v>Donors Capital Fund_The Foundation Endowment (Alexandria VA)20102000</v>
      </c>
      <c r="C2222" t="s">
        <v>4</v>
      </c>
      <c r="D2222" t="s">
        <v>288</v>
      </c>
      <c r="E2222" s="10">
        <v>2000</v>
      </c>
      <c r="F2222">
        <v>2010</v>
      </c>
      <c r="H2222" t="str">
        <f>IFERROR(VLOOKUP(D2222,Resources!A:C,3,FALSE),"")</f>
        <v/>
      </c>
      <c r="K2222" t="str">
        <f>IFERROR(IF(VLOOKUP(D2222,Resources!A:D,4,FALSE)=0,"",VLOOKUP(D2222,Resources!A:D,4,FALSE)),"")</f>
        <v/>
      </c>
    </row>
    <row r="2223" spans="1:11" x14ac:dyDescent="0.2">
      <c r="A2223" t="s">
        <v>715</v>
      </c>
      <c r="B2223" t="str">
        <f t="shared" si="35"/>
        <v>Donors Capital Fund_The Freedom Foundation2010388318</v>
      </c>
      <c r="C2223" t="s">
        <v>4</v>
      </c>
      <c r="D2223" t="s">
        <v>239</v>
      </c>
      <c r="E2223" s="10">
        <v>388318</v>
      </c>
      <c r="F2223">
        <v>2010</v>
      </c>
      <c r="H2223" t="str">
        <f>IFERROR(VLOOKUP(D2223,Resources!A:C,3,FALSE),"")</f>
        <v>SourceWatch</v>
      </c>
      <c r="K2223" t="str">
        <f>IFERROR(IF(VLOOKUP(D2223,Resources!A:D,4,FALSE)=0,"",VLOOKUP(D2223,Resources!A:D,4,FALSE)),"")</f>
        <v>Y</v>
      </c>
    </row>
    <row r="2224" spans="1:11" x14ac:dyDescent="0.2">
      <c r="A2224" t="s">
        <v>715</v>
      </c>
      <c r="B2224" t="str">
        <f t="shared" si="35"/>
        <v>Donors Capital Fund_The Heritage Foundation20104000</v>
      </c>
      <c r="C2224" t="s">
        <v>4</v>
      </c>
      <c r="D2224" t="s">
        <v>240</v>
      </c>
      <c r="E2224" s="10">
        <v>4000</v>
      </c>
      <c r="F2224">
        <v>2010</v>
      </c>
      <c r="H2224" t="str">
        <f>IFERROR(VLOOKUP(D2224,Resources!A:C,3,FALSE),"")</f>
        <v>DeSmog</v>
      </c>
      <c r="K2224" t="str">
        <f>IFERROR(IF(VLOOKUP(D2224,Resources!A:D,4,FALSE)=0,"",VLOOKUP(D2224,Resources!A:D,4,FALSE)),"")</f>
        <v>Y</v>
      </c>
    </row>
    <row r="2225" spans="1:11" x14ac:dyDescent="0.2">
      <c r="A2225" t="s">
        <v>715</v>
      </c>
      <c r="B2225" t="str">
        <f t="shared" si="35"/>
        <v>Donors Capital Fund_The Prometheus Institute (Irvine CA)201090000</v>
      </c>
      <c r="C2225" t="s">
        <v>4</v>
      </c>
      <c r="D2225" t="s">
        <v>287</v>
      </c>
      <c r="E2225" s="10">
        <v>90000</v>
      </c>
      <c r="F2225">
        <v>2010</v>
      </c>
      <c r="H2225" t="str">
        <f>IFERROR(VLOOKUP(D2225,Resources!A:C,3,FALSE),"")</f>
        <v/>
      </c>
      <c r="K2225" t="str">
        <f>IFERROR(IF(VLOOKUP(D2225,Resources!A:D,4,FALSE)=0,"",VLOOKUP(D2225,Resources!A:D,4,FALSE)),"")</f>
        <v/>
      </c>
    </row>
    <row r="2226" spans="1:11" x14ac:dyDescent="0.2">
      <c r="A2226" t="s">
        <v>715</v>
      </c>
      <c r="B2226" t="str">
        <f t="shared" si="35"/>
        <v>Donors Capital Fund_The Ryan Foundation201025000</v>
      </c>
      <c r="C2226" t="s">
        <v>4</v>
      </c>
      <c r="D2226" t="s">
        <v>286</v>
      </c>
      <c r="E2226" s="10">
        <v>25000</v>
      </c>
      <c r="F2226">
        <v>2010</v>
      </c>
      <c r="H2226" t="str">
        <f>IFERROR(VLOOKUP(D2226,Resources!A:C,3,FALSE),"")</f>
        <v/>
      </c>
      <c r="K2226" t="str">
        <f>IFERROR(IF(VLOOKUP(D2226,Resources!A:D,4,FALSE)=0,"",VLOOKUP(D2226,Resources!A:D,4,FALSE)),"")</f>
        <v/>
      </c>
    </row>
    <row r="2227" spans="1:11" x14ac:dyDescent="0.2">
      <c r="A2227" t="s">
        <v>715</v>
      </c>
      <c r="B2227" t="str">
        <f t="shared" si="35"/>
        <v>Donors Capital Fund_The Well (Dallas)20105000</v>
      </c>
      <c r="C2227" t="s">
        <v>4</v>
      </c>
      <c r="D2227" t="s">
        <v>825</v>
      </c>
      <c r="E2227" s="10">
        <v>5000</v>
      </c>
      <c r="F2227">
        <v>2010</v>
      </c>
      <c r="H2227" t="str">
        <f>IFERROR(VLOOKUP(D2227,Resources!A:C,3,FALSE),"")</f>
        <v/>
      </c>
      <c r="K2227" t="str">
        <f>IFERROR(IF(VLOOKUP(D2227,Resources!A:D,4,FALSE)=0,"",VLOOKUP(D2227,Resources!A:D,4,FALSE)),"")</f>
        <v/>
      </c>
    </row>
    <row r="2228" spans="1:11" x14ac:dyDescent="0.2">
      <c r="A2228" t="s">
        <v>715</v>
      </c>
      <c r="B2228" t="str">
        <f t="shared" si="35"/>
        <v>Donors Capital Fund_Thomas Jefferson Institute for Public Policy201065000</v>
      </c>
      <c r="C2228" t="s">
        <v>4</v>
      </c>
      <c r="D2228" t="s">
        <v>284</v>
      </c>
      <c r="E2228" s="10">
        <v>65000</v>
      </c>
      <c r="F2228">
        <v>2010</v>
      </c>
      <c r="H2228" t="str">
        <f>IFERROR(VLOOKUP(D2228,Resources!A:C,3,FALSE),"")</f>
        <v>DeSmog</v>
      </c>
      <c r="K2228" t="str">
        <f>IFERROR(IF(VLOOKUP(D2228,Resources!A:D,4,FALSE)=0,"",VLOOKUP(D2228,Resources!A:D,4,FALSE)),"")</f>
        <v>Y</v>
      </c>
    </row>
    <row r="2229" spans="1:11" x14ac:dyDescent="0.2">
      <c r="A2229" t="s">
        <v>715</v>
      </c>
      <c r="B2229" t="str">
        <f t="shared" si="35"/>
        <v>Donors Capital Fund_U.S. English Foundation201010000</v>
      </c>
      <c r="C2229" t="s">
        <v>4</v>
      </c>
      <c r="D2229" t="s">
        <v>242</v>
      </c>
      <c r="E2229" s="10">
        <v>10000</v>
      </c>
      <c r="F2229">
        <v>2010</v>
      </c>
      <c r="H2229" t="str">
        <f>IFERROR(VLOOKUP(D2229,Resources!A:C,3,FALSE),"")</f>
        <v>SourceWatch</v>
      </c>
      <c r="K2229" t="str">
        <f>IFERROR(IF(VLOOKUP(D2229,Resources!A:D,4,FALSE)=0,"",VLOOKUP(D2229,Resources!A:D,4,FALSE)),"")</f>
        <v>Y</v>
      </c>
    </row>
    <row r="2230" spans="1:11" x14ac:dyDescent="0.2">
      <c r="A2230" t="s">
        <v>715</v>
      </c>
      <c r="B2230" t="str">
        <f t="shared" si="35"/>
        <v>Donors Capital Fund_University of Arizona201076000</v>
      </c>
      <c r="C2230" t="s">
        <v>4</v>
      </c>
      <c r="D2230" t="s">
        <v>283</v>
      </c>
      <c r="E2230" s="10">
        <v>76000</v>
      </c>
      <c r="F2230">
        <v>2010</v>
      </c>
      <c r="H2230" t="str">
        <f>IFERROR(VLOOKUP(D2230,Resources!A:C,3,FALSE),"")</f>
        <v/>
      </c>
      <c r="K2230" t="str">
        <f>IFERROR(IF(VLOOKUP(D2230,Resources!A:D,4,FALSE)=0,"",VLOOKUP(D2230,Resources!A:D,4,FALSE)),"")</f>
        <v/>
      </c>
    </row>
    <row r="2231" spans="1:11" x14ac:dyDescent="0.2">
      <c r="A2231" t="s">
        <v>715</v>
      </c>
      <c r="B2231" t="str">
        <f t="shared" si="35"/>
        <v>Donors Capital Fund_University of Notre Dame201025000</v>
      </c>
      <c r="C2231" t="s">
        <v>4</v>
      </c>
      <c r="D2231" t="s">
        <v>250</v>
      </c>
      <c r="E2231" s="10">
        <v>25000</v>
      </c>
      <c r="F2231">
        <v>2010</v>
      </c>
      <c r="H2231" t="str">
        <f>IFERROR(VLOOKUP(D2231,Resources!A:C,3,FALSE),"")</f>
        <v/>
      </c>
      <c r="K2231" t="str">
        <f>IFERROR(IF(VLOOKUP(D2231,Resources!A:D,4,FALSE)=0,"",VLOOKUP(D2231,Resources!A:D,4,FALSE)),"")</f>
        <v/>
      </c>
    </row>
    <row r="2232" spans="1:11" x14ac:dyDescent="0.2">
      <c r="A2232" t="s">
        <v>715</v>
      </c>
      <c r="B2232" t="str">
        <f t="shared" si="35"/>
        <v>Donors Capital Fund_University of Texas at Austin201025000</v>
      </c>
      <c r="C2232" t="s">
        <v>4</v>
      </c>
      <c r="D2232" t="s">
        <v>249</v>
      </c>
      <c r="E2232" s="10">
        <v>25000</v>
      </c>
      <c r="F2232">
        <v>2010</v>
      </c>
      <c r="H2232" t="str">
        <f>IFERROR(VLOOKUP(D2232,Resources!A:C,3,FALSE),"")</f>
        <v/>
      </c>
      <c r="K2232" t="str">
        <f>IFERROR(IF(VLOOKUP(D2232,Resources!A:D,4,FALSE)=0,"",VLOOKUP(D2232,Resources!A:D,4,FALSE)),"")</f>
        <v/>
      </c>
    </row>
    <row r="2233" spans="1:11" x14ac:dyDescent="0.2">
      <c r="A2233" t="s">
        <v>715</v>
      </c>
      <c r="B2233" t="str">
        <f t="shared" si="35"/>
        <v>Donors Capital Fund_University of Texas of the Permian Basin201050000</v>
      </c>
      <c r="C2233" t="s">
        <v>4</v>
      </c>
      <c r="D2233" t="s">
        <v>248</v>
      </c>
      <c r="E2233" s="10">
        <v>50000</v>
      </c>
      <c r="F2233">
        <v>2010</v>
      </c>
      <c r="H2233" t="str">
        <f>IFERROR(VLOOKUP(D2233,Resources!A:C,3,FALSE),"")</f>
        <v/>
      </c>
      <c r="K2233" t="str">
        <f>IFERROR(IF(VLOOKUP(D2233,Resources!A:D,4,FALSE)=0,"",VLOOKUP(D2233,Resources!A:D,4,FALSE)),"")</f>
        <v/>
      </c>
    </row>
    <row r="2234" spans="1:11" x14ac:dyDescent="0.2">
      <c r="A2234" t="s">
        <v>715</v>
      </c>
      <c r="B2234" t="str">
        <f t="shared" si="35"/>
        <v>Donors Capital Fund_University of Virginia201025000</v>
      </c>
      <c r="C2234" t="s">
        <v>4</v>
      </c>
      <c r="D2234" t="s">
        <v>247</v>
      </c>
      <c r="E2234" s="10">
        <v>25000</v>
      </c>
      <c r="F2234">
        <v>2010</v>
      </c>
      <c r="H2234" t="str">
        <f>IFERROR(VLOOKUP(D2234,Resources!A:C,3,FALSE),"")</f>
        <v/>
      </c>
      <c r="K2234" t="str">
        <f>IFERROR(IF(VLOOKUP(D2234,Resources!A:D,4,FALSE)=0,"",VLOOKUP(D2234,Resources!A:D,4,FALSE)),"")</f>
        <v/>
      </c>
    </row>
    <row r="2235" spans="1:11" x14ac:dyDescent="0.2">
      <c r="A2235" t="s">
        <v>715</v>
      </c>
      <c r="B2235" t="str">
        <f t="shared" si="35"/>
        <v>Donors Capital Fund_Vanderbilt University20105000</v>
      </c>
      <c r="C2235" t="s">
        <v>4</v>
      </c>
      <c r="D2235" t="s">
        <v>282</v>
      </c>
      <c r="E2235" s="10">
        <v>5000</v>
      </c>
      <c r="F2235">
        <v>2010</v>
      </c>
      <c r="H2235" t="str">
        <f>IFERROR(VLOOKUP(D2235,Resources!A:C,3,FALSE),"")</f>
        <v/>
      </c>
      <c r="K2235" t="str">
        <f>IFERROR(IF(VLOOKUP(D2235,Resources!A:D,4,FALSE)=0,"",VLOOKUP(D2235,Resources!A:D,4,FALSE)),"")</f>
        <v/>
      </c>
    </row>
    <row r="2236" spans="1:11" x14ac:dyDescent="0.2">
      <c r="A2236" t="s">
        <v>715</v>
      </c>
      <c r="B2236" t="str">
        <f t="shared" si="35"/>
        <v>Donors Capital Fund_Virginia Institute for Public Policy201014500</v>
      </c>
      <c r="C2236" t="s">
        <v>4</v>
      </c>
      <c r="D2236" t="s">
        <v>281</v>
      </c>
      <c r="E2236" s="10">
        <v>14500</v>
      </c>
      <c r="F2236">
        <v>2010</v>
      </c>
      <c r="H2236" t="str">
        <f>IFERROR(VLOOKUP(D2236,Resources!A:C,3,FALSE),"")</f>
        <v>DeSmog</v>
      </c>
      <c r="K2236" t="str">
        <f>IFERROR(IF(VLOOKUP(D2236,Resources!A:D,4,FALSE)=0,"",VLOOKUP(D2236,Resources!A:D,4,FALSE)),"")</f>
        <v>Y</v>
      </c>
    </row>
    <row r="2237" spans="1:11" x14ac:dyDescent="0.2">
      <c r="A2237" t="s">
        <v>715</v>
      </c>
      <c r="B2237" t="str">
        <f t="shared" si="35"/>
        <v>Donors Capital Fund_Washington Institute for Near East Policy201050000</v>
      </c>
      <c r="C2237" t="s">
        <v>4</v>
      </c>
      <c r="D2237" t="s">
        <v>280</v>
      </c>
      <c r="E2237" s="10">
        <v>50000</v>
      </c>
      <c r="F2237">
        <v>2010</v>
      </c>
      <c r="H2237" t="str">
        <f>IFERROR(VLOOKUP(D2237,Resources!A:C,3,FALSE),"")</f>
        <v/>
      </c>
      <c r="K2237" t="str">
        <f>IFERROR(IF(VLOOKUP(D2237,Resources!A:D,4,FALSE)=0,"",VLOOKUP(D2237,Resources!A:D,4,FALSE)),"")</f>
        <v/>
      </c>
    </row>
    <row r="2238" spans="1:11" x14ac:dyDescent="0.2">
      <c r="A2238" t="s">
        <v>715</v>
      </c>
      <c r="B2238" t="str">
        <f t="shared" si="35"/>
        <v>Donors Capital Fund_Washington Legal Foundation20107000</v>
      </c>
      <c r="C2238" t="s">
        <v>4</v>
      </c>
      <c r="D2238" t="s">
        <v>112</v>
      </c>
      <c r="E2238" s="10">
        <v>7000</v>
      </c>
      <c r="F2238">
        <v>2010</v>
      </c>
      <c r="H2238" t="str">
        <f>IFERROR(VLOOKUP(D2238,Resources!A:C,3,FALSE),"")</f>
        <v>DeSmog</v>
      </c>
      <c r="K2238" t="str">
        <f>IFERROR(IF(VLOOKUP(D2238,Resources!A:D,4,FALSE)=0,"",VLOOKUP(D2238,Resources!A:D,4,FALSE)),"")</f>
        <v>Y</v>
      </c>
    </row>
    <row r="2239" spans="1:11" x14ac:dyDescent="0.2">
      <c r="A2239" t="s">
        <v>715</v>
      </c>
      <c r="B2239" t="str">
        <f t="shared" si="35"/>
        <v>Donors Capital Fund_Washington Policy Center2010188275</v>
      </c>
      <c r="C2239" t="s">
        <v>4</v>
      </c>
      <c r="D2239" t="s">
        <v>80</v>
      </c>
      <c r="E2239" s="10">
        <v>188275</v>
      </c>
      <c r="F2239">
        <v>2010</v>
      </c>
      <c r="H2239" t="str">
        <f>IFERROR(VLOOKUP(D2239,Resources!A:C,3,FALSE),"")</f>
        <v>DeSmog</v>
      </c>
      <c r="K2239" t="str">
        <f>IFERROR(IF(VLOOKUP(D2239,Resources!A:D,4,FALSE)=0,"",VLOOKUP(D2239,Resources!A:D,4,FALSE)),"")</f>
        <v>Y</v>
      </c>
    </row>
    <row r="2240" spans="1:11" x14ac:dyDescent="0.2">
      <c r="A2240" t="s">
        <v>715</v>
      </c>
      <c r="B2240" t="str">
        <f t="shared" si="35"/>
        <v>Donors Capital Fund_West Dallas Community School201021000</v>
      </c>
      <c r="C2240" t="s">
        <v>4</v>
      </c>
      <c r="D2240" t="s">
        <v>279</v>
      </c>
      <c r="E2240" s="10">
        <v>21000</v>
      </c>
      <c r="F2240">
        <v>2010</v>
      </c>
      <c r="H2240" t="str">
        <f>IFERROR(VLOOKUP(D2240,Resources!A:C,3,FALSE),"")</f>
        <v/>
      </c>
      <c r="K2240" t="str">
        <f>IFERROR(IF(VLOOKUP(D2240,Resources!A:D,4,FALSE)=0,"",VLOOKUP(D2240,Resources!A:D,4,FALSE)),"")</f>
        <v/>
      </c>
    </row>
    <row r="2241" spans="1:11" x14ac:dyDescent="0.2">
      <c r="A2241" t="s">
        <v>715</v>
      </c>
      <c r="B2241" t="str">
        <f t="shared" si="35"/>
        <v>Donors Capital Fund_Westchester Community College Foundation2010384000</v>
      </c>
      <c r="C2241" t="s">
        <v>4</v>
      </c>
      <c r="D2241" t="s">
        <v>243</v>
      </c>
      <c r="E2241" s="10">
        <v>384000</v>
      </c>
      <c r="F2241">
        <v>2010</v>
      </c>
      <c r="H2241" t="str">
        <f>IFERROR(VLOOKUP(D2241,Resources!A:C,3,FALSE),"")</f>
        <v/>
      </c>
      <c r="K2241" t="str">
        <f>IFERROR(IF(VLOOKUP(D2241,Resources!A:D,4,FALSE)=0,"",VLOOKUP(D2241,Resources!A:D,4,FALSE)),"")</f>
        <v/>
      </c>
    </row>
    <row r="2242" spans="1:11" x14ac:dyDescent="0.2">
      <c r="A2242" t="s">
        <v>715</v>
      </c>
      <c r="B2242" t="str">
        <f t="shared" ref="B2242:B2305" si="36">C2242&amp;"_"&amp;D2242&amp;F2242&amp;E2242</f>
        <v>Donors Capital Fund_Wyoming Liberty Group2010230000</v>
      </c>
      <c r="C2242" t="s">
        <v>4</v>
      </c>
      <c r="D2242" t="s">
        <v>246</v>
      </c>
      <c r="E2242" s="10">
        <v>230000</v>
      </c>
      <c r="F2242">
        <v>2010</v>
      </c>
      <c r="H2242" t="str">
        <f>IFERROR(VLOOKUP(D2242,Resources!A:C,3,FALSE),"")</f>
        <v>SourceWatch</v>
      </c>
      <c r="K2242" t="str">
        <f>IFERROR(IF(VLOOKUP(D2242,Resources!A:D,4,FALSE)=0,"",VLOOKUP(D2242,Resources!A:D,4,FALSE)),"")</f>
        <v>Y</v>
      </c>
    </row>
    <row r="2243" spans="1:11" x14ac:dyDescent="0.2">
      <c r="A2243" t="s">
        <v>715</v>
      </c>
      <c r="B2243" t="str">
        <f t="shared" si="36"/>
        <v>Donors Capital Fund_Yankee Institute for Public Policy2010390200</v>
      </c>
      <c r="C2243" t="s">
        <v>4</v>
      </c>
      <c r="D2243" t="s">
        <v>145</v>
      </c>
      <c r="E2243" s="10">
        <v>390200</v>
      </c>
      <c r="F2243">
        <v>2010</v>
      </c>
      <c r="H2243" t="str">
        <f>IFERROR(VLOOKUP(D2243,Resources!A:C,3,FALSE),"")</f>
        <v>SourceWatch</v>
      </c>
      <c r="K2243" t="str">
        <f>IFERROR(IF(VLOOKUP(D2243,Resources!A:D,4,FALSE)=0,"",VLOOKUP(D2243,Resources!A:D,4,FALSE)),"")</f>
        <v>Y</v>
      </c>
    </row>
    <row r="2244" spans="1:11" x14ac:dyDescent="0.2">
      <c r="A2244" t="s">
        <v>715</v>
      </c>
      <c r="B2244" t="str">
        <f t="shared" si="36"/>
        <v>Donors Capital Fund_Young America's Foundation2010254000</v>
      </c>
      <c r="C2244" t="s">
        <v>4</v>
      </c>
      <c r="D2244" t="s">
        <v>113</v>
      </c>
      <c r="E2244" s="10">
        <v>254000</v>
      </c>
      <c r="F2244">
        <v>2010</v>
      </c>
      <c r="H2244" t="str">
        <f>IFERROR(VLOOKUP(D2244,Resources!A:C,3,FALSE),"")</f>
        <v>SourceWatch</v>
      </c>
      <c r="K2244" t="str">
        <f>IFERROR(IF(VLOOKUP(D2244,Resources!A:D,4,FALSE)=0,"",VLOOKUP(D2244,Resources!A:D,4,FALSE)),"")</f>
        <v>Y</v>
      </c>
    </row>
    <row r="2245" spans="1:11" x14ac:dyDescent="0.2">
      <c r="A2245" t="s">
        <v>715</v>
      </c>
      <c r="B2245" t="str">
        <f t="shared" si="36"/>
        <v>Donors Capital Fund_Young Life201010200</v>
      </c>
      <c r="C2245" t="s">
        <v>4</v>
      </c>
      <c r="D2245" t="s">
        <v>32</v>
      </c>
      <c r="E2245" s="10">
        <v>10200</v>
      </c>
      <c r="F2245">
        <v>2010</v>
      </c>
      <c r="H2245" t="str">
        <f>IFERROR(VLOOKUP(D2245,Resources!A:C,3,FALSE),"")</f>
        <v>SourceWatch</v>
      </c>
      <c r="K2245" t="str">
        <f>IFERROR(IF(VLOOKUP(D2245,Resources!A:D,4,FALSE)=0,"",VLOOKUP(D2245,Resources!A:D,4,FALSE)),"")</f>
        <v>Y</v>
      </c>
    </row>
    <row r="2246" spans="1:11" x14ac:dyDescent="0.2">
      <c r="A2246" t="s">
        <v>715</v>
      </c>
      <c r="B2246" t="str">
        <f t="shared" si="36"/>
        <v>Donors Capital Fund_Young Life20106000</v>
      </c>
      <c r="C2246" t="s">
        <v>4</v>
      </c>
      <c r="D2246" t="s">
        <v>32</v>
      </c>
      <c r="E2246" s="10">
        <v>6000</v>
      </c>
      <c r="F2246">
        <v>2010</v>
      </c>
      <c r="H2246" t="str">
        <f>IFERROR(VLOOKUP(D2246,Resources!A:C,3,FALSE),"")</f>
        <v>SourceWatch</v>
      </c>
      <c r="K2246" t="str">
        <f>IFERROR(IF(VLOOKUP(D2246,Resources!A:D,4,FALSE)=0,"",VLOOKUP(D2246,Resources!A:D,4,FALSE)),"")</f>
        <v>Y</v>
      </c>
    </row>
    <row r="2247" spans="1:11" x14ac:dyDescent="0.2">
      <c r="A2247" t="s">
        <v>715</v>
      </c>
      <c r="B2247" t="str">
        <f t="shared" si="36"/>
        <v>Donors Capital Fund_Accuracy in Media20092000</v>
      </c>
      <c r="C2247" t="s">
        <v>4</v>
      </c>
      <c r="D2247" t="s">
        <v>377</v>
      </c>
      <c r="E2247" s="10">
        <v>2000</v>
      </c>
      <c r="F2247">
        <v>2009</v>
      </c>
      <c r="H2247" t="str">
        <f>IFERROR(VLOOKUP(D2247,Resources!A:C,3,FALSE),"")</f>
        <v>DeSmog</v>
      </c>
      <c r="K2247" t="str">
        <f>IFERROR(IF(VLOOKUP(D2247,Resources!A:D,4,FALSE)=0,"",VLOOKUP(D2247,Resources!A:D,4,FALSE)),"")</f>
        <v>Y</v>
      </c>
    </row>
    <row r="2248" spans="1:11" x14ac:dyDescent="0.2">
      <c r="A2248" t="s">
        <v>715</v>
      </c>
      <c r="B2248" t="str">
        <f t="shared" si="36"/>
        <v>Donors Capital Fund_Acton Institute for the Study of Religion and Liberty2009501646</v>
      </c>
      <c r="C2248" t="s">
        <v>4</v>
      </c>
      <c r="D2248" t="s">
        <v>11</v>
      </c>
      <c r="E2248" s="10">
        <v>501646</v>
      </c>
      <c r="F2248">
        <v>2009</v>
      </c>
      <c r="H2248" t="str">
        <f>IFERROR(VLOOKUP(D2248,Resources!A:C,3,FALSE),"")</f>
        <v>DeSmog</v>
      </c>
      <c r="K2248" t="str">
        <f>IFERROR(IF(VLOOKUP(D2248,Resources!A:D,4,FALSE)=0,"",VLOOKUP(D2248,Resources!A:D,4,FALSE)),"")</f>
        <v>Y</v>
      </c>
    </row>
    <row r="2249" spans="1:11" x14ac:dyDescent="0.2">
      <c r="A2249" t="s">
        <v>715</v>
      </c>
      <c r="B2249" t="str">
        <f t="shared" si="36"/>
        <v>Donors Capital Fund_Advocates for Self-Government200950000</v>
      </c>
      <c r="C2249" t="s">
        <v>4</v>
      </c>
      <c r="D2249" t="s">
        <v>376</v>
      </c>
      <c r="E2249" s="10">
        <v>50000</v>
      </c>
      <c r="F2249">
        <v>2009</v>
      </c>
      <c r="H2249" t="str">
        <f>IFERROR(VLOOKUP(D2249,Resources!A:C,3,FALSE),"")</f>
        <v/>
      </c>
      <c r="K2249" t="str">
        <f>IFERROR(IF(VLOOKUP(D2249,Resources!A:D,4,FALSE)=0,"",VLOOKUP(D2249,Resources!A:D,4,FALSE)),"")</f>
        <v>Y</v>
      </c>
    </row>
    <row r="2250" spans="1:11" x14ac:dyDescent="0.2">
      <c r="A2250" t="s">
        <v>715</v>
      </c>
      <c r="B2250" t="str">
        <f t="shared" si="36"/>
        <v>Donors Capital Fund_Agudath Israel of Illinois200925000</v>
      </c>
      <c r="C2250" t="s">
        <v>4</v>
      </c>
      <c r="D2250" t="s">
        <v>375</v>
      </c>
      <c r="E2250" s="10">
        <v>25000</v>
      </c>
      <c r="F2250">
        <v>2009</v>
      </c>
      <c r="H2250" t="str">
        <f>IFERROR(VLOOKUP(D2250,Resources!A:C,3,FALSE),"")</f>
        <v/>
      </c>
      <c r="K2250" t="str">
        <f>IFERROR(IF(VLOOKUP(D2250,Resources!A:D,4,FALSE)=0,"",VLOOKUP(D2250,Resources!A:D,4,FALSE)),"")</f>
        <v/>
      </c>
    </row>
    <row r="2251" spans="1:11" x14ac:dyDescent="0.2">
      <c r="A2251" t="s">
        <v>715</v>
      </c>
      <c r="B2251" t="str">
        <f t="shared" si="36"/>
        <v>Donors Capital Fund_Alabama Policy Institute2009170000</v>
      </c>
      <c r="C2251" t="s">
        <v>4</v>
      </c>
      <c r="D2251" t="s">
        <v>67</v>
      </c>
      <c r="E2251" s="10">
        <v>170000</v>
      </c>
      <c r="F2251">
        <v>2009</v>
      </c>
      <c r="H2251" t="str">
        <f>IFERROR(VLOOKUP(D2251,Resources!A:C,3,FALSE),"")</f>
        <v>SourceWatch</v>
      </c>
      <c r="K2251" t="str">
        <f>IFERROR(IF(VLOOKUP(D2251,Resources!A:D,4,FALSE)=0,"",VLOOKUP(D2251,Resources!A:D,4,FALSE)),"")</f>
        <v>Y</v>
      </c>
    </row>
    <row r="2252" spans="1:11" x14ac:dyDescent="0.2">
      <c r="A2252" t="s">
        <v>715</v>
      </c>
      <c r="B2252" t="str">
        <f t="shared" si="36"/>
        <v>Donors Capital Fund_Alaska Policy Forum200950000</v>
      </c>
      <c r="C2252" t="s">
        <v>4</v>
      </c>
      <c r="D2252" t="s">
        <v>334</v>
      </c>
      <c r="E2252" s="10">
        <v>50000</v>
      </c>
      <c r="F2252">
        <v>2009</v>
      </c>
      <c r="H2252" t="str">
        <f>IFERROR(VLOOKUP(D2252,Resources!A:C,3,FALSE),"")</f>
        <v>SourceWatch</v>
      </c>
      <c r="K2252" t="str">
        <f>IFERROR(IF(VLOOKUP(D2252,Resources!A:D,4,FALSE)=0,"",VLOOKUP(D2252,Resources!A:D,4,FALSE)),"")</f>
        <v>Y</v>
      </c>
    </row>
    <row r="2253" spans="1:11" x14ac:dyDescent="0.2">
      <c r="A2253" t="s">
        <v>715</v>
      </c>
      <c r="B2253" t="str">
        <f t="shared" si="36"/>
        <v>Donors Capital Fund_Alliance Defending Freedom20092500</v>
      </c>
      <c r="C2253" t="s">
        <v>4</v>
      </c>
      <c r="D2253" t="s">
        <v>374</v>
      </c>
      <c r="E2253" s="10">
        <v>2500</v>
      </c>
      <c r="F2253">
        <v>2009</v>
      </c>
      <c r="H2253" t="str">
        <f>IFERROR(VLOOKUP(D2253,Resources!A:C,3,FALSE),"")</f>
        <v/>
      </c>
      <c r="K2253" t="str">
        <f>IFERROR(IF(VLOOKUP(D2253,Resources!A:D,4,FALSE)=0,"",VLOOKUP(D2253,Resources!A:D,4,FALSE)),"")</f>
        <v>Y</v>
      </c>
    </row>
    <row r="2254" spans="1:11" x14ac:dyDescent="0.2">
      <c r="A2254" t="s">
        <v>715</v>
      </c>
      <c r="B2254" t="str">
        <f t="shared" si="36"/>
        <v>Donors Capital Fund_America's Future Foundation200970000</v>
      </c>
      <c r="C2254" t="s">
        <v>4</v>
      </c>
      <c r="D2254" t="s">
        <v>157</v>
      </c>
      <c r="E2254" s="10">
        <v>70000</v>
      </c>
      <c r="F2254">
        <v>2009</v>
      </c>
      <c r="H2254" t="str">
        <f>IFERROR(VLOOKUP(D2254,Resources!A:C,3,FALSE),"")</f>
        <v>SourceWatch</v>
      </c>
      <c r="K2254" t="str">
        <f>IFERROR(IF(VLOOKUP(D2254,Resources!A:D,4,FALSE)=0,"",VLOOKUP(D2254,Resources!A:D,4,FALSE)),"")</f>
        <v>Y</v>
      </c>
    </row>
    <row r="2255" spans="1:11" x14ac:dyDescent="0.2">
      <c r="A2255" t="s">
        <v>715</v>
      </c>
      <c r="B2255" t="str">
        <f t="shared" si="36"/>
        <v>Donors Capital Fund_American Conservative Union Foundation20093000</v>
      </c>
      <c r="C2255" t="s">
        <v>4</v>
      </c>
      <c r="D2255" t="s">
        <v>332</v>
      </c>
      <c r="E2255" s="10">
        <v>3000</v>
      </c>
      <c r="F2255">
        <v>2009</v>
      </c>
      <c r="H2255" t="str">
        <f>IFERROR(VLOOKUP(D2255,Resources!A:C,3,FALSE),"")</f>
        <v>ExxonSecrets</v>
      </c>
      <c r="K2255" t="str">
        <f>IFERROR(IF(VLOOKUP(D2255,Resources!A:D,4,FALSE)=0,"",VLOOKUP(D2255,Resources!A:D,4,FALSE)),"")</f>
        <v>Y</v>
      </c>
    </row>
    <row r="2256" spans="1:11" x14ac:dyDescent="0.2">
      <c r="A2256" t="s">
        <v>715</v>
      </c>
      <c r="B2256" t="str">
        <f t="shared" si="36"/>
        <v>Donors Capital Fund_American Council of Trustees and Alumni2009400000</v>
      </c>
      <c r="C2256" t="s">
        <v>4</v>
      </c>
      <c r="D2256" t="s">
        <v>21</v>
      </c>
      <c r="E2256" s="10">
        <v>400000</v>
      </c>
      <c r="F2256">
        <v>2009</v>
      </c>
      <c r="H2256" t="str">
        <f>IFERROR(VLOOKUP(D2256,Resources!A:C,3,FALSE),"")</f>
        <v/>
      </c>
      <c r="K2256" t="str">
        <f>IFERROR(IF(VLOOKUP(D2256,Resources!A:D,4,FALSE)=0,"",VLOOKUP(D2256,Resources!A:D,4,FALSE)),"")</f>
        <v/>
      </c>
    </row>
    <row r="2257" spans="1:11" x14ac:dyDescent="0.2">
      <c r="A2257" t="s">
        <v>715</v>
      </c>
      <c r="B2257" t="str">
        <f t="shared" si="36"/>
        <v>Donors Capital Fund_American Council on Science and Health20097500</v>
      </c>
      <c r="C2257" t="s">
        <v>4</v>
      </c>
      <c r="D2257" t="s">
        <v>245</v>
      </c>
      <c r="E2257" s="10">
        <v>7500</v>
      </c>
      <c r="F2257">
        <v>2009</v>
      </c>
      <c r="H2257" t="str">
        <f>IFERROR(VLOOKUP(D2257,Resources!A:C,3,FALSE),"")</f>
        <v>DeSmog</v>
      </c>
      <c r="K2257" t="str">
        <f>IFERROR(IF(VLOOKUP(D2257,Resources!A:D,4,FALSE)=0,"",VLOOKUP(D2257,Resources!A:D,4,FALSE)),"")</f>
        <v>Y</v>
      </c>
    </row>
    <row r="2258" spans="1:11" x14ac:dyDescent="0.2">
      <c r="A2258" t="s">
        <v>715</v>
      </c>
      <c r="B2258" t="str">
        <f t="shared" si="36"/>
        <v>Donors Capital Fund_American Dream Coalition (Camp Sherman OR)200975000</v>
      </c>
      <c r="C2258" t="s">
        <v>4</v>
      </c>
      <c r="D2258" t="s">
        <v>373</v>
      </c>
      <c r="E2258" s="10">
        <v>75000</v>
      </c>
      <c r="F2258">
        <v>2009</v>
      </c>
      <c r="H2258" t="str">
        <f>IFERROR(VLOOKUP(D2258,Resources!A:C,3,FALSE),"")</f>
        <v/>
      </c>
      <c r="K2258" t="str">
        <f>IFERROR(IF(VLOOKUP(D2258,Resources!A:D,4,FALSE)=0,"",VLOOKUP(D2258,Resources!A:D,4,FALSE)),"")</f>
        <v/>
      </c>
    </row>
    <row r="2259" spans="1:11" x14ac:dyDescent="0.2">
      <c r="A2259" t="s">
        <v>715</v>
      </c>
      <c r="B2259" t="str">
        <f t="shared" si="36"/>
        <v>Donors Capital Fund_American Enterprise Institute for Public Policy Research20092706750</v>
      </c>
      <c r="C2259" t="s">
        <v>4</v>
      </c>
      <c r="D2259" t="s">
        <v>17</v>
      </c>
      <c r="E2259" s="10">
        <v>2706750</v>
      </c>
      <c r="F2259">
        <v>2009</v>
      </c>
      <c r="H2259" t="str">
        <f>IFERROR(VLOOKUP(D2259,Resources!A:C,3,FALSE),"")</f>
        <v>DeSmog</v>
      </c>
      <c r="K2259" t="str">
        <f>IFERROR(IF(VLOOKUP(D2259,Resources!A:D,4,FALSE)=0,"",VLOOKUP(D2259,Resources!A:D,4,FALSE)),"")</f>
        <v>Y</v>
      </c>
    </row>
    <row r="2260" spans="1:11" x14ac:dyDescent="0.2">
      <c r="A2260" t="s">
        <v>715</v>
      </c>
      <c r="B2260" t="str">
        <f t="shared" si="36"/>
        <v>Donors Capital Fund_American Islamic Congress200925000</v>
      </c>
      <c r="C2260" t="s">
        <v>4</v>
      </c>
      <c r="D2260" t="s">
        <v>56</v>
      </c>
      <c r="E2260" s="10">
        <v>25000</v>
      </c>
      <c r="F2260">
        <v>2009</v>
      </c>
      <c r="H2260" t="str">
        <f>IFERROR(VLOOKUP(D2260,Resources!A:C,3,FALSE),"")</f>
        <v>SourceWatch</v>
      </c>
      <c r="K2260" t="str">
        <f>IFERROR(IF(VLOOKUP(D2260,Resources!A:D,4,FALSE)=0,"",VLOOKUP(D2260,Resources!A:D,4,FALSE)),"")</f>
        <v>Y</v>
      </c>
    </row>
    <row r="2261" spans="1:11" x14ac:dyDescent="0.2">
      <c r="A2261" t="s">
        <v>715</v>
      </c>
      <c r="B2261" t="str">
        <f t="shared" si="36"/>
        <v>Donors Capital Fund_American Legislative Exchange Council20098000</v>
      </c>
      <c r="C2261" t="s">
        <v>4</v>
      </c>
      <c r="D2261" t="s">
        <v>68</v>
      </c>
      <c r="E2261" s="10">
        <v>8000</v>
      </c>
      <c r="F2261">
        <v>2009</v>
      </c>
      <c r="H2261" t="str">
        <f>IFERROR(VLOOKUP(D2261,Resources!A:C,3,FALSE),"")</f>
        <v>DeSmog</v>
      </c>
      <c r="K2261" t="str">
        <f>IFERROR(IF(VLOOKUP(D2261,Resources!A:D,4,FALSE)=0,"",VLOOKUP(D2261,Resources!A:D,4,FALSE)),"")</f>
        <v>Y</v>
      </c>
    </row>
    <row r="2262" spans="1:11" x14ac:dyDescent="0.2">
      <c r="A2262" t="s">
        <v>715</v>
      </c>
      <c r="B2262" t="str">
        <f t="shared" si="36"/>
        <v>Donors Capital Fund_American Majority20091710000</v>
      </c>
      <c r="C2262" t="s">
        <v>4</v>
      </c>
      <c r="D2262" t="s">
        <v>208</v>
      </c>
      <c r="E2262" s="10">
        <v>1710000</v>
      </c>
      <c r="F2262">
        <v>2009</v>
      </c>
      <c r="H2262" t="str">
        <f>IFERROR(VLOOKUP(D2262,Resources!A:C,3,FALSE),"")</f>
        <v>SourceWatch</v>
      </c>
      <c r="K2262" t="str">
        <f>IFERROR(IF(VLOOKUP(D2262,Resources!A:D,4,FALSE)=0,"",VLOOKUP(D2262,Resources!A:D,4,FALSE)),"")</f>
        <v>Y</v>
      </c>
    </row>
    <row r="2263" spans="1:11" x14ac:dyDescent="0.2">
      <c r="A2263" t="s">
        <v>715</v>
      </c>
      <c r="B2263" t="str">
        <f t="shared" si="36"/>
        <v>Donors Capital Fund_Americans for Limited Government Foundation20092250000</v>
      </c>
      <c r="C2263" t="s">
        <v>4</v>
      </c>
      <c r="D2263" t="s">
        <v>132</v>
      </c>
      <c r="E2263" s="10">
        <v>2250000</v>
      </c>
      <c r="F2263">
        <v>2009</v>
      </c>
      <c r="H2263" t="str">
        <f>IFERROR(VLOOKUP(D2263,Resources!A:C,3,FALSE),"")</f>
        <v>SourceWatch</v>
      </c>
      <c r="K2263" t="str">
        <f>IFERROR(IF(VLOOKUP(D2263,Resources!A:D,4,FALSE)=0,"",VLOOKUP(D2263,Resources!A:D,4,FALSE)),"")</f>
        <v>Y</v>
      </c>
    </row>
    <row r="2264" spans="1:11" x14ac:dyDescent="0.2">
      <c r="A2264" t="s">
        <v>715</v>
      </c>
      <c r="B2264" t="str">
        <f t="shared" si="36"/>
        <v>Donors Capital Fund_Americans for Prosperity Foundation20091088000</v>
      </c>
      <c r="C2264" t="s">
        <v>4</v>
      </c>
      <c r="D2264" t="s">
        <v>206</v>
      </c>
      <c r="E2264" s="10">
        <v>1088000</v>
      </c>
      <c r="F2264">
        <v>2009</v>
      </c>
      <c r="H2264" t="str">
        <f>IFERROR(VLOOKUP(D2264,Resources!A:C,3,FALSE),"")</f>
        <v>DeSmog</v>
      </c>
      <c r="K2264" t="str">
        <f>IFERROR(IF(VLOOKUP(D2264,Resources!A:D,4,FALSE)=0,"",VLOOKUP(D2264,Resources!A:D,4,FALSE)),"")</f>
        <v>Y</v>
      </c>
    </row>
    <row r="2265" spans="1:11" x14ac:dyDescent="0.2">
      <c r="A2265" t="s">
        <v>715</v>
      </c>
      <c r="B2265" t="str">
        <f t="shared" si="36"/>
        <v>Donors Capital Fund_Americans United for Life200931000</v>
      </c>
      <c r="C2265" t="s">
        <v>4</v>
      </c>
      <c r="D2265" t="s">
        <v>372</v>
      </c>
      <c r="E2265" s="10">
        <v>31000</v>
      </c>
      <c r="F2265">
        <v>2009</v>
      </c>
      <c r="H2265" t="str">
        <f>IFERROR(VLOOKUP(D2265,Resources!A:C,3,FALSE),"")</f>
        <v/>
      </c>
      <c r="K2265" t="str">
        <f>IFERROR(IF(VLOOKUP(D2265,Resources!A:D,4,FALSE)=0,"",VLOOKUP(D2265,Resources!A:D,4,FALSE)),"")</f>
        <v/>
      </c>
    </row>
    <row r="2266" spans="1:11" x14ac:dyDescent="0.2">
      <c r="A2266" t="s">
        <v>715</v>
      </c>
      <c r="B2266" t="str">
        <f t="shared" si="36"/>
        <v>Donors Capital Fund_AmeriCares Foundation20092000</v>
      </c>
      <c r="C2266" t="s">
        <v>4</v>
      </c>
      <c r="D2266" t="s">
        <v>188</v>
      </c>
      <c r="E2266" s="10">
        <v>2000</v>
      </c>
      <c r="F2266">
        <v>2009</v>
      </c>
      <c r="H2266" t="str">
        <f>IFERROR(VLOOKUP(D2266,Resources!A:C,3,FALSE),"")</f>
        <v/>
      </c>
      <c r="K2266" t="str">
        <f>IFERROR(IF(VLOOKUP(D2266,Resources!A:D,4,FALSE)=0,"",VLOOKUP(D2266,Resources!A:D,4,FALSE)),"")</f>
        <v/>
      </c>
    </row>
    <row r="2267" spans="1:11" x14ac:dyDescent="0.2">
      <c r="A2267" t="s">
        <v>715</v>
      </c>
      <c r="B2267" t="str">
        <f t="shared" si="36"/>
        <v>Donors Capital Fund_Arkansas Policy Foundation200910000</v>
      </c>
      <c r="C2267" t="s">
        <v>4</v>
      </c>
      <c r="D2267" t="s">
        <v>371</v>
      </c>
      <c r="E2267" s="10">
        <v>10000</v>
      </c>
      <c r="F2267">
        <v>2009</v>
      </c>
      <c r="H2267" t="str">
        <f>IFERROR(VLOOKUP(D2267,Resources!A:C,3,FALSE),"")</f>
        <v>SourceWatch</v>
      </c>
      <c r="K2267" t="str">
        <f>IFERROR(IF(VLOOKUP(D2267,Resources!A:D,4,FALSE)=0,"",VLOOKUP(D2267,Resources!A:D,4,FALSE)),"")</f>
        <v>Y</v>
      </c>
    </row>
    <row r="2268" spans="1:11" x14ac:dyDescent="0.2">
      <c r="A2268" t="s">
        <v>715</v>
      </c>
      <c r="B2268" t="str">
        <f t="shared" si="36"/>
        <v>Donors Capital Fund_Atlas Economic Research Foundation2009-6000</v>
      </c>
      <c r="C2268" t="s">
        <v>4</v>
      </c>
      <c r="D2268" t="s">
        <v>96</v>
      </c>
      <c r="E2268" s="10">
        <v>-6000</v>
      </c>
      <c r="F2268">
        <v>2009</v>
      </c>
      <c r="H2268" t="str">
        <f>IFERROR(VLOOKUP(D2268,Resources!A:C,3,FALSE),"")</f>
        <v>DeSmog</v>
      </c>
      <c r="K2268" t="str">
        <f>IFERROR(IF(VLOOKUP(D2268,Resources!A:D,4,FALSE)=0,"",VLOOKUP(D2268,Resources!A:D,4,FALSE)),"")</f>
        <v>Y</v>
      </c>
    </row>
    <row r="2269" spans="1:11" x14ac:dyDescent="0.2">
      <c r="A2269" t="s">
        <v>715</v>
      </c>
      <c r="B2269" t="str">
        <f t="shared" si="36"/>
        <v>Donors Capital Fund_Ayn Rand Institute200925000</v>
      </c>
      <c r="C2269" t="s">
        <v>4</v>
      </c>
      <c r="D2269" t="s">
        <v>118</v>
      </c>
      <c r="E2269" s="10">
        <v>25000</v>
      </c>
      <c r="F2269">
        <v>2009</v>
      </c>
      <c r="H2269" t="str">
        <f>IFERROR(VLOOKUP(D2269,Resources!A:C,3,FALSE),"")</f>
        <v>DeSmog</v>
      </c>
      <c r="K2269" t="str">
        <f>IFERROR(IF(VLOOKUP(D2269,Resources!A:D,4,FALSE)=0,"",VLOOKUP(D2269,Resources!A:D,4,FALSE)),"")</f>
        <v>Y</v>
      </c>
    </row>
    <row r="2270" spans="1:11" x14ac:dyDescent="0.2">
      <c r="A2270" t="s">
        <v>715</v>
      </c>
      <c r="B2270" t="str">
        <f t="shared" si="36"/>
        <v>Donors Capital Fund_Bar-Ilan University2009250000</v>
      </c>
      <c r="C2270" t="s">
        <v>4</v>
      </c>
      <c r="D2270" t="s">
        <v>179</v>
      </c>
      <c r="E2270" s="10">
        <v>250000</v>
      </c>
      <c r="F2270">
        <v>2009</v>
      </c>
      <c r="H2270" t="str">
        <f>IFERROR(VLOOKUP(D2270,Resources!A:C,3,FALSE),"")</f>
        <v/>
      </c>
      <c r="K2270" t="str">
        <f>IFERROR(IF(VLOOKUP(D2270,Resources!A:D,4,FALSE)=0,"",VLOOKUP(D2270,Resources!A:D,4,FALSE)),"")</f>
        <v/>
      </c>
    </row>
    <row r="2271" spans="1:11" x14ac:dyDescent="0.2">
      <c r="A2271" t="s">
        <v>715</v>
      </c>
      <c r="B2271" t="str">
        <f t="shared" si="36"/>
        <v>Donors Capital Fund_Beacon Hill Institute200928500</v>
      </c>
      <c r="C2271" t="s">
        <v>4</v>
      </c>
      <c r="D2271" t="s">
        <v>370</v>
      </c>
      <c r="E2271" s="10">
        <v>28500</v>
      </c>
      <c r="F2271">
        <v>2009</v>
      </c>
      <c r="H2271" t="str">
        <f>IFERROR(VLOOKUP(D2271,Resources!A:C,3,FALSE),"")</f>
        <v>DeSmog</v>
      </c>
      <c r="K2271" t="str">
        <f>IFERROR(IF(VLOOKUP(D2271,Resources!A:D,4,FALSE)=0,"",VLOOKUP(D2271,Resources!A:D,4,FALSE)),"")</f>
        <v>Y</v>
      </c>
    </row>
    <row r="2272" spans="1:11" x14ac:dyDescent="0.2">
      <c r="A2272" t="s">
        <v>715</v>
      </c>
      <c r="B2272" t="str">
        <f t="shared" si="36"/>
        <v>Donors Capital Fund_Bill of Rights Institute20093500</v>
      </c>
      <c r="C2272" t="s">
        <v>4</v>
      </c>
      <c r="D2272" t="s">
        <v>97</v>
      </c>
      <c r="E2272" s="10">
        <v>3500</v>
      </c>
      <c r="F2272">
        <v>2009</v>
      </c>
      <c r="H2272" t="str">
        <f>IFERROR(VLOOKUP(D2272,Resources!A:C,3,FALSE),"")</f>
        <v>SourceWatch</v>
      </c>
      <c r="K2272" t="str">
        <f>IFERROR(IF(VLOOKUP(D2272,Resources!A:D,4,FALSE)=0,"",VLOOKUP(D2272,Resources!A:D,4,FALSE)),"")</f>
        <v>Y</v>
      </c>
    </row>
    <row r="2273" spans="1:11" x14ac:dyDescent="0.2">
      <c r="A2273" t="s">
        <v>715</v>
      </c>
      <c r="B2273" t="str">
        <f t="shared" si="36"/>
        <v>Donors Capital Fund_Bluegrass Institute2009230000</v>
      </c>
      <c r="C2273" t="s">
        <v>4</v>
      </c>
      <c r="D2273" t="s">
        <v>152</v>
      </c>
      <c r="E2273" s="10">
        <v>230000</v>
      </c>
      <c r="F2273">
        <v>2009</v>
      </c>
      <c r="H2273" t="str">
        <f>IFERROR(VLOOKUP(D2273,Resources!A:C,3,FALSE),"")</f>
        <v>SourceWatch</v>
      </c>
      <c r="K2273" t="str">
        <f>IFERROR(IF(VLOOKUP(D2273,Resources!A:D,4,FALSE)=0,"",VLOOKUP(D2273,Resources!A:D,4,FALSE)),"")</f>
        <v>Y</v>
      </c>
    </row>
    <row r="2274" spans="1:11" x14ac:dyDescent="0.2">
      <c r="A2274" t="s">
        <v>715</v>
      </c>
      <c r="B2274" t="str">
        <f t="shared" si="36"/>
        <v>Donors Capital Fund_Boston College200925000</v>
      </c>
      <c r="C2274" t="s">
        <v>4</v>
      </c>
      <c r="D2274" t="s">
        <v>278</v>
      </c>
      <c r="E2274" s="10">
        <v>25000</v>
      </c>
      <c r="F2274">
        <v>2009</v>
      </c>
      <c r="H2274" t="str">
        <f>IFERROR(VLOOKUP(D2274,Resources!A:C,3,FALSE),"")</f>
        <v/>
      </c>
      <c r="K2274" t="str">
        <f>IFERROR(IF(VLOOKUP(D2274,Resources!A:D,4,FALSE)=0,"",VLOOKUP(D2274,Resources!A:D,4,FALSE)),"")</f>
        <v/>
      </c>
    </row>
    <row r="2275" spans="1:11" x14ac:dyDescent="0.2">
      <c r="A2275" t="s">
        <v>715</v>
      </c>
      <c r="B2275" t="str">
        <f t="shared" si="36"/>
        <v>Donors Capital Fund_Buckeye Institute for Public Policy Solutions2009502000</v>
      </c>
      <c r="C2275" t="s">
        <v>4</v>
      </c>
      <c r="D2275" t="s">
        <v>46</v>
      </c>
      <c r="E2275" s="10">
        <v>502000</v>
      </c>
      <c r="F2275">
        <v>2009</v>
      </c>
      <c r="H2275" t="str">
        <f>IFERROR(VLOOKUP(D2275,Resources!A:C,3,FALSE),"")</f>
        <v>SourceWatch</v>
      </c>
      <c r="K2275" t="str">
        <f>IFERROR(IF(VLOOKUP(D2275,Resources!A:D,4,FALSE)=0,"",VLOOKUP(D2275,Resources!A:D,4,FALSE)),"")</f>
        <v>Y</v>
      </c>
    </row>
    <row r="2276" spans="1:11" x14ac:dyDescent="0.2">
      <c r="A2276" t="s">
        <v>715</v>
      </c>
      <c r="B2276" t="str">
        <f t="shared" si="36"/>
        <v>Donors Capital Fund_Caesar Rodney Institute2009177500</v>
      </c>
      <c r="C2276" t="s">
        <v>4</v>
      </c>
      <c r="D2276" t="s">
        <v>327</v>
      </c>
      <c r="E2276" s="10">
        <v>177500</v>
      </c>
      <c r="F2276">
        <v>2009</v>
      </c>
      <c r="H2276" t="str">
        <f>IFERROR(VLOOKUP(D2276,Resources!A:C,3,FALSE),"")</f>
        <v>SourceWatch</v>
      </c>
      <c r="K2276" t="str">
        <f>IFERROR(IF(VLOOKUP(D2276,Resources!A:D,4,FALSE)=0,"",VLOOKUP(D2276,Resources!A:D,4,FALSE)),"")</f>
        <v>Y</v>
      </c>
    </row>
    <row r="2277" spans="1:11" x14ac:dyDescent="0.2">
      <c r="A2277" t="s">
        <v>715</v>
      </c>
      <c r="B2277" t="str">
        <f t="shared" si="36"/>
        <v>Donors Capital Fund_Campus Crusade for Christ20093000</v>
      </c>
      <c r="C2277" t="s">
        <v>4</v>
      </c>
      <c r="D2277" t="s">
        <v>326</v>
      </c>
      <c r="E2277" s="10">
        <v>3000</v>
      </c>
      <c r="F2277">
        <v>2009</v>
      </c>
      <c r="H2277" t="str">
        <f>IFERROR(VLOOKUP(D2277,Resources!A:C,3,FALSE),"")</f>
        <v>SourceWatch</v>
      </c>
      <c r="K2277" t="str">
        <f>IFERROR(IF(VLOOKUP(D2277,Resources!A:D,4,FALSE)=0,"",VLOOKUP(D2277,Resources!A:D,4,FALSE)),"")</f>
        <v>Y</v>
      </c>
    </row>
    <row r="2278" spans="1:11" x14ac:dyDescent="0.2">
      <c r="A2278" t="s">
        <v>715</v>
      </c>
      <c r="B2278" t="str">
        <f t="shared" si="36"/>
        <v>Donors Capital Fund_Capital Research Center20095500</v>
      </c>
      <c r="C2278" t="s">
        <v>4</v>
      </c>
      <c r="D2278" t="s">
        <v>98</v>
      </c>
      <c r="E2278" s="10">
        <v>5500</v>
      </c>
      <c r="F2278">
        <v>2009</v>
      </c>
      <c r="H2278" t="str">
        <f>IFERROR(VLOOKUP(D2278,Resources!A:C,3,FALSE),"")</f>
        <v>DeSmog</v>
      </c>
      <c r="K2278" t="str">
        <f>IFERROR(IF(VLOOKUP(D2278,Resources!A:D,4,FALSE)=0,"",VLOOKUP(D2278,Resources!A:D,4,FALSE)),"")</f>
        <v>Y</v>
      </c>
    </row>
    <row r="2279" spans="1:11" x14ac:dyDescent="0.2">
      <c r="A2279" t="s">
        <v>715</v>
      </c>
      <c r="B2279" t="str">
        <f t="shared" si="36"/>
        <v>Donors Capital Fund_Cascade Policy Institute2009423000</v>
      </c>
      <c r="C2279" t="s">
        <v>4</v>
      </c>
      <c r="D2279" t="s">
        <v>153</v>
      </c>
      <c r="E2279" s="10">
        <v>423000</v>
      </c>
      <c r="F2279">
        <v>2009</v>
      </c>
      <c r="H2279" t="str">
        <f>IFERROR(VLOOKUP(D2279,Resources!A:C,3,FALSE),"")</f>
        <v>DeSmog</v>
      </c>
      <c r="K2279" t="str">
        <f>IFERROR(IF(VLOOKUP(D2279,Resources!A:D,4,FALSE)=0,"",VLOOKUP(D2279,Resources!A:D,4,FALSE)),"")</f>
        <v>Y</v>
      </c>
    </row>
    <row r="2280" spans="1:11" x14ac:dyDescent="0.2">
      <c r="A2280" t="s">
        <v>715</v>
      </c>
      <c r="B2280" t="str">
        <f t="shared" si="36"/>
        <v>Donors Capital Fund_Cato Institute200982500</v>
      </c>
      <c r="C2280" t="s">
        <v>4</v>
      </c>
      <c r="D2280" t="s">
        <v>57</v>
      </c>
      <c r="E2280" s="10">
        <v>82500</v>
      </c>
      <c r="F2280">
        <v>2009</v>
      </c>
      <c r="H2280" t="str">
        <f>IFERROR(VLOOKUP(D2280,Resources!A:C,3,FALSE),"")</f>
        <v>DeSmog</v>
      </c>
      <c r="K2280" t="str">
        <f>IFERROR(IF(VLOOKUP(D2280,Resources!A:D,4,FALSE)=0,"",VLOOKUP(D2280,Resources!A:D,4,FALSE)),"")</f>
        <v>Y</v>
      </c>
    </row>
    <row r="2281" spans="1:11" x14ac:dyDescent="0.2">
      <c r="A2281" t="s">
        <v>715</v>
      </c>
      <c r="B2281" t="str">
        <f t="shared" si="36"/>
        <v>Donors Capital Fund_Center for Competitive Politics2009790000</v>
      </c>
      <c r="C2281" t="s">
        <v>4</v>
      </c>
      <c r="D2281" t="s">
        <v>12</v>
      </c>
      <c r="E2281" s="10">
        <v>790000</v>
      </c>
      <c r="F2281">
        <v>2009</v>
      </c>
      <c r="H2281" t="str">
        <f>IFERROR(VLOOKUP(D2281,Resources!A:C,3,FALSE),"")</f>
        <v>SourceWatch</v>
      </c>
      <c r="K2281" t="str">
        <f>IFERROR(IF(VLOOKUP(D2281,Resources!A:D,4,FALSE)=0,"",VLOOKUP(D2281,Resources!A:D,4,FALSE)),"")</f>
        <v>Y</v>
      </c>
    </row>
    <row r="2282" spans="1:11" x14ac:dyDescent="0.2">
      <c r="A2282" t="s">
        <v>715</v>
      </c>
      <c r="B2282" t="str">
        <f t="shared" si="36"/>
        <v>Donors Capital Fund_Center for Education Reform20091000</v>
      </c>
      <c r="C2282" t="s">
        <v>4</v>
      </c>
      <c r="D2282" t="s">
        <v>99</v>
      </c>
      <c r="E2282" s="10">
        <v>1000</v>
      </c>
      <c r="F2282">
        <v>2009</v>
      </c>
      <c r="H2282" t="str">
        <f>IFERROR(VLOOKUP(D2282,Resources!A:C,3,FALSE),"")</f>
        <v>SourceWatch</v>
      </c>
      <c r="K2282" t="str">
        <f>IFERROR(IF(VLOOKUP(D2282,Resources!A:D,4,FALSE)=0,"",VLOOKUP(D2282,Resources!A:D,4,FALSE)),"")</f>
        <v>Y</v>
      </c>
    </row>
    <row r="2283" spans="1:11" x14ac:dyDescent="0.2">
      <c r="A2283" t="s">
        <v>715</v>
      </c>
      <c r="B2283" t="str">
        <f t="shared" si="36"/>
        <v>Donors Capital Fund_Center for Independent Thought2009100000</v>
      </c>
      <c r="C2283" t="s">
        <v>4</v>
      </c>
      <c r="D2283" t="s">
        <v>127</v>
      </c>
      <c r="E2283" s="10">
        <v>100000</v>
      </c>
      <c r="F2283">
        <v>2009</v>
      </c>
      <c r="H2283" t="str">
        <f>IFERROR(VLOOKUP(D2283,Resources!A:C,3,FALSE),"")</f>
        <v/>
      </c>
      <c r="K2283" t="str">
        <f>IFERROR(IF(VLOOKUP(D2283,Resources!A:D,4,FALSE)=0,"",VLOOKUP(D2283,Resources!A:D,4,FALSE)),"")</f>
        <v>Y</v>
      </c>
    </row>
    <row r="2284" spans="1:11" x14ac:dyDescent="0.2">
      <c r="A2284" t="s">
        <v>715</v>
      </c>
      <c r="B2284" t="str">
        <f t="shared" si="36"/>
        <v>Donors Capital Fund_Center for Individual Rights2009317000</v>
      </c>
      <c r="C2284" t="s">
        <v>4</v>
      </c>
      <c r="D2284" t="s">
        <v>100</v>
      </c>
      <c r="E2284" s="10">
        <v>317000</v>
      </c>
      <c r="F2284">
        <v>2009</v>
      </c>
      <c r="H2284" t="str">
        <f>IFERROR(VLOOKUP(D2284,Resources!A:C,3,FALSE),"")</f>
        <v>SourceWatch</v>
      </c>
      <c r="K2284" t="str">
        <f>IFERROR(IF(VLOOKUP(D2284,Resources!A:D,4,FALSE)=0,"",VLOOKUP(D2284,Resources!A:D,4,FALSE)),"")</f>
        <v>Y</v>
      </c>
    </row>
    <row r="2285" spans="1:11" x14ac:dyDescent="0.2">
      <c r="A2285" t="s">
        <v>715</v>
      </c>
      <c r="B2285" t="str">
        <f t="shared" si="36"/>
        <v>Donors Capital Fund_Center for the Study of Carbon Dioxide and Global Change200929400</v>
      </c>
      <c r="C2285" t="s">
        <v>4</v>
      </c>
      <c r="D2285" t="s">
        <v>369</v>
      </c>
      <c r="E2285" s="10">
        <v>29400</v>
      </c>
      <c r="F2285">
        <v>2009</v>
      </c>
      <c r="H2285" t="str">
        <f>IFERROR(VLOOKUP(D2285,Resources!A:C,3,FALSE),"")</f>
        <v>DeSmog</v>
      </c>
      <c r="K2285" t="str">
        <f>IFERROR(IF(VLOOKUP(D2285,Resources!A:D,4,FALSE)=0,"",VLOOKUP(D2285,Resources!A:D,4,FALSE)),"")</f>
        <v>Y</v>
      </c>
    </row>
    <row r="2286" spans="1:11" x14ac:dyDescent="0.2">
      <c r="A2286" t="s">
        <v>715</v>
      </c>
      <c r="B2286" t="str">
        <f t="shared" si="36"/>
        <v>Donors Capital Fund_Cerge EI Foundation2009590000</v>
      </c>
      <c r="C2286" t="s">
        <v>4</v>
      </c>
      <c r="D2286" t="s">
        <v>33</v>
      </c>
      <c r="E2286" s="10">
        <v>590000</v>
      </c>
      <c r="F2286">
        <v>2009</v>
      </c>
      <c r="H2286" t="str">
        <f>IFERROR(VLOOKUP(D2286,Resources!A:C,3,FALSE),"")</f>
        <v/>
      </c>
      <c r="K2286" t="str">
        <f>IFERROR(IF(VLOOKUP(D2286,Resources!A:D,4,FALSE)=0,"",VLOOKUP(D2286,Resources!A:D,4,FALSE)),"")</f>
        <v/>
      </c>
    </row>
    <row r="2287" spans="1:11" x14ac:dyDescent="0.2">
      <c r="A2287" t="s">
        <v>715</v>
      </c>
      <c r="B2287" t="str">
        <f t="shared" si="36"/>
        <v>Donors Capital Fund_Children's Scholarship Fund2009100000</v>
      </c>
      <c r="C2287" t="s">
        <v>4</v>
      </c>
      <c r="D2287" t="s">
        <v>58</v>
      </c>
      <c r="E2287" s="10">
        <v>100000</v>
      </c>
      <c r="F2287">
        <v>2009</v>
      </c>
      <c r="H2287" t="str">
        <f>IFERROR(VLOOKUP(D2287,Resources!A:C,3,FALSE),"")</f>
        <v/>
      </c>
      <c r="K2287" t="str">
        <f>IFERROR(IF(VLOOKUP(D2287,Resources!A:D,4,FALSE)=0,"",VLOOKUP(D2287,Resources!A:D,4,FALSE)),"")</f>
        <v/>
      </c>
    </row>
    <row r="2288" spans="1:11" x14ac:dyDescent="0.2">
      <c r="A2288" t="s">
        <v>715</v>
      </c>
      <c r="B2288" t="str">
        <f t="shared" si="36"/>
        <v>Donors Capital Fund_Christian Foundation for Children and Aging20092000</v>
      </c>
      <c r="C2288" t="s">
        <v>4</v>
      </c>
      <c r="D2288" t="s">
        <v>325</v>
      </c>
      <c r="E2288" s="10">
        <v>2000</v>
      </c>
      <c r="F2288">
        <v>2009</v>
      </c>
      <c r="H2288" t="str">
        <f>IFERROR(VLOOKUP(D2288,Resources!A:C,3,FALSE),"")</f>
        <v/>
      </c>
      <c r="K2288" t="str">
        <f>IFERROR(IF(VLOOKUP(D2288,Resources!A:D,4,FALSE)=0,"",VLOOKUP(D2288,Resources!A:D,4,FALSE)),"")</f>
        <v/>
      </c>
    </row>
    <row r="2289" spans="1:11" x14ac:dyDescent="0.2">
      <c r="A2289" t="s">
        <v>715</v>
      </c>
      <c r="B2289" t="str">
        <f t="shared" si="36"/>
        <v>Donors Capital Fund_Citizen Outreach Foundation200982500</v>
      </c>
      <c r="C2289" t="s">
        <v>4</v>
      </c>
      <c r="D2289" t="s">
        <v>368</v>
      </c>
      <c r="E2289" s="10">
        <v>82500</v>
      </c>
      <c r="F2289">
        <v>2009</v>
      </c>
      <c r="H2289" t="str">
        <f>IFERROR(VLOOKUP(D2289,Resources!A:C,3,FALSE),"")</f>
        <v/>
      </c>
      <c r="K2289" t="str">
        <f>IFERROR(IF(VLOOKUP(D2289,Resources!A:D,4,FALSE)=0,"",VLOOKUP(D2289,Resources!A:D,4,FALSE)),"")</f>
        <v/>
      </c>
    </row>
    <row r="2290" spans="1:11" x14ac:dyDescent="0.2">
      <c r="A2290" t="s">
        <v>715</v>
      </c>
      <c r="B2290" t="str">
        <f t="shared" si="36"/>
        <v>Donors Capital Fund_Citizens for Responsible Government Foundation200910000</v>
      </c>
      <c r="C2290" t="s">
        <v>4</v>
      </c>
      <c r="D2290" t="s">
        <v>367</v>
      </c>
      <c r="E2290" s="10">
        <v>10000</v>
      </c>
      <c r="F2290">
        <v>2009</v>
      </c>
      <c r="H2290" t="str">
        <f>IFERROR(VLOOKUP(D2290,Resources!A:C,3,FALSE),"")</f>
        <v/>
      </c>
      <c r="K2290" t="str">
        <f>IFERROR(IF(VLOOKUP(D2290,Resources!A:D,4,FALSE)=0,"",VLOOKUP(D2290,Resources!A:D,4,FALSE)),"")</f>
        <v/>
      </c>
    </row>
    <row r="2291" spans="1:11" x14ac:dyDescent="0.2">
      <c r="A2291" t="s">
        <v>715</v>
      </c>
      <c r="B2291" t="str">
        <f t="shared" si="36"/>
        <v>Donors Capital Fund_Citizens In Charge Foundation2009350000</v>
      </c>
      <c r="C2291" t="s">
        <v>4</v>
      </c>
      <c r="D2291" t="s">
        <v>366</v>
      </c>
      <c r="E2291" s="10">
        <v>350000</v>
      </c>
      <c r="F2291">
        <v>2009</v>
      </c>
      <c r="H2291" t="str">
        <f>IFERROR(VLOOKUP(D2291,Resources!A:C,3,FALSE),"")</f>
        <v>SourceWatch</v>
      </c>
      <c r="K2291" t="str">
        <f>IFERROR(IF(VLOOKUP(D2291,Resources!A:D,4,FALSE)=0,"",VLOOKUP(D2291,Resources!A:D,4,FALSE)),"")</f>
        <v>Y</v>
      </c>
    </row>
    <row r="2292" spans="1:11" x14ac:dyDescent="0.2">
      <c r="A2292" t="s">
        <v>715</v>
      </c>
      <c r="B2292" t="str">
        <f t="shared" si="36"/>
        <v>Donors Capital Fund_Civil War Trust200920000</v>
      </c>
      <c r="C2292" t="s">
        <v>4</v>
      </c>
      <c r="D2292" t="s">
        <v>151</v>
      </c>
      <c r="E2292" s="10">
        <v>20000</v>
      </c>
      <c r="F2292">
        <v>2009</v>
      </c>
      <c r="H2292" t="str">
        <f>IFERROR(VLOOKUP(D2292,Resources!A:C,3,FALSE),"")</f>
        <v/>
      </c>
      <c r="K2292" t="str">
        <f>IFERROR(IF(VLOOKUP(D2292,Resources!A:D,4,FALSE)=0,"",VLOOKUP(D2292,Resources!A:D,4,FALSE)),"")</f>
        <v/>
      </c>
    </row>
    <row r="2293" spans="1:11" x14ac:dyDescent="0.2">
      <c r="A2293" t="s">
        <v>715</v>
      </c>
      <c r="B2293" t="str">
        <f t="shared" si="36"/>
        <v>Donors Capital Fund_Clare Boothe Luce Policy Institute20092000</v>
      </c>
      <c r="C2293" t="s">
        <v>4</v>
      </c>
      <c r="D2293" t="s">
        <v>101</v>
      </c>
      <c r="E2293" s="10">
        <v>2000</v>
      </c>
      <c r="F2293">
        <v>2009</v>
      </c>
      <c r="H2293" t="str">
        <f>IFERROR(VLOOKUP(D2293,Resources!A:C,3,FALSE),"")</f>
        <v/>
      </c>
      <c r="K2293" t="str">
        <f>IFERROR(IF(VLOOKUP(D2293,Resources!A:D,4,FALSE)=0,"",VLOOKUP(D2293,Resources!A:D,4,FALSE)),"")</f>
        <v>Y</v>
      </c>
    </row>
    <row r="2294" spans="1:11" x14ac:dyDescent="0.2">
      <c r="A2294" t="s">
        <v>715</v>
      </c>
      <c r="B2294" t="str">
        <f t="shared" si="36"/>
        <v>Donors Capital Fund_Clarion Fund200975000</v>
      </c>
      <c r="C2294" t="s">
        <v>4</v>
      </c>
      <c r="D2294" t="s">
        <v>202</v>
      </c>
      <c r="E2294" s="10">
        <v>75000</v>
      </c>
      <c r="F2294">
        <v>2009</v>
      </c>
      <c r="H2294" t="str">
        <f>IFERROR(VLOOKUP(D2294,Resources!A:C,3,FALSE),"")</f>
        <v/>
      </c>
      <c r="K2294" t="str">
        <f>IFERROR(IF(VLOOKUP(D2294,Resources!A:D,4,FALSE)=0,"",VLOOKUP(D2294,Resources!A:D,4,FALSE)),"")</f>
        <v>Y</v>
      </c>
    </row>
    <row r="2295" spans="1:11" x14ac:dyDescent="0.2">
      <c r="A2295" t="s">
        <v>715</v>
      </c>
      <c r="B2295" t="str">
        <f t="shared" si="36"/>
        <v>Donors Capital Fund_Commentary200910000</v>
      </c>
      <c r="C2295" t="s">
        <v>4</v>
      </c>
      <c r="D2295" t="s">
        <v>365</v>
      </c>
      <c r="E2295" s="10">
        <v>10000</v>
      </c>
      <c r="F2295">
        <v>2009</v>
      </c>
      <c r="H2295" t="str">
        <f>IFERROR(VLOOKUP(D2295,Resources!A:C,3,FALSE),"")</f>
        <v/>
      </c>
      <c r="K2295" t="str">
        <f>IFERROR(IF(VLOOKUP(D2295,Resources!A:D,4,FALSE)=0,"",VLOOKUP(D2295,Resources!A:D,4,FALSE)),"")</f>
        <v/>
      </c>
    </row>
    <row r="2296" spans="1:11" x14ac:dyDescent="0.2">
      <c r="A2296" t="s">
        <v>715</v>
      </c>
      <c r="B2296" t="str">
        <f t="shared" si="36"/>
        <v>Donors Capital Fund_Committee for a Constructive Tomorrow200935000</v>
      </c>
      <c r="C2296" t="s">
        <v>4</v>
      </c>
      <c r="D2296" t="s">
        <v>162</v>
      </c>
      <c r="E2296" s="10">
        <v>35000</v>
      </c>
      <c r="F2296">
        <v>2009</v>
      </c>
      <c r="H2296" t="str">
        <f>IFERROR(VLOOKUP(D2296,Resources!A:C,3,FALSE),"")</f>
        <v>DeSmog</v>
      </c>
      <c r="K2296" t="str">
        <f>IFERROR(IF(VLOOKUP(D2296,Resources!A:D,4,FALSE)=0,"",VLOOKUP(D2296,Resources!A:D,4,FALSE)),"")</f>
        <v>Y</v>
      </c>
    </row>
    <row r="2297" spans="1:11" x14ac:dyDescent="0.2">
      <c r="A2297" t="s">
        <v>715</v>
      </c>
      <c r="B2297" t="str">
        <f t="shared" si="36"/>
        <v>Donors Capital Fund_Commonwealth Foundation for Public Policy Alternatives2009340000</v>
      </c>
      <c r="C2297" t="s">
        <v>4</v>
      </c>
      <c r="D2297" t="s">
        <v>47</v>
      </c>
      <c r="E2297" s="10">
        <v>340000</v>
      </c>
      <c r="F2297">
        <v>2009</v>
      </c>
      <c r="H2297" t="str">
        <f>IFERROR(VLOOKUP(D2297,Resources!A:C,3,FALSE),"")</f>
        <v>SourceWatch</v>
      </c>
      <c r="K2297" t="str">
        <f>IFERROR(IF(VLOOKUP(D2297,Resources!A:D,4,FALSE)=0,"",VLOOKUP(D2297,Resources!A:D,4,FALSE)),"")</f>
        <v>Y</v>
      </c>
    </row>
    <row r="2298" spans="1:11" x14ac:dyDescent="0.2">
      <c r="A2298" t="s">
        <v>715</v>
      </c>
      <c r="B2298" t="str">
        <f t="shared" si="36"/>
        <v>Donors Capital Fund_Competitive Enterprise Institute2009235527</v>
      </c>
      <c r="C2298" t="s">
        <v>4</v>
      </c>
      <c r="D2298" t="s">
        <v>44</v>
      </c>
      <c r="E2298" s="10">
        <v>235527</v>
      </c>
      <c r="F2298">
        <v>2009</v>
      </c>
      <c r="H2298" t="str">
        <f>IFERROR(VLOOKUP(D2298,Resources!A:C,3,FALSE),"")</f>
        <v>DeSmog</v>
      </c>
      <c r="K2298" t="str">
        <f>IFERROR(IF(VLOOKUP(D2298,Resources!A:D,4,FALSE)=0,"",VLOOKUP(D2298,Resources!A:D,4,FALSE)),"")</f>
        <v>Y</v>
      </c>
    </row>
    <row r="2299" spans="1:11" x14ac:dyDescent="0.2">
      <c r="A2299" t="s">
        <v>715</v>
      </c>
      <c r="B2299" t="str">
        <f t="shared" si="36"/>
        <v>Donors Capital Fund_Competitive Governance Institute (Formerly Sam Adams Alliance)20093214500</v>
      </c>
      <c r="C2299" t="s">
        <v>4</v>
      </c>
      <c r="D2299" t="s">
        <v>294</v>
      </c>
      <c r="E2299" s="10">
        <v>3214500</v>
      </c>
      <c r="F2299">
        <v>2009</v>
      </c>
      <c r="H2299" t="str">
        <f>IFERROR(VLOOKUP(D2299,Resources!A:C,3,FALSE),"")</f>
        <v>SourceWatch</v>
      </c>
      <c r="K2299" t="str">
        <f>IFERROR(IF(VLOOKUP(D2299,Resources!A:D,4,FALSE)=0,"",VLOOKUP(D2299,Resources!A:D,4,FALSE)),"")</f>
        <v>Y</v>
      </c>
    </row>
    <row r="2300" spans="1:11" x14ac:dyDescent="0.2">
      <c r="A2300" t="s">
        <v>715</v>
      </c>
      <c r="B2300" t="str">
        <f t="shared" si="36"/>
        <v>Donors Capital Fund_Cornell University200935000</v>
      </c>
      <c r="C2300" t="s">
        <v>4</v>
      </c>
      <c r="D2300" t="s">
        <v>270</v>
      </c>
      <c r="E2300" s="10">
        <v>35000</v>
      </c>
      <c r="F2300">
        <v>2009</v>
      </c>
      <c r="H2300" t="str">
        <f>IFERROR(VLOOKUP(D2300,Resources!A:C,3,FALSE),"")</f>
        <v>SourceWatch</v>
      </c>
      <c r="K2300" t="str">
        <f>IFERROR(IF(VLOOKUP(D2300,Resources!A:D,4,FALSE)=0,"",VLOOKUP(D2300,Resources!A:D,4,FALSE)),"")</f>
        <v>Y</v>
      </c>
    </row>
    <row r="2301" spans="1:11" x14ac:dyDescent="0.2">
      <c r="A2301" t="s">
        <v>715</v>
      </c>
      <c r="B2301" t="str">
        <f t="shared" si="36"/>
        <v>Donors Capital Fund_Cumberland College200910000</v>
      </c>
      <c r="C2301" t="s">
        <v>4</v>
      </c>
      <c r="D2301" t="s">
        <v>268</v>
      </c>
      <c r="E2301" s="10">
        <v>10000</v>
      </c>
      <c r="F2301">
        <v>2009</v>
      </c>
      <c r="H2301" t="str">
        <f>IFERROR(VLOOKUP(D2301,Resources!A:C,3,FALSE),"")</f>
        <v/>
      </c>
      <c r="K2301" t="str">
        <f>IFERROR(IF(VLOOKUP(D2301,Resources!A:D,4,FALSE)=0,"",VLOOKUP(D2301,Resources!A:D,4,FALSE)),"")</f>
        <v/>
      </c>
    </row>
    <row r="2302" spans="1:11" x14ac:dyDescent="0.2">
      <c r="A2302" t="s">
        <v>715</v>
      </c>
      <c r="B2302" t="str">
        <f t="shared" si="36"/>
        <v>Donors Capital Fund_Dallas Arboretum and Botanical Gardens200950000</v>
      </c>
      <c r="C2302" t="s">
        <v>4</v>
      </c>
      <c r="D2302" t="s">
        <v>323</v>
      </c>
      <c r="E2302" s="10">
        <v>50000</v>
      </c>
      <c r="F2302">
        <v>2009</v>
      </c>
      <c r="H2302" t="str">
        <f>IFERROR(VLOOKUP(D2302,Resources!A:C,3,FALSE),"")</f>
        <v/>
      </c>
      <c r="K2302" t="str">
        <f>IFERROR(IF(VLOOKUP(D2302,Resources!A:D,4,FALSE)=0,"",VLOOKUP(D2302,Resources!A:D,4,FALSE)),"")</f>
        <v/>
      </c>
    </row>
    <row r="2303" spans="1:11" x14ac:dyDescent="0.2">
      <c r="A2303" t="s">
        <v>715</v>
      </c>
      <c r="B2303" t="str">
        <f t="shared" si="36"/>
        <v>Donors Capital Fund_David Horowitz Freedom Center20095000</v>
      </c>
      <c r="C2303" t="s">
        <v>4</v>
      </c>
      <c r="D2303" t="s">
        <v>163</v>
      </c>
      <c r="E2303" s="10">
        <v>5000</v>
      </c>
      <c r="F2303">
        <v>2009</v>
      </c>
      <c r="H2303" t="str">
        <f>IFERROR(VLOOKUP(D2303,Resources!A:C,3,FALSE),"")</f>
        <v>SourceWatch</v>
      </c>
      <c r="K2303" t="str">
        <f>IFERROR(IF(VLOOKUP(D2303,Resources!A:D,4,FALSE)=0,"",VLOOKUP(D2303,Resources!A:D,4,FALSE)),"")</f>
        <v>Y</v>
      </c>
    </row>
    <row r="2304" spans="1:11" x14ac:dyDescent="0.2">
      <c r="A2304" t="s">
        <v>715</v>
      </c>
      <c r="B2304" t="str">
        <f t="shared" si="36"/>
        <v>Donors Capital Fund_DonorsTrust20091800000</v>
      </c>
      <c r="C2304" t="s">
        <v>4</v>
      </c>
      <c r="D2304" t="s">
        <v>20</v>
      </c>
      <c r="E2304" s="10">
        <v>1800000</v>
      </c>
      <c r="F2304">
        <v>2009</v>
      </c>
      <c r="H2304" t="str">
        <f>IFERROR(VLOOKUP(D2304,Resources!A:C,3,FALSE),"")</f>
        <v>DeSmog</v>
      </c>
      <c r="K2304" t="str">
        <f>IFERROR(IF(VLOOKUP(D2304,Resources!A:D,4,FALSE)=0,"",VLOOKUP(D2304,Resources!A:D,4,FALSE)),"")</f>
        <v>Y</v>
      </c>
    </row>
    <row r="2305" spans="1:11" x14ac:dyDescent="0.2">
      <c r="A2305" t="s">
        <v>715</v>
      </c>
      <c r="B2305" t="str">
        <f t="shared" si="36"/>
        <v>Donors Capital Fund_Drexel University200914250</v>
      </c>
      <c r="C2305" t="s">
        <v>4</v>
      </c>
      <c r="D2305" t="s">
        <v>364</v>
      </c>
      <c r="E2305" s="10">
        <v>14250</v>
      </c>
      <c r="F2305">
        <v>2009</v>
      </c>
      <c r="H2305" t="str">
        <f>IFERROR(VLOOKUP(D2305,Resources!A:C,3,FALSE),"")</f>
        <v/>
      </c>
      <c r="K2305" t="str">
        <f>IFERROR(IF(VLOOKUP(D2305,Resources!A:D,4,FALSE)=0,"",VLOOKUP(D2305,Resources!A:D,4,FALSE)),"")</f>
        <v/>
      </c>
    </row>
    <row r="2306" spans="1:11" x14ac:dyDescent="0.2">
      <c r="A2306" t="s">
        <v>715</v>
      </c>
      <c r="B2306" t="str">
        <f t="shared" ref="B2306:B2369" si="37">C2306&amp;"_"&amp;D2306&amp;F2306&amp;E2306</f>
        <v>Donors Capital Fund_Duke University200925000</v>
      </c>
      <c r="C2306" t="s">
        <v>4</v>
      </c>
      <c r="D2306" t="s">
        <v>267</v>
      </c>
      <c r="E2306" s="10">
        <v>25000</v>
      </c>
      <c r="F2306">
        <v>2009</v>
      </c>
      <c r="H2306" t="str">
        <f>IFERROR(VLOOKUP(D2306,Resources!A:C,3,FALSE),"")</f>
        <v>SourceWatch</v>
      </c>
      <c r="K2306" t="str">
        <f>IFERROR(IF(VLOOKUP(D2306,Resources!A:D,4,FALSE)=0,"",VLOOKUP(D2306,Resources!A:D,4,FALSE)),"")</f>
        <v>Y</v>
      </c>
    </row>
    <row r="2307" spans="1:11" x14ac:dyDescent="0.2">
      <c r="A2307" t="s">
        <v>715</v>
      </c>
      <c r="B2307" t="str">
        <f t="shared" si="37"/>
        <v>Donors Capital Fund_Education Action Group Foundation2009120750</v>
      </c>
      <c r="C2307" t="s">
        <v>4</v>
      </c>
      <c r="D2307" t="s">
        <v>200</v>
      </c>
      <c r="E2307" s="10">
        <v>120750</v>
      </c>
      <c r="F2307">
        <v>2009</v>
      </c>
      <c r="H2307" t="str">
        <f>IFERROR(VLOOKUP(D2307,Resources!A:C,3,FALSE),"")</f>
        <v>SourceWatch</v>
      </c>
      <c r="K2307" t="str">
        <f>IFERROR(IF(VLOOKUP(D2307,Resources!A:D,4,FALSE)=0,"",VLOOKUP(D2307,Resources!A:D,4,FALSE)),"")</f>
        <v>Y</v>
      </c>
    </row>
    <row r="2308" spans="1:11" x14ac:dyDescent="0.2">
      <c r="A2308" t="s">
        <v>715</v>
      </c>
      <c r="B2308" t="str">
        <f t="shared" si="37"/>
        <v>Donors Capital Fund_Emory University200925000</v>
      </c>
      <c r="C2308" t="s">
        <v>4</v>
      </c>
      <c r="D2308" t="s">
        <v>266</v>
      </c>
      <c r="E2308" s="10">
        <v>25000</v>
      </c>
      <c r="F2308">
        <v>2009</v>
      </c>
      <c r="H2308" t="str">
        <f>IFERROR(VLOOKUP(D2308,Resources!A:C,3,FALSE),"")</f>
        <v/>
      </c>
      <c r="K2308" t="str">
        <f>IFERROR(IF(VLOOKUP(D2308,Resources!A:D,4,FALSE)=0,"",VLOOKUP(D2308,Resources!A:D,4,FALSE)),"")</f>
        <v/>
      </c>
    </row>
    <row r="2309" spans="1:11" x14ac:dyDescent="0.2">
      <c r="A2309" t="s">
        <v>715</v>
      </c>
      <c r="B2309" t="str">
        <f t="shared" si="37"/>
        <v>Donors Capital Fund_Ethan Allen Institute200963500</v>
      </c>
      <c r="C2309" t="s">
        <v>4</v>
      </c>
      <c r="D2309" t="s">
        <v>320</v>
      </c>
      <c r="E2309" s="10">
        <v>63500</v>
      </c>
      <c r="F2309">
        <v>2009</v>
      </c>
      <c r="H2309" t="str">
        <f>IFERROR(VLOOKUP(D2309,Resources!A:C,3,FALSE),"")</f>
        <v>SourceWatch</v>
      </c>
      <c r="K2309" t="str">
        <f>IFERROR(IF(VLOOKUP(D2309,Resources!A:D,4,FALSE)=0,"",VLOOKUP(D2309,Resources!A:D,4,FALSE)),"")</f>
        <v>Y</v>
      </c>
    </row>
    <row r="2310" spans="1:11" x14ac:dyDescent="0.2">
      <c r="A2310" t="s">
        <v>715</v>
      </c>
      <c r="B2310" t="str">
        <f t="shared" si="37"/>
        <v>Donors Capital Fund_Family Research Council2009146000</v>
      </c>
      <c r="C2310" t="s">
        <v>4</v>
      </c>
      <c r="D2310" t="s">
        <v>319</v>
      </c>
      <c r="E2310" s="10">
        <v>146000</v>
      </c>
      <c r="F2310">
        <v>2009</v>
      </c>
      <c r="H2310" t="str">
        <f>IFERROR(VLOOKUP(D2310,Resources!A:C,3,FALSE),"")</f>
        <v>SourceWatch</v>
      </c>
      <c r="K2310" t="str">
        <f>IFERROR(IF(VLOOKUP(D2310,Resources!A:D,4,FALSE)=0,"",VLOOKUP(D2310,Resources!A:D,4,FALSE)),"")</f>
        <v>Y</v>
      </c>
    </row>
    <row r="2311" spans="1:11" x14ac:dyDescent="0.2">
      <c r="A2311" t="s">
        <v>715</v>
      </c>
      <c r="B2311" t="str">
        <f t="shared" si="37"/>
        <v>Donors Capital Fund_Federalist Society for Law and Public Policy Studies20091260321</v>
      </c>
      <c r="C2311" t="s">
        <v>4</v>
      </c>
      <c r="D2311" t="s">
        <v>133</v>
      </c>
      <c r="E2311" s="10">
        <v>1260321</v>
      </c>
      <c r="F2311">
        <v>2009</v>
      </c>
      <c r="H2311" t="str">
        <f>IFERROR(VLOOKUP(D2311,Resources!A:C,3,FALSE),"")</f>
        <v>SourceWatch</v>
      </c>
      <c r="K2311" t="str">
        <f>IFERROR(IF(VLOOKUP(D2311,Resources!A:D,4,FALSE)=0,"",VLOOKUP(D2311,Resources!A:D,4,FALSE)),"")</f>
        <v>Y</v>
      </c>
    </row>
    <row r="2312" spans="1:11" x14ac:dyDescent="0.2">
      <c r="A2312" t="s">
        <v>715</v>
      </c>
      <c r="B2312" t="str">
        <f t="shared" si="37"/>
        <v>Donors Capital Fund_Flint Hills Center For Public Policy2009213000</v>
      </c>
      <c r="C2312" t="s">
        <v>4</v>
      </c>
      <c r="D2312" t="s">
        <v>363</v>
      </c>
      <c r="E2312" s="10">
        <v>213000</v>
      </c>
      <c r="F2312">
        <v>2009</v>
      </c>
      <c r="H2312" t="str">
        <f>IFERROR(VLOOKUP(D2312,Resources!A:C,3,FALSE),"")</f>
        <v/>
      </c>
      <c r="K2312" t="str">
        <f>IFERROR(IF(VLOOKUP(D2312,Resources!A:D,4,FALSE)=0,"",VLOOKUP(D2312,Resources!A:D,4,FALSE)),"")</f>
        <v/>
      </c>
    </row>
    <row r="2313" spans="1:11" x14ac:dyDescent="0.2">
      <c r="A2313" t="s">
        <v>715</v>
      </c>
      <c r="B2313" t="str">
        <f t="shared" si="37"/>
        <v>Donors Capital Fund_Florida Family Resource Center20095000</v>
      </c>
      <c r="C2313" t="s">
        <v>4</v>
      </c>
      <c r="D2313" t="s">
        <v>317</v>
      </c>
      <c r="E2313" s="10">
        <v>5000</v>
      </c>
      <c r="F2313">
        <v>2009</v>
      </c>
      <c r="H2313" t="str">
        <f>IFERROR(VLOOKUP(D2313,Resources!A:C,3,FALSE),"")</f>
        <v/>
      </c>
      <c r="K2313" t="str">
        <f>IFERROR(IF(VLOOKUP(D2313,Resources!A:D,4,FALSE)=0,"",VLOOKUP(D2313,Resources!A:D,4,FALSE)),"")</f>
        <v/>
      </c>
    </row>
    <row r="2314" spans="1:11" x14ac:dyDescent="0.2">
      <c r="A2314" t="s">
        <v>715</v>
      </c>
      <c r="B2314" t="str">
        <f t="shared" si="37"/>
        <v>Donors Capital Fund_Foundation for Economic Education2009100000</v>
      </c>
      <c r="C2314" t="s">
        <v>4</v>
      </c>
      <c r="D2314" t="s">
        <v>60</v>
      </c>
      <c r="E2314" s="10">
        <v>100000</v>
      </c>
      <c r="F2314">
        <v>2009</v>
      </c>
      <c r="H2314" t="str">
        <f>IFERROR(VLOOKUP(D2314,Resources!A:C,3,FALSE),"")</f>
        <v>DeSmog</v>
      </c>
      <c r="K2314" t="str">
        <f>IFERROR(IF(VLOOKUP(D2314,Resources!A:D,4,FALSE)=0,"",VLOOKUP(D2314,Resources!A:D,4,FALSE)),"")</f>
        <v>Y</v>
      </c>
    </row>
    <row r="2315" spans="1:11" x14ac:dyDescent="0.2">
      <c r="A2315" t="s">
        <v>715</v>
      </c>
      <c r="B2315" t="str">
        <f t="shared" si="37"/>
        <v>Donors Capital Fund_Foundation for Ethics in Public Service200980000</v>
      </c>
      <c r="C2315" t="s">
        <v>4</v>
      </c>
      <c r="D2315" t="s">
        <v>265</v>
      </c>
      <c r="E2315" s="10">
        <v>80000</v>
      </c>
      <c r="F2315">
        <v>2009</v>
      </c>
      <c r="H2315" t="str">
        <f>IFERROR(VLOOKUP(D2315,Resources!A:C,3,FALSE),"")</f>
        <v/>
      </c>
      <c r="K2315" t="str">
        <f>IFERROR(IF(VLOOKUP(D2315,Resources!A:D,4,FALSE)=0,"",VLOOKUP(D2315,Resources!A:D,4,FALSE)),"")</f>
        <v/>
      </c>
    </row>
    <row r="2316" spans="1:11" x14ac:dyDescent="0.2">
      <c r="A2316" t="s">
        <v>715</v>
      </c>
      <c r="B2316" t="str">
        <f t="shared" si="37"/>
        <v>Donors Capital Fund_Foundation for Freedom of Expression200975000</v>
      </c>
      <c r="C2316" t="s">
        <v>4</v>
      </c>
      <c r="D2316" t="s">
        <v>362</v>
      </c>
      <c r="E2316" s="10">
        <v>75000</v>
      </c>
      <c r="F2316">
        <v>2009</v>
      </c>
      <c r="H2316" t="str">
        <f>IFERROR(VLOOKUP(D2316,Resources!A:C,3,FALSE),"")</f>
        <v/>
      </c>
      <c r="K2316" t="str">
        <f>IFERROR(IF(VLOOKUP(D2316,Resources!A:D,4,FALSE)=0,"",VLOOKUP(D2316,Resources!A:D,4,FALSE)),"")</f>
        <v/>
      </c>
    </row>
    <row r="2317" spans="1:11" x14ac:dyDescent="0.2">
      <c r="A2317" t="s">
        <v>715</v>
      </c>
      <c r="B2317" t="str">
        <f t="shared" si="37"/>
        <v>Donors Capital Fund_Foundation for Individual Rights in Education20091073000</v>
      </c>
      <c r="C2317" t="s">
        <v>4</v>
      </c>
      <c r="D2317" t="s">
        <v>61</v>
      </c>
      <c r="E2317" s="10">
        <v>1073000</v>
      </c>
      <c r="F2317">
        <v>2009</v>
      </c>
      <c r="H2317" t="str">
        <f>IFERROR(VLOOKUP(D2317,Resources!A:C,3,FALSE),"")</f>
        <v>SourceWatch</v>
      </c>
      <c r="K2317" t="str">
        <f>IFERROR(IF(VLOOKUP(D2317,Resources!A:D,4,FALSE)=0,"",VLOOKUP(D2317,Resources!A:D,4,FALSE)),"")</f>
        <v>Y</v>
      </c>
    </row>
    <row r="2318" spans="1:11" x14ac:dyDescent="0.2">
      <c r="A2318" t="s">
        <v>715</v>
      </c>
      <c r="B2318" t="str">
        <f t="shared" si="37"/>
        <v>Donors Capital Fund_Foundation for Jewish Camping200910000000</v>
      </c>
      <c r="C2318" t="s">
        <v>4</v>
      </c>
      <c r="D2318" t="s">
        <v>197</v>
      </c>
      <c r="E2318" s="10">
        <v>10000000</v>
      </c>
      <c r="F2318">
        <v>2009</v>
      </c>
      <c r="H2318" t="str">
        <f>IFERROR(VLOOKUP(D2318,Resources!A:C,3,FALSE),"")</f>
        <v/>
      </c>
      <c r="K2318" t="str">
        <f>IFERROR(IF(VLOOKUP(D2318,Resources!A:D,4,FALSE)=0,"",VLOOKUP(D2318,Resources!A:D,4,FALSE)),"")</f>
        <v/>
      </c>
    </row>
    <row r="2319" spans="1:11" x14ac:dyDescent="0.2">
      <c r="A2319" t="s">
        <v>715</v>
      </c>
      <c r="B2319" t="str">
        <f t="shared" si="37"/>
        <v>Donors Capital Fund_Foundation for Teaching Economics20095000</v>
      </c>
      <c r="C2319" t="s">
        <v>4</v>
      </c>
      <c r="D2319" t="s">
        <v>102</v>
      </c>
      <c r="E2319" s="10">
        <v>5000</v>
      </c>
      <c r="F2319">
        <v>2009</v>
      </c>
      <c r="H2319" t="str">
        <f>IFERROR(VLOOKUP(D2319,Resources!A:C,3,FALSE),"")</f>
        <v/>
      </c>
      <c r="K2319" t="str">
        <f>IFERROR(IF(VLOOKUP(D2319,Resources!A:D,4,FALSE)=0,"",VLOOKUP(D2319,Resources!A:D,4,FALSE)),"")</f>
        <v>Y</v>
      </c>
    </row>
    <row r="2320" spans="1:11" x14ac:dyDescent="0.2">
      <c r="A2320" t="s">
        <v>715</v>
      </c>
      <c r="B2320" t="str">
        <f t="shared" si="37"/>
        <v>Donors Capital Fund_Franklin Center for Government &amp; Public Integrity20092245500</v>
      </c>
      <c r="C2320" t="s">
        <v>4</v>
      </c>
      <c r="D2320" t="s">
        <v>731</v>
      </c>
      <c r="E2320" s="10">
        <v>2245500</v>
      </c>
      <c r="F2320">
        <v>2009</v>
      </c>
      <c r="H2320" t="str">
        <f>IFERROR(VLOOKUP(D2320,Resources!A:C,3,FALSE),"")</f>
        <v>DeSmog</v>
      </c>
      <c r="K2320" t="str">
        <f>IFERROR(IF(VLOOKUP(D2320,Resources!A:D,4,FALSE)=0,"",VLOOKUP(D2320,Resources!A:D,4,FALSE)),"")</f>
        <v>Y</v>
      </c>
    </row>
    <row r="2321" spans="1:11" x14ac:dyDescent="0.2">
      <c r="A2321" t="s">
        <v>715</v>
      </c>
      <c r="B2321" t="str">
        <f t="shared" si="37"/>
        <v>Donors Capital Fund_Free State Foundation200965000</v>
      </c>
      <c r="C2321" t="s">
        <v>4</v>
      </c>
      <c r="D2321" t="s">
        <v>361</v>
      </c>
      <c r="E2321" s="10">
        <v>65000</v>
      </c>
      <c r="F2321">
        <v>2009</v>
      </c>
      <c r="H2321" t="str">
        <f>IFERROR(VLOOKUP(D2321,Resources!A:C,3,FALSE),"")</f>
        <v>SourceWatch</v>
      </c>
      <c r="K2321" t="str">
        <f>IFERROR(IF(VLOOKUP(D2321,Resources!A:D,4,FALSE)=0,"",VLOOKUP(D2321,Resources!A:D,4,FALSE)),"")</f>
        <v>Y</v>
      </c>
    </row>
    <row r="2322" spans="1:11" x14ac:dyDescent="0.2">
      <c r="A2322" t="s">
        <v>715</v>
      </c>
      <c r="B2322" t="str">
        <f t="shared" si="37"/>
        <v>Donors Capital Fund_Free To Choose Network2009393607</v>
      </c>
      <c r="C2322" t="s">
        <v>4</v>
      </c>
      <c r="D2322" t="s">
        <v>39</v>
      </c>
      <c r="E2322" s="10">
        <v>393607</v>
      </c>
      <c r="F2322">
        <v>2009</v>
      </c>
      <c r="H2322" t="str">
        <f>IFERROR(VLOOKUP(D2322,Resources!A:C,3,FALSE),"")</f>
        <v>DeSmog</v>
      </c>
      <c r="K2322" t="str">
        <f>IFERROR(IF(VLOOKUP(D2322,Resources!A:D,4,FALSE)=0,"",VLOOKUP(D2322,Resources!A:D,4,FALSE)),"")</f>
        <v>Y</v>
      </c>
    </row>
    <row r="2323" spans="1:11" x14ac:dyDescent="0.2">
      <c r="A2323" t="s">
        <v>715</v>
      </c>
      <c r="B2323" t="str">
        <f t="shared" si="37"/>
        <v>Donors Capital Fund_Freedom Foundation of Minnesota2009245000</v>
      </c>
      <c r="C2323" t="s">
        <v>4</v>
      </c>
      <c r="D2323" t="s">
        <v>48</v>
      </c>
      <c r="E2323" s="10">
        <v>245000</v>
      </c>
      <c r="F2323">
        <v>2009</v>
      </c>
      <c r="H2323" t="str">
        <f>IFERROR(VLOOKUP(D2323,Resources!A:C,3,FALSE),"")</f>
        <v>DeSmog</v>
      </c>
      <c r="K2323" t="str">
        <f>IFERROR(IF(VLOOKUP(D2323,Resources!A:D,4,FALSE)=0,"",VLOOKUP(D2323,Resources!A:D,4,FALSE)),"")</f>
        <v>Y</v>
      </c>
    </row>
    <row r="2324" spans="1:11" x14ac:dyDescent="0.2">
      <c r="A2324" t="s">
        <v>715</v>
      </c>
      <c r="B2324" t="str">
        <f t="shared" si="37"/>
        <v>Donors Capital Fund_FreedomWorks Foundation20096000</v>
      </c>
      <c r="C2324" t="s">
        <v>4</v>
      </c>
      <c r="D2324" t="s">
        <v>210</v>
      </c>
      <c r="E2324" s="10">
        <v>6000</v>
      </c>
      <c r="F2324">
        <v>2009</v>
      </c>
      <c r="H2324" t="str">
        <f>IFERROR(VLOOKUP(D2324,Resources!A:C,3,FALSE),"")</f>
        <v>DeSmog</v>
      </c>
      <c r="K2324" t="str">
        <f>IFERROR(IF(VLOOKUP(D2324,Resources!A:D,4,FALSE)=0,"",VLOOKUP(D2324,Resources!A:D,4,FALSE)),"")</f>
        <v>Y</v>
      </c>
    </row>
    <row r="2325" spans="1:11" x14ac:dyDescent="0.2">
      <c r="A2325" t="s">
        <v>715</v>
      </c>
      <c r="B2325" t="str">
        <f t="shared" si="37"/>
        <v>Donors Capital Fund_Friends of Israel Center for Social and Economic Progress200980000</v>
      </c>
      <c r="C2325" t="s">
        <v>4</v>
      </c>
      <c r="D2325" t="s">
        <v>169</v>
      </c>
      <c r="E2325" s="10">
        <v>80000</v>
      </c>
      <c r="F2325">
        <v>2009</v>
      </c>
      <c r="H2325" t="str">
        <f>IFERROR(VLOOKUP(D2325,Resources!A:C,3,FALSE),"")</f>
        <v/>
      </c>
      <c r="K2325" t="str">
        <f>IFERROR(IF(VLOOKUP(D2325,Resources!A:D,4,FALSE)=0,"",VLOOKUP(D2325,Resources!A:D,4,FALSE)),"")</f>
        <v/>
      </c>
    </row>
    <row r="2326" spans="1:11" x14ac:dyDescent="0.2">
      <c r="A2326" t="s">
        <v>715</v>
      </c>
      <c r="B2326" t="str">
        <f t="shared" si="37"/>
        <v>Donors Capital Fund_Friends of the Dallas Public Library200920000</v>
      </c>
      <c r="C2326" t="s">
        <v>4</v>
      </c>
      <c r="D2326" t="s">
        <v>263</v>
      </c>
      <c r="E2326" s="10">
        <v>20000</v>
      </c>
      <c r="F2326">
        <v>2009</v>
      </c>
      <c r="H2326" t="str">
        <f>IFERROR(VLOOKUP(D2326,Resources!A:C,3,FALSE),"")</f>
        <v/>
      </c>
      <c r="K2326" t="str">
        <f>IFERROR(IF(VLOOKUP(D2326,Resources!A:D,4,FALSE)=0,"",VLOOKUP(D2326,Resources!A:D,4,FALSE)),"")</f>
        <v/>
      </c>
    </row>
    <row r="2327" spans="1:11" x14ac:dyDescent="0.2">
      <c r="A2327" t="s">
        <v>715</v>
      </c>
      <c r="B2327" t="str">
        <f t="shared" si="37"/>
        <v>Donors Capital Fund_Fund for American Studies200959871</v>
      </c>
      <c r="C2327" t="s">
        <v>4</v>
      </c>
      <c r="D2327" t="s">
        <v>211</v>
      </c>
      <c r="E2327" s="10">
        <v>59871</v>
      </c>
      <c r="F2327">
        <v>2009</v>
      </c>
      <c r="H2327" t="str">
        <f>IFERROR(VLOOKUP(D2327,Resources!A:C,3,FALSE),"")</f>
        <v>SourceWatch</v>
      </c>
      <c r="K2327" t="str">
        <f>IFERROR(IF(VLOOKUP(D2327,Resources!A:D,4,FALSE)=0,"",VLOOKUP(D2327,Resources!A:D,4,FALSE)),"")</f>
        <v>Y</v>
      </c>
    </row>
    <row r="2328" spans="1:11" x14ac:dyDescent="0.2">
      <c r="A2328" t="s">
        <v>715</v>
      </c>
      <c r="B2328" t="str">
        <f t="shared" si="37"/>
        <v>Donors Capital Fund_Galen Institute2009240000</v>
      </c>
      <c r="C2328" t="s">
        <v>4</v>
      </c>
      <c r="D2328" t="s">
        <v>360</v>
      </c>
      <c r="E2328" s="10">
        <v>240000</v>
      </c>
      <c r="F2328">
        <v>2009</v>
      </c>
      <c r="H2328" t="str">
        <f>IFERROR(VLOOKUP(D2328,Resources!A:C,3,FALSE),"")</f>
        <v>SourceWatch</v>
      </c>
      <c r="K2328" t="str">
        <f>IFERROR(IF(VLOOKUP(D2328,Resources!A:D,4,FALSE)=0,"",VLOOKUP(D2328,Resources!A:D,4,FALSE)),"")</f>
        <v>Y</v>
      </c>
    </row>
    <row r="2329" spans="1:11" x14ac:dyDescent="0.2">
      <c r="A2329" t="s">
        <v>715</v>
      </c>
      <c r="B2329" t="str">
        <f t="shared" si="37"/>
        <v>Donors Capital Fund_George Mason University2009350000</v>
      </c>
      <c r="C2329" t="s">
        <v>4</v>
      </c>
      <c r="D2329" t="s">
        <v>212</v>
      </c>
      <c r="E2329" s="10">
        <v>350000</v>
      </c>
      <c r="F2329">
        <v>2009</v>
      </c>
      <c r="H2329" t="str">
        <f>IFERROR(VLOOKUP(D2329,Resources!A:C,3,FALSE),"")</f>
        <v>DeSmog</v>
      </c>
      <c r="K2329" t="str">
        <f>IFERROR(IF(VLOOKUP(D2329,Resources!A:D,4,FALSE)=0,"",VLOOKUP(D2329,Resources!A:D,4,FALSE)),"")</f>
        <v>Y</v>
      </c>
    </row>
    <row r="2330" spans="1:11" x14ac:dyDescent="0.2">
      <c r="A2330" t="s">
        <v>715</v>
      </c>
      <c r="B2330" t="str">
        <f t="shared" si="37"/>
        <v>Donors Capital Fund_Georgetown University200925000</v>
      </c>
      <c r="C2330" t="s">
        <v>4</v>
      </c>
      <c r="D2330" t="s">
        <v>213</v>
      </c>
      <c r="E2330" s="10">
        <v>25000</v>
      </c>
      <c r="F2330">
        <v>2009</v>
      </c>
      <c r="H2330" t="str">
        <f>IFERROR(VLOOKUP(D2330,Resources!A:C,3,FALSE),"")</f>
        <v/>
      </c>
      <c r="K2330" t="str">
        <f>IFERROR(IF(VLOOKUP(D2330,Resources!A:D,4,FALSE)=0,"",VLOOKUP(D2330,Resources!A:D,4,FALSE)),"")</f>
        <v/>
      </c>
    </row>
    <row r="2331" spans="1:11" x14ac:dyDescent="0.2">
      <c r="A2331" t="s">
        <v>715</v>
      </c>
      <c r="B2331" t="str">
        <f t="shared" si="37"/>
        <v>Donors Capital Fund_Georgia Public Policy Foundation2009205000</v>
      </c>
      <c r="C2331" t="s">
        <v>4</v>
      </c>
      <c r="D2331" t="s">
        <v>214</v>
      </c>
      <c r="E2331" s="10">
        <v>205000</v>
      </c>
      <c r="F2331">
        <v>2009</v>
      </c>
      <c r="H2331" t="str">
        <f>IFERROR(VLOOKUP(D2331,Resources!A:C,3,FALSE),"")</f>
        <v>SourceWatch</v>
      </c>
      <c r="K2331" t="str">
        <f>IFERROR(IF(VLOOKUP(D2331,Resources!A:D,4,FALSE)=0,"",VLOOKUP(D2331,Resources!A:D,4,FALSE)),"")</f>
        <v>Y</v>
      </c>
    </row>
    <row r="2332" spans="1:11" x14ac:dyDescent="0.2">
      <c r="A2332" t="s">
        <v>715</v>
      </c>
      <c r="B2332" t="str">
        <f t="shared" si="37"/>
        <v>Donors Capital Fund_Goldwater Institute2009665462</v>
      </c>
      <c r="C2332" t="s">
        <v>4</v>
      </c>
      <c r="D2332" t="s">
        <v>72</v>
      </c>
      <c r="E2332" s="10">
        <v>665462</v>
      </c>
      <c r="F2332">
        <v>2009</v>
      </c>
      <c r="H2332" t="str">
        <f>IFERROR(VLOOKUP(D2332,Resources!A:C,3,FALSE),"")</f>
        <v>SourceWatch</v>
      </c>
      <c r="K2332" t="str">
        <f>IFERROR(IF(VLOOKUP(D2332,Resources!A:D,4,FALSE)=0,"",VLOOKUP(D2332,Resources!A:D,4,FALSE)),"")</f>
        <v>Y</v>
      </c>
    </row>
    <row r="2333" spans="1:11" x14ac:dyDescent="0.2">
      <c r="A2333" t="s">
        <v>715</v>
      </c>
      <c r="B2333" t="str">
        <f t="shared" si="37"/>
        <v>Donors Capital Fund_Grassroot Institute of Hawaii2009247500</v>
      </c>
      <c r="C2333" t="s">
        <v>4</v>
      </c>
      <c r="D2333" t="s">
        <v>312</v>
      </c>
      <c r="E2333" s="10">
        <v>247500</v>
      </c>
      <c r="F2333">
        <v>2009</v>
      </c>
      <c r="H2333" t="str">
        <f>IFERROR(VLOOKUP(D2333,Resources!A:C,3,FALSE),"")</f>
        <v>SourceWatch</v>
      </c>
      <c r="K2333" t="str">
        <f>IFERROR(IF(VLOOKUP(D2333,Resources!A:D,4,FALSE)=0,"",VLOOKUP(D2333,Resources!A:D,4,FALSE)),"")</f>
        <v>Y</v>
      </c>
    </row>
    <row r="2334" spans="1:11" x14ac:dyDescent="0.2">
      <c r="A2334" t="s">
        <v>715</v>
      </c>
      <c r="B2334" t="str">
        <f t="shared" si="37"/>
        <v>Donors Capital Fund_Greenwich Land Trust20092000</v>
      </c>
      <c r="C2334" t="s">
        <v>4</v>
      </c>
      <c r="D2334" t="s">
        <v>311</v>
      </c>
      <c r="E2334" s="10">
        <v>2000</v>
      </c>
      <c r="F2334">
        <v>2009</v>
      </c>
      <c r="H2334" t="str">
        <f>IFERROR(VLOOKUP(D2334,Resources!A:C,3,FALSE),"")</f>
        <v/>
      </c>
      <c r="K2334" t="str">
        <f>IFERROR(IF(VLOOKUP(D2334,Resources!A:D,4,FALSE)=0,"",VLOOKUP(D2334,Resources!A:D,4,FALSE)),"")</f>
        <v>Y</v>
      </c>
    </row>
    <row r="2335" spans="1:11" x14ac:dyDescent="0.2">
      <c r="A2335" t="s">
        <v>715</v>
      </c>
      <c r="B2335" t="str">
        <f t="shared" si="37"/>
        <v>Donors Capital Fund_Harvard University200925000</v>
      </c>
      <c r="C2335" t="s">
        <v>4</v>
      </c>
      <c r="D2335" t="s">
        <v>359</v>
      </c>
      <c r="E2335" s="10">
        <v>25000</v>
      </c>
      <c r="F2335">
        <v>2009</v>
      </c>
      <c r="H2335" t="str">
        <f>IFERROR(VLOOKUP(D2335,Resources!A:C,3,FALSE),"")</f>
        <v>SourceWatch</v>
      </c>
      <c r="K2335" t="str">
        <f>IFERROR(IF(VLOOKUP(D2335,Resources!A:D,4,FALSE)=0,"",VLOOKUP(D2335,Resources!A:D,4,FALSE)),"")</f>
        <v>Y</v>
      </c>
    </row>
    <row r="2336" spans="1:11" x14ac:dyDescent="0.2">
      <c r="A2336" t="s">
        <v>715</v>
      </c>
      <c r="B2336" t="str">
        <f t="shared" si="37"/>
        <v>Donors Capital Fund_Heartland Institute20092171530</v>
      </c>
      <c r="C2336" t="s">
        <v>4</v>
      </c>
      <c r="D2336" t="s">
        <v>13</v>
      </c>
      <c r="E2336" s="10">
        <v>2171530</v>
      </c>
      <c r="F2336">
        <v>2009</v>
      </c>
      <c r="H2336" t="str">
        <f>IFERROR(VLOOKUP(D2336,Resources!A:C,3,FALSE),"")</f>
        <v>DeSmog</v>
      </c>
      <c r="K2336" t="str">
        <f>IFERROR(IF(VLOOKUP(D2336,Resources!A:D,4,FALSE)=0,"",VLOOKUP(D2336,Resources!A:D,4,FALSE)),"")</f>
        <v>Y</v>
      </c>
    </row>
    <row r="2337" spans="1:11" x14ac:dyDescent="0.2">
      <c r="A2337" t="s">
        <v>715</v>
      </c>
      <c r="B2337" t="str">
        <f t="shared" si="37"/>
        <v>Donors Capital Fund_Highland Park Presbyterian Church (Dallas)20091052000</v>
      </c>
      <c r="C2337" t="s">
        <v>4</v>
      </c>
      <c r="D2337" t="s">
        <v>308</v>
      </c>
      <c r="E2337" s="10">
        <v>1052000</v>
      </c>
      <c r="F2337">
        <v>2009</v>
      </c>
      <c r="H2337" t="str">
        <f>IFERROR(VLOOKUP(D2337,Resources!A:C,3,FALSE),"")</f>
        <v/>
      </c>
      <c r="K2337" t="str">
        <f>IFERROR(IF(VLOOKUP(D2337,Resources!A:D,4,FALSE)=0,"",VLOOKUP(D2337,Resources!A:D,4,FALSE)),"")</f>
        <v/>
      </c>
    </row>
    <row r="2338" spans="1:11" x14ac:dyDescent="0.2">
      <c r="A2338" t="s">
        <v>715</v>
      </c>
      <c r="B2338" t="str">
        <f t="shared" si="37"/>
        <v>Donors Capital Fund_Hillsdale College200910000</v>
      </c>
      <c r="C2338" t="s">
        <v>4</v>
      </c>
      <c r="D2338" t="s">
        <v>260</v>
      </c>
      <c r="E2338" s="10">
        <v>10000</v>
      </c>
      <c r="F2338">
        <v>2009</v>
      </c>
      <c r="H2338" t="str">
        <f>IFERROR(VLOOKUP(D2338,Resources!A:C,3,FALSE),"")</f>
        <v/>
      </c>
      <c r="K2338" t="str">
        <f>IFERROR(IF(VLOOKUP(D2338,Resources!A:D,4,FALSE)=0,"",VLOOKUP(D2338,Resources!A:D,4,FALSE)),"")</f>
        <v/>
      </c>
    </row>
    <row r="2339" spans="1:11" x14ac:dyDescent="0.2">
      <c r="A2339" t="s">
        <v>715</v>
      </c>
      <c r="B2339" t="str">
        <f t="shared" si="37"/>
        <v>Donors Capital Fund_Hoover Institution on War Revolution and Peace20091000</v>
      </c>
      <c r="C2339" t="s">
        <v>4</v>
      </c>
      <c r="D2339" t="s">
        <v>358</v>
      </c>
      <c r="E2339" s="10">
        <v>1000</v>
      </c>
      <c r="F2339">
        <v>2009</v>
      </c>
      <c r="H2339" t="str">
        <f>IFERROR(VLOOKUP(D2339,Resources!A:C,3,FALSE),"")</f>
        <v>DeSmog</v>
      </c>
      <c r="K2339" t="str">
        <f>IFERROR(IF(VLOOKUP(D2339,Resources!A:D,4,FALSE)=0,"",VLOOKUP(D2339,Resources!A:D,4,FALSE)),"")</f>
        <v>Y</v>
      </c>
    </row>
    <row r="2340" spans="1:11" x14ac:dyDescent="0.2">
      <c r="A2340" t="s">
        <v>715</v>
      </c>
      <c r="B2340" t="str">
        <f t="shared" si="37"/>
        <v>Donors Capital Fund_Human Rights Foundation200975000</v>
      </c>
      <c r="C2340" t="s">
        <v>4</v>
      </c>
      <c r="D2340" t="s">
        <v>50</v>
      </c>
      <c r="E2340" s="10">
        <v>75000</v>
      </c>
      <c r="F2340">
        <v>2009</v>
      </c>
      <c r="H2340" t="str">
        <f>IFERROR(VLOOKUP(D2340,Resources!A:C,3,FALSE),"")</f>
        <v>SourceWatch</v>
      </c>
      <c r="K2340" t="str">
        <f>IFERROR(IF(VLOOKUP(D2340,Resources!A:D,4,FALSE)=0,"",VLOOKUP(D2340,Resources!A:D,4,FALSE)),"")</f>
        <v>Y</v>
      </c>
    </row>
    <row r="2341" spans="1:11" x14ac:dyDescent="0.2">
      <c r="A2341" t="s">
        <v>715</v>
      </c>
      <c r="B2341" t="str">
        <f t="shared" si="37"/>
        <v>Donors Capital Fund_Illinois Policy Institute2009387500</v>
      </c>
      <c r="C2341" t="s">
        <v>4</v>
      </c>
      <c r="D2341" t="s">
        <v>52</v>
      </c>
      <c r="E2341" s="10">
        <v>387500</v>
      </c>
      <c r="F2341">
        <v>2009</v>
      </c>
      <c r="H2341" t="str">
        <f>IFERROR(VLOOKUP(D2341,Resources!A:C,3,FALSE),"")</f>
        <v>DeSmog</v>
      </c>
      <c r="K2341" t="str">
        <f>IFERROR(IF(VLOOKUP(D2341,Resources!A:D,4,FALSE)=0,"",VLOOKUP(D2341,Resources!A:D,4,FALSE)),"")</f>
        <v>Y</v>
      </c>
    </row>
    <row r="2342" spans="1:11" x14ac:dyDescent="0.2">
      <c r="A2342" t="s">
        <v>715</v>
      </c>
      <c r="B2342" t="str">
        <f t="shared" si="37"/>
        <v>Donors Capital Fund_Independence Institute2009485000</v>
      </c>
      <c r="C2342" t="s">
        <v>4</v>
      </c>
      <c r="D2342" t="s">
        <v>53</v>
      </c>
      <c r="E2342" s="10">
        <v>485000</v>
      </c>
      <c r="F2342">
        <v>2009</v>
      </c>
      <c r="H2342" t="str">
        <f>IFERROR(VLOOKUP(D2342,Resources!A:C,3,FALSE),"")</f>
        <v>SourceWatch</v>
      </c>
      <c r="K2342" t="str">
        <f>IFERROR(IF(VLOOKUP(D2342,Resources!A:D,4,FALSE)=0,"",VLOOKUP(D2342,Resources!A:D,4,FALSE)),"")</f>
        <v>Y</v>
      </c>
    </row>
    <row r="2343" spans="1:11" x14ac:dyDescent="0.2">
      <c r="A2343" t="s">
        <v>715</v>
      </c>
      <c r="B2343" t="str">
        <f t="shared" si="37"/>
        <v>Donors Capital Fund_Indiana Policy Review Foundation200910000</v>
      </c>
      <c r="C2343" t="s">
        <v>4</v>
      </c>
      <c r="D2343" t="s">
        <v>357</v>
      </c>
      <c r="E2343" s="10">
        <v>10000</v>
      </c>
      <c r="F2343">
        <v>2009</v>
      </c>
      <c r="H2343" t="str">
        <f>IFERROR(VLOOKUP(D2343,Resources!A:C,3,FALSE),"")</f>
        <v>SourceWatch</v>
      </c>
      <c r="K2343" t="str">
        <f>IFERROR(IF(VLOOKUP(D2343,Resources!A:D,4,FALSE)=0,"",VLOOKUP(D2343,Resources!A:D,4,FALSE)),"")</f>
        <v>Y</v>
      </c>
    </row>
    <row r="2344" spans="1:11" x14ac:dyDescent="0.2">
      <c r="A2344" t="s">
        <v>715</v>
      </c>
      <c r="B2344" t="str">
        <f t="shared" si="37"/>
        <v>Donors Capital Fund_Institute for Humane Studies20092500</v>
      </c>
      <c r="C2344" t="s">
        <v>4</v>
      </c>
      <c r="D2344" t="s">
        <v>117</v>
      </c>
      <c r="E2344" s="10">
        <v>2500</v>
      </c>
      <c r="F2344">
        <v>2009</v>
      </c>
      <c r="H2344" t="str">
        <f>IFERROR(VLOOKUP(D2344,Resources!A:C,3,FALSE),"")</f>
        <v>DeSmog</v>
      </c>
      <c r="K2344" t="str">
        <f>IFERROR(IF(VLOOKUP(D2344,Resources!A:D,4,FALSE)=0,"",VLOOKUP(D2344,Resources!A:D,4,FALSE)),"")</f>
        <v>Y</v>
      </c>
    </row>
    <row r="2345" spans="1:11" x14ac:dyDescent="0.2">
      <c r="A2345" t="s">
        <v>715</v>
      </c>
      <c r="B2345" t="str">
        <f t="shared" si="37"/>
        <v>Donors Capital Fund_Institute for Justice2009137500</v>
      </c>
      <c r="C2345" t="s">
        <v>4</v>
      </c>
      <c r="D2345" t="s">
        <v>63</v>
      </c>
      <c r="E2345" s="10">
        <v>137500</v>
      </c>
      <c r="F2345">
        <v>2009</v>
      </c>
      <c r="H2345" t="str">
        <f>IFERROR(VLOOKUP(D2345,Resources!A:C,3,FALSE),"")</f>
        <v>SourceWatch</v>
      </c>
      <c r="K2345" t="str">
        <f>IFERROR(IF(VLOOKUP(D2345,Resources!A:D,4,FALSE)=0,"",VLOOKUP(D2345,Resources!A:D,4,FALSE)),"")</f>
        <v>Y</v>
      </c>
    </row>
    <row r="2346" spans="1:11" x14ac:dyDescent="0.2">
      <c r="A2346" t="s">
        <v>715</v>
      </c>
      <c r="B2346" t="str">
        <f t="shared" si="37"/>
        <v>Donors Capital Fund_Institute for Truth in Accounting200920500</v>
      </c>
      <c r="C2346" t="s">
        <v>4</v>
      </c>
      <c r="D2346" t="s">
        <v>356</v>
      </c>
      <c r="E2346" s="10">
        <v>20500</v>
      </c>
      <c r="F2346">
        <v>2009</v>
      </c>
      <c r="H2346" t="str">
        <f>IFERROR(VLOOKUP(D2346,Resources!A:C,3,FALSE),"")</f>
        <v/>
      </c>
      <c r="K2346" t="str">
        <f>IFERROR(IF(VLOOKUP(D2346,Resources!A:D,4,FALSE)=0,"",VLOOKUP(D2346,Resources!A:D,4,FALSE)),"")</f>
        <v/>
      </c>
    </row>
    <row r="2347" spans="1:11" x14ac:dyDescent="0.2">
      <c r="A2347" t="s">
        <v>715</v>
      </c>
      <c r="B2347" t="str">
        <f t="shared" si="37"/>
        <v>Donors Capital Fund_Institute on Religion and Democracy2009250000</v>
      </c>
      <c r="C2347" t="s">
        <v>4</v>
      </c>
      <c r="D2347" t="s">
        <v>82</v>
      </c>
      <c r="E2347" s="10">
        <v>250000</v>
      </c>
      <c r="F2347">
        <v>2009</v>
      </c>
      <c r="H2347" t="str">
        <f>IFERROR(VLOOKUP(D2347,Resources!A:C,3,FALSE),"")</f>
        <v>SourceWatch</v>
      </c>
      <c r="K2347" t="str">
        <f>IFERROR(IF(VLOOKUP(D2347,Resources!A:D,4,FALSE)=0,"",VLOOKUP(D2347,Resources!A:D,4,FALSE)),"")</f>
        <v>Y</v>
      </c>
    </row>
    <row r="2348" spans="1:11" x14ac:dyDescent="0.2">
      <c r="A2348" t="s">
        <v>715</v>
      </c>
      <c r="B2348" t="str">
        <f t="shared" si="37"/>
        <v>Donors Capital Fund_Intercollegiate Studies Institute20091000</v>
      </c>
      <c r="C2348" t="s">
        <v>4</v>
      </c>
      <c r="D2348" t="s">
        <v>355</v>
      </c>
      <c r="E2348" s="10">
        <v>1000</v>
      </c>
      <c r="F2348">
        <v>2009</v>
      </c>
      <c r="H2348" t="str">
        <f>IFERROR(VLOOKUP(D2348,Resources!A:C,3,FALSE),"")</f>
        <v>SourceWatch</v>
      </c>
      <c r="K2348" t="str">
        <f>IFERROR(IF(VLOOKUP(D2348,Resources!A:D,4,FALSE)=0,"",VLOOKUP(D2348,Resources!A:D,4,FALSE)),"")</f>
        <v>Y</v>
      </c>
    </row>
    <row r="2349" spans="1:11" x14ac:dyDescent="0.2">
      <c r="A2349" t="s">
        <v>715</v>
      </c>
      <c r="B2349" t="str">
        <f t="shared" si="37"/>
        <v>Donors Capital Fund_James Madison Institute2009158000</v>
      </c>
      <c r="C2349" t="s">
        <v>4</v>
      </c>
      <c r="D2349" t="s">
        <v>73</v>
      </c>
      <c r="E2349" s="10">
        <v>158000</v>
      </c>
      <c r="F2349">
        <v>2009</v>
      </c>
      <c r="H2349" t="str">
        <f>IFERROR(VLOOKUP(D2349,Resources!A:C,3,FALSE),"")</f>
        <v>DeSmog</v>
      </c>
      <c r="K2349" t="str">
        <f>IFERROR(IF(VLOOKUP(D2349,Resources!A:D,4,FALSE)=0,"",VLOOKUP(D2349,Resources!A:D,4,FALSE)),"")</f>
        <v>Y</v>
      </c>
    </row>
    <row r="2350" spans="1:11" x14ac:dyDescent="0.2">
      <c r="A2350" t="s">
        <v>715</v>
      </c>
      <c r="B2350" t="str">
        <f t="shared" si="37"/>
        <v>Donors Capital Fund_Jerusalem Institute for Market Studies200920000</v>
      </c>
      <c r="C2350" t="s">
        <v>4</v>
      </c>
      <c r="D2350" t="s">
        <v>64</v>
      </c>
      <c r="E2350" s="10">
        <v>20000</v>
      </c>
      <c r="F2350">
        <v>2009</v>
      </c>
      <c r="H2350" t="str">
        <f>IFERROR(VLOOKUP(D2350,Resources!A:C,3,FALSE),"")</f>
        <v/>
      </c>
      <c r="K2350" t="str">
        <f>IFERROR(IF(VLOOKUP(D2350,Resources!A:D,4,FALSE)=0,"",VLOOKUP(D2350,Resources!A:D,4,FALSE)),"")</f>
        <v/>
      </c>
    </row>
    <row r="2351" spans="1:11" x14ac:dyDescent="0.2">
      <c r="A2351" t="s">
        <v>715</v>
      </c>
      <c r="B2351" t="str">
        <f t="shared" si="37"/>
        <v>Donors Capital Fund_John K. MacIver Institute for Public Policy2009250000</v>
      </c>
      <c r="C2351" t="s">
        <v>4</v>
      </c>
      <c r="D2351" t="s">
        <v>222</v>
      </c>
      <c r="E2351" s="10">
        <v>250000</v>
      </c>
      <c r="F2351">
        <v>2009</v>
      </c>
      <c r="H2351" t="str">
        <f>IFERROR(VLOOKUP(D2351,Resources!A:C,3,FALSE),"")</f>
        <v>SourceWatch</v>
      </c>
      <c r="K2351" t="str">
        <f>IFERROR(IF(VLOOKUP(D2351,Resources!A:D,4,FALSE)=0,"",VLOOKUP(D2351,Resources!A:D,4,FALSE)),"")</f>
        <v>Y</v>
      </c>
    </row>
    <row r="2352" spans="1:11" x14ac:dyDescent="0.2">
      <c r="A2352" t="s">
        <v>715</v>
      </c>
      <c r="B2352" t="str">
        <f t="shared" si="37"/>
        <v>Donors Capital Fund_John K. MacIver Institute for Public Policy200967000</v>
      </c>
      <c r="C2352" t="s">
        <v>4</v>
      </c>
      <c r="D2352" t="s">
        <v>222</v>
      </c>
      <c r="E2352" s="10">
        <v>67000</v>
      </c>
      <c r="F2352">
        <v>2009</v>
      </c>
      <c r="H2352" t="str">
        <f>IFERROR(VLOOKUP(D2352,Resources!A:C,3,FALSE),"")</f>
        <v>SourceWatch</v>
      </c>
      <c r="K2352" t="str">
        <f>IFERROR(IF(VLOOKUP(D2352,Resources!A:D,4,FALSE)=0,"",VLOOKUP(D2352,Resources!A:D,4,FALSE)),"")</f>
        <v>Y</v>
      </c>
    </row>
    <row r="2353" spans="1:11" x14ac:dyDescent="0.2">
      <c r="A2353" t="s">
        <v>715</v>
      </c>
      <c r="B2353" t="str">
        <f t="shared" si="37"/>
        <v>Donors Capital Fund_John Locke Foundation2009390600</v>
      </c>
      <c r="C2353" t="s">
        <v>4</v>
      </c>
      <c r="D2353" t="s">
        <v>135</v>
      </c>
      <c r="E2353" s="10">
        <v>390600</v>
      </c>
      <c r="F2353">
        <v>2009</v>
      </c>
      <c r="H2353" t="str">
        <f>IFERROR(VLOOKUP(D2353,Resources!A:C,3,FALSE),"")</f>
        <v>DeSmog</v>
      </c>
      <c r="K2353" t="str">
        <f>IFERROR(IF(VLOOKUP(D2353,Resources!A:D,4,FALSE)=0,"",VLOOKUP(D2353,Resources!A:D,4,FALSE)),"")</f>
        <v>Y</v>
      </c>
    </row>
    <row r="2354" spans="1:11" x14ac:dyDescent="0.2">
      <c r="A2354" t="s">
        <v>715</v>
      </c>
      <c r="B2354" t="str">
        <f t="shared" si="37"/>
        <v>Donors Capital Fund_Josiah Bartlett Center for Public Policy2009221764</v>
      </c>
      <c r="C2354" t="s">
        <v>4</v>
      </c>
      <c r="D2354" t="s">
        <v>220</v>
      </c>
      <c r="E2354" s="10">
        <v>221764</v>
      </c>
      <c r="F2354">
        <v>2009</v>
      </c>
      <c r="H2354" t="str">
        <f>IFERROR(VLOOKUP(D2354,Resources!A:C,3,FALSE),"")</f>
        <v>SourceWatch</v>
      </c>
      <c r="K2354" t="str">
        <f>IFERROR(IF(VLOOKUP(D2354,Resources!A:D,4,FALSE)=0,"",VLOOKUP(D2354,Resources!A:D,4,FALSE)),"")</f>
        <v>Y</v>
      </c>
    </row>
    <row r="2355" spans="1:11" x14ac:dyDescent="0.2">
      <c r="A2355" t="s">
        <v>715</v>
      </c>
      <c r="B2355" t="str">
        <f t="shared" si="37"/>
        <v>Donors Capital Fund_Kansas Policy Institute200939500</v>
      </c>
      <c r="C2355" t="s">
        <v>4</v>
      </c>
      <c r="D2355" t="s">
        <v>123</v>
      </c>
      <c r="E2355" s="10">
        <v>39500</v>
      </c>
      <c r="F2355">
        <v>2009</v>
      </c>
      <c r="H2355" t="str">
        <f>IFERROR(VLOOKUP(D2355,Resources!A:C,3,FALSE),"")</f>
        <v>SourceWatch</v>
      </c>
      <c r="K2355" t="str">
        <f>IFERROR(IF(VLOOKUP(D2355,Resources!A:D,4,FALSE)=0,"",VLOOKUP(D2355,Resources!A:D,4,FALSE)),"")</f>
        <v>Y</v>
      </c>
    </row>
    <row r="2356" spans="1:11" x14ac:dyDescent="0.2">
      <c r="A2356" t="s">
        <v>715</v>
      </c>
      <c r="B2356" t="str">
        <f t="shared" si="37"/>
        <v>Donors Capital Fund_Leadership Institute200917500</v>
      </c>
      <c r="C2356" t="s">
        <v>4</v>
      </c>
      <c r="D2356" t="s">
        <v>105</v>
      </c>
      <c r="E2356" s="10">
        <v>17500</v>
      </c>
      <c r="F2356">
        <v>2009</v>
      </c>
      <c r="H2356" t="str">
        <f>IFERROR(VLOOKUP(D2356,Resources!A:C,3,FALSE),"")</f>
        <v>DeSmog</v>
      </c>
      <c r="K2356" t="str">
        <f>IFERROR(IF(VLOOKUP(D2356,Resources!A:D,4,FALSE)=0,"",VLOOKUP(D2356,Resources!A:D,4,FALSE)),"")</f>
        <v>Y</v>
      </c>
    </row>
    <row r="2357" spans="1:11" x14ac:dyDescent="0.2">
      <c r="A2357" t="s">
        <v>715</v>
      </c>
      <c r="B2357" t="str">
        <f t="shared" si="37"/>
        <v>Donors Capital Fund_Lee-Fendall House200910000</v>
      </c>
      <c r="C2357" t="s">
        <v>4</v>
      </c>
      <c r="D2357" t="s">
        <v>305</v>
      </c>
      <c r="E2357" s="10">
        <v>10000</v>
      </c>
      <c r="F2357">
        <v>2009</v>
      </c>
      <c r="H2357" t="str">
        <f>IFERROR(VLOOKUP(D2357,Resources!A:C,3,FALSE),"")</f>
        <v/>
      </c>
      <c r="K2357" t="str">
        <f>IFERROR(IF(VLOOKUP(D2357,Resources!A:D,4,FALSE)=0,"",VLOOKUP(D2357,Resources!A:D,4,FALSE)),"")</f>
        <v/>
      </c>
    </row>
    <row r="2358" spans="1:11" x14ac:dyDescent="0.2">
      <c r="A2358" t="s">
        <v>715</v>
      </c>
      <c r="B2358" t="str">
        <f t="shared" si="37"/>
        <v>Donors Capital Fund_Liberty Institute2009125000</v>
      </c>
      <c r="C2358" t="s">
        <v>4</v>
      </c>
      <c r="D2358" t="s">
        <v>354</v>
      </c>
      <c r="E2358" s="10">
        <v>125000</v>
      </c>
      <c r="F2358">
        <v>2009</v>
      </c>
      <c r="H2358" t="str">
        <f>IFERROR(VLOOKUP(D2358,Resources!A:C,3,FALSE),"")</f>
        <v>DeSmog</v>
      </c>
      <c r="K2358" t="str">
        <f>IFERROR(IF(VLOOKUP(D2358,Resources!A:D,4,FALSE)=0,"",VLOOKUP(D2358,Resources!A:D,4,FALSE)),"")</f>
        <v>Y</v>
      </c>
    </row>
    <row r="2359" spans="1:11" x14ac:dyDescent="0.2">
      <c r="A2359" t="s">
        <v>715</v>
      </c>
      <c r="B2359" t="str">
        <f t="shared" si="37"/>
        <v>Donors Capital Fund_Life for Kids20091500</v>
      </c>
      <c r="C2359" t="s">
        <v>4</v>
      </c>
      <c r="D2359" t="s">
        <v>353</v>
      </c>
      <c r="E2359" s="10">
        <v>1500</v>
      </c>
      <c r="F2359">
        <v>2009</v>
      </c>
      <c r="H2359" t="str">
        <f>IFERROR(VLOOKUP(D2359,Resources!A:C,3,FALSE),"")</f>
        <v/>
      </c>
      <c r="K2359" t="str">
        <f>IFERROR(IF(VLOOKUP(D2359,Resources!A:D,4,FALSE)=0,"",VLOOKUP(D2359,Resources!A:D,4,FALSE)),"")</f>
        <v/>
      </c>
    </row>
    <row r="2360" spans="1:11" x14ac:dyDescent="0.2">
      <c r="A2360" t="s">
        <v>715</v>
      </c>
      <c r="B2360" t="str">
        <f t="shared" si="37"/>
        <v>Donors Capital Fund_Lincoln Institute of Public Opinion Research200915000</v>
      </c>
      <c r="C2360" t="s">
        <v>4</v>
      </c>
      <c r="D2360" t="s">
        <v>34</v>
      </c>
      <c r="E2360" s="10">
        <v>15000</v>
      </c>
      <c r="F2360">
        <v>2009</v>
      </c>
      <c r="H2360" t="str">
        <f>IFERROR(VLOOKUP(D2360,Resources!A:C,3,FALSE),"")</f>
        <v/>
      </c>
      <c r="K2360" t="str">
        <f>IFERROR(IF(VLOOKUP(D2360,Resources!A:D,4,FALSE)=0,"",VLOOKUP(D2360,Resources!A:D,4,FALSE)),"")</f>
        <v/>
      </c>
    </row>
    <row r="2361" spans="1:11" x14ac:dyDescent="0.2">
      <c r="A2361" t="s">
        <v>715</v>
      </c>
      <c r="B2361" t="str">
        <f t="shared" si="37"/>
        <v>Donors Capital Fund_Lucy Burns Institute2009342500</v>
      </c>
      <c r="C2361" t="s">
        <v>4</v>
      </c>
      <c r="D2361" t="s">
        <v>9</v>
      </c>
      <c r="E2361" s="10">
        <v>342500</v>
      </c>
      <c r="F2361">
        <v>2009</v>
      </c>
      <c r="H2361" t="str">
        <f>IFERROR(VLOOKUP(D2361,Resources!A:C,3,FALSE),"")</f>
        <v>SourceWatch</v>
      </c>
      <c r="K2361" t="str">
        <f>IFERROR(IF(VLOOKUP(D2361,Resources!A:D,4,FALSE)=0,"",VLOOKUP(D2361,Resources!A:D,4,FALSE)),"")</f>
        <v>Y</v>
      </c>
    </row>
    <row r="2362" spans="1:11" x14ac:dyDescent="0.2">
      <c r="A2362" t="s">
        <v>715</v>
      </c>
      <c r="B2362" t="str">
        <f t="shared" si="37"/>
        <v>Donors Capital Fund_Mackinac Center for Public Policy2009910000</v>
      </c>
      <c r="C2362" t="s">
        <v>4</v>
      </c>
      <c r="D2362" t="s">
        <v>54</v>
      </c>
      <c r="E2362" s="10">
        <v>910000</v>
      </c>
      <c r="F2362">
        <v>2009</v>
      </c>
      <c r="H2362" t="str">
        <f>IFERROR(VLOOKUP(D2362,Resources!A:C,3,FALSE),"")</f>
        <v>DeSmog</v>
      </c>
      <c r="K2362" t="str">
        <f>IFERROR(IF(VLOOKUP(D2362,Resources!A:D,4,FALSE)=0,"",VLOOKUP(D2362,Resources!A:D,4,FALSE)),"")</f>
        <v>Y</v>
      </c>
    </row>
    <row r="2363" spans="1:11" x14ac:dyDescent="0.2">
      <c r="A2363" t="s">
        <v>715</v>
      </c>
      <c r="B2363" t="str">
        <f t="shared" si="37"/>
        <v>Donors Capital Fund_Maine Heritage Policy Center2009671200</v>
      </c>
      <c r="C2363" t="s">
        <v>4</v>
      </c>
      <c r="D2363" t="s">
        <v>75</v>
      </c>
      <c r="E2363" s="10">
        <v>671200</v>
      </c>
      <c r="F2363">
        <v>2009</v>
      </c>
      <c r="H2363" t="str">
        <f>IFERROR(VLOOKUP(D2363,Resources!A:C,3,FALSE),"")</f>
        <v>SourceWatch</v>
      </c>
      <c r="K2363" t="str">
        <f>IFERROR(IF(VLOOKUP(D2363,Resources!A:D,4,FALSE)=0,"",VLOOKUP(D2363,Resources!A:D,4,FALSE)),"")</f>
        <v>Y</v>
      </c>
    </row>
    <row r="2364" spans="1:11" x14ac:dyDescent="0.2">
      <c r="A2364" t="s">
        <v>715</v>
      </c>
      <c r="B2364" t="str">
        <f t="shared" si="37"/>
        <v>Donors Capital Fund_Manhattan Institute for Policy Research2009183475</v>
      </c>
      <c r="C2364" t="s">
        <v>4</v>
      </c>
      <c r="D2364" t="s">
        <v>171</v>
      </c>
      <c r="E2364" s="10">
        <v>183475</v>
      </c>
      <c r="F2364">
        <v>2009</v>
      </c>
      <c r="H2364" t="str">
        <f>IFERROR(VLOOKUP(D2364,Resources!A:C,3,FALSE),"")</f>
        <v>DeSmog</v>
      </c>
      <c r="K2364" t="str">
        <f>IFERROR(IF(VLOOKUP(D2364,Resources!A:D,4,FALSE)=0,"",VLOOKUP(D2364,Resources!A:D,4,FALSE)),"")</f>
        <v>Y</v>
      </c>
    </row>
    <row r="2365" spans="1:11" x14ac:dyDescent="0.2">
      <c r="A2365" t="s">
        <v>715</v>
      </c>
      <c r="B2365" t="str">
        <f t="shared" si="37"/>
        <v>Donors Capital Fund_Maryland Public Policy Institute2009165000</v>
      </c>
      <c r="C2365" t="s">
        <v>4</v>
      </c>
      <c r="D2365" t="s">
        <v>154</v>
      </c>
      <c r="E2365" s="10">
        <v>165000</v>
      </c>
      <c r="F2365">
        <v>2009</v>
      </c>
      <c r="H2365" t="str">
        <f>IFERROR(VLOOKUP(D2365,Resources!A:C,3,FALSE),"")</f>
        <v>SourceWatch</v>
      </c>
      <c r="K2365" t="str">
        <f>IFERROR(IF(VLOOKUP(D2365,Resources!A:D,4,FALSE)=0,"",VLOOKUP(D2365,Resources!A:D,4,FALSE)),"")</f>
        <v>Y</v>
      </c>
    </row>
    <row r="2366" spans="1:11" x14ac:dyDescent="0.2">
      <c r="A2366" t="s">
        <v>715</v>
      </c>
      <c r="B2366" t="str">
        <f t="shared" si="37"/>
        <v>Donors Capital Fund_Media Research Center200912500</v>
      </c>
      <c r="C2366" t="s">
        <v>4</v>
      </c>
      <c r="D2366" t="s">
        <v>192</v>
      </c>
      <c r="E2366" s="10">
        <v>12500</v>
      </c>
      <c r="F2366">
        <v>2009</v>
      </c>
      <c r="H2366" t="str">
        <f>IFERROR(VLOOKUP(D2366,Resources!A:C,3,FALSE),"")</f>
        <v>DeSmog</v>
      </c>
      <c r="K2366" t="str">
        <f>IFERROR(IF(VLOOKUP(D2366,Resources!A:D,4,FALSE)=0,"",VLOOKUP(D2366,Resources!A:D,4,FALSE)),"")</f>
        <v>Y</v>
      </c>
    </row>
    <row r="2367" spans="1:11" x14ac:dyDescent="0.2">
      <c r="A2367" t="s">
        <v>715</v>
      </c>
      <c r="B2367" t="str">
        <f t="shared" si="37"/>
        <v>Donors Capital Fund_Mercatus Center20093500</v>
      </c>
      <c r="C2367" t="s">
        <v>4</v>
      </c>
      <c r="D2367" t="s">
        <v>90</v>
      </c>
      <c r="E2367" s="10">
        <v>3500</v>
      </c>
      <c r="F2367">
        <v>2009</v>
      </c>
      <c r="H2367" t="str">
        <f>IFERROR(VLOOKUP(D2367,Resources!A:C,3,FALSE),"")</f>
        <v>DeSmog</v>
      </c>
      <c r="K2367" t="str">
        <f>IFERROR(IF(VLOOKUP(D2367,Resources!A:D,4,FALSE)=0,"",VLOOKUP(D2367,Resources!A:D,4,FALSE)),"")</f>
        <v>Y</v>
      </c>
    </row>
    <row r="2368" spans="1:11" x14ac:dyDescent="0.2">
      <c r="A2368" t="s">
        <v>715</v>
      </c>
      <c r="B2368" t="str">
        <f t="shared" si="37"/>
        <v>Donors Capital Fund_Middle East Forum20091200000</v>
      </c>
      <c r="C2368" t="s">
        <v>4</v>
      </c>
      <c r="D2368" t="s">
        <v>15</v>
      </c>
      <c r="E2368" s="10">
        <v>1200000</v>
      </c>
      <c r="F2368">
        <v>2009</v>
      </c>
      <c r="H2368" t="str">
        <f>IFERROR(VLOOKUP(D2368,Resources!A:C,3,FALSE),"")</f>
        <v>SourceWatch</v>
      </c>
      <c r="K2368" t="str">
        <f>IFERROR(IF(VLOOKUP(D2368,Resources!A:D,4,FALSE)=0,"",VLOOKUP(D2368,Resources!A:D,4,FALSE)),"")</f>
        <v>Y</v>
      </c>
    </row>
    <row r="2369" spans="1:11" x14ac:dyDescent="0.2">
      <c r="A2369" t="s">
        <v>715</v>
      </c>
      <c r="B2369" t="str">
        <f t="shared" si="37"/>
        <v>Donors Capital Fund_Mississippi Center for Public Policy2009167000</v>
      </c>
      <c r="C2369" t="s">
        <v>4</v>
      </c>
      <c r="D2369" t="s">
        <v>76</v>
      </c>
      <c r="E2369" s="10">
        <v>167000</v>
      </c>
      <c r="F2369">
        <v>2009</v>
      </c>
      <c r="H2369" t="str">
        <f>IFERROR(VLOOKUP(D2369,Resources!A:C,3,FALSE),"")</f>
        <v>SourceWatch</v>
      </c>
      <c r="K2369" t="str">
        <f>IFERROR(IF(VLOOKUP(D2369,Resources!A:D,4,FALSE)=0,"",VLOOKUP(D2369,Resources!A:D,4,FALSE)),"")</f>
        <v>Y</v>
      </c>
    </row>
    <row r="2370" spans="1:11" x14ac:dyDescent="0.2">
      <c r="A2370" t="s">
        <v>715</v>
      </c>
      <c r="B2370" t="str">
        <f t="shared" ref="B2370:B2433" si="38">C2370&amp;"_"&amp;D2370&amp;F2370&amp;E2370</f>
        <v>Donors Capital Fund_Montana Policy Institute2009226933</v>
      </c>
      <c r="C2370" t="s">
        <v>4</v>
      </c>
      <c r="D2370" t="s">
        <v>226</v>
      </c>
      <c r="E2370" s="10">
        <v>226933</v>
      </c>
      <c r="F2370">
        <v>2009</v>
      </c>
      <c r="H2370" t="str">
        <f>IFERROR(VLOOKUP(D2370,Resources!A:C,3,FALSE),"")</f>
        <v>SourceWatch</v>
      </c>
      <c r="K2370" t="str">
        <f>IFERROR(IF(VLOOKUP(D2370,Resources!A:D,4,FALSE)=0,"",VLOOKUP(D2370,Resources!A:D,4,FALSE)),"")</f>
        <v>Y</v>
      </c>
    </row>
    <row r="2371" spans="1:11" x14ac:dyDescent="0.2">
      <c r="A2371" t="s">
        <v>715</v>
      </c>
      <c r="B2371" t="str">
        <f t="shared" si="38"/>
        <v>Donors Capital Fund_Mount Vernon Ladies' Association20095000</v>
      </c>
      <c r="C2371" t="s">
        <v>4</v>
      </c>
      <c r="D2371" t="s">
        <v>352</v>
      </c>
      <c r="E2371" s="10">
        <v>5000</v>
      </c>
      <c r="F2371">
        <v>2009</v>
      </c>
      <c r="H2371" t="str">
        <f>IFERROR(VLOOKUP(D2371,Resources!A:C,3,FALSE),"")</f>
        <v/>
      </c>
      <c r="K2371" t="str">
        <f>IFERROR(IF(VLOOKUP(D2371,Resources!A:D,4,FALSE)=0,"",VLOOKUP(D2371,Resources!A:D,4,FALSE)),"")</f>
        <v/>
      </c>
    </row>
    <row r="2372" spans="1:11" x14ac:dyDescent="0.2">
      <c r="A2372" t="s">
        <v>715</v>
      </c>
      <c r="B2372" t="str">
        <f t="shared" si="38"/>
        <v>Donors Capital Fund_Mountain States Legal Foundation20092000</v>
      </c>
      <c r="C2372" t="s">
        <v>4</v>
      </c>
      <c r="D2372" t="s">
        <v>106</v>
      </c>
      <c r="E2372" s="10">
        <v>2000</v>
      </c>
      <c r="F2372">
        <v>2009</v>
      </c>
      <c r="H2372" t="str">
        <f>IFERROR(VLOOKUP(D2372,Resources!A:C,3,FALSE),"")</f>
        <v>SourceWatch</v>
      </c>
      <c r="K2372" t="str">
        <f>IFERROR(IF(VLOOKUP(D2372,Resources!A:D,4,FALSE)=0,"",VLOOKUP(D2372,Resources!A:D,4,FALSE)),"")</f>
        <v>Y</v>
      </c>
    </row>
    <row r="2373" spans="1:11" x14ac:dyDescent="0.2">
      <c r="A2373" t="s">
        <v>715</v>
      </c>
      <c r="B2373" t="str">
        <f t="shared" si="38"/>
        <v>Donors Capital Fund_Moving Picture Institute2009105000</v>
      </c>
      <c r="C2373" t="s">
        <v>4</v>
      </c>
      <c r="D2373" t="s">
        <v>35</v>
      </c>
      <c r="E2373" s="10">
        <v>105000</v>
      </c>
      <c r="F2373">
        <v>2009</v>
      </c>
      <c r="H2373" t="str">
        <f>IFERROR(VLOOKUP(D2373,Resources!A:C,3,FALSE),"")</f>
        <v>SourceWatch</v>
      </c>
      <c r="K2373" t="str">
        <f>IFERROR(IF(VLOOKUP(D2373,Resources!A:D,4,FALSE)=0,"",VLOOKUP(D2373,Resources!A:D,4,FALSE)),"")</f>
        <v>Y</v>
      </c>
    </row>
    <row r="2374" spans="1:11" x14ac:dyDescent="0.2">
      <c r="A2374" t="s">
        <v>715</v>
      </c>
      <c r="B2374" t="str">
        <f t="shared" si="38"/>
        <v>Donors Capital Fund_Music Mission Kiev200915000</v>
      </c>
      <c r="C2374" t="s">
        <v>4</v>
      </c>
      <c r="D2374" t="s">
        <v>351</v>
      </c>
      <c r="E2374" s="10">
        <v>15000</v>
      </c>
      <c r="F2374">
        <v>2009</v>
      </c>
      <c r="H2374" t="str">
        <f>IFERROR(VLOOKUP(D2374,Resources!A:C,3,FALSE),"")</f>
        <v/>
      </c>
      <c r="K2374" t="str">
        <f>IFERROR(IF(VLOOKUP(D2374,Resources!A:D,4,FALSE)=0,"",VLOOKUP(D2374,Resources!A:D,4,FALSE)),"")</f>
        <v/>
      </c>
    </row>
    <row r="2375" spans="1:11" x14ac:dyDescent="0.2">
      <c r="A2375" t="s">
        <v>715</v>
      </c>
      <c r="B2375" t="str">
        <f t="shared" si="38"/>
        <v>Donors Capital Fund_National Center for Policy Analysis2009277000</v>
      </c>
      <c r="C2375" t="s">
        <v>4</v>
      </c>
      <c r="D2375" t="s">
        <v>227</v>
      </c>
      <c r="E2375" s="10">
        <v>277000</v>
      </c>
      <c r="F2375">
        <v>2009</v>
      </c>
      <c r="H2375" t="str">
        <f>IFERROR(VLOOKUP(D2375,Resources!A:C,3,FALSE),"")</f>
        <v>DeSmog</v>
      </c>
      <c r="K2375" t="str">
        <f>IFERROR(IF(VLOOKUP(D2375,Resources!A:D,4,FALSE)=0,"",VLOOKUP(D2375,Resources!A:D,4,FALSE)),"")</f>
        <v>Y</v>
      </c>
    </row>
    <row r="2376" spans="1:11" x14ac:dyDescent="0.2">
      <c r="A2376" t="s">
        <v>715</v>
      </c>
      <c r="B2376" t="str">
        <f t="shared" si="38"/>
        <v>Donors Capital Fund_National Coalition for the Protection of Children and Families2009175000</v>
      </c>
      <c r="C2376" t="s">
        <v>4</v>
      </c>
      <c r="D2376" t="s">
        <v>350</v>
      </c>
      <c r="E2376" s="10">
        <v>175000</v>
      </c>
      <c r="F2376">
        <v>2009</v>
      </c>
      <c r="H2376" t="str">
        <f>IFERROR(VLOOKUP(D2376,Resources!A:C,3,FALSE),"")</f>
        <v/>
      </c>
      <c r="K2376" t="str">
        <f>IFERROR(IF(VLOOKUP(D2376,Resources!A:D,4,FALSE)=0,"",VLOOKUP(D2376,Resources!A:D,4,FALSE)),"")</f>
        <v/>
      </c>
    </row>
    <row r="2377" spans="1:11" x14ac:dyDescent="0.2">
      <c r="A2377" t="s">
        <v>715</v>
      </c>
      <c r="B2377" t="str">
        <f t="shared" si="38"/>
        <v>Donors Capital Fund_National Federation of Independent Business (NFIB) Legal Foundation20097500</v>
      </c>
      <c r="C2377" t="s">
        <v>4</v>
      </c>
      <c r="D2377" t="s">
        <v>304</v>
      </c>
      <c r="E2377" s="10">
        <v>7500</v>
      </c>
      <c r="F2377">
        <v>2009</v>
      </c>
      <c r="H2377" t="str">
        <f>IFERROR(VLOOKUP(D2377,Resources!A:C,3,FALSE),"")</f>
        <v>SourceWatch</v>
      </c>
      <c r="K2377" t="str">
        <f>IFERROR(IF(VLOOKUP(D2377,Resources!A:D,4,FALSE)=0,"",VLOOKUP(D2377,Resources!A:D,4,FALSE)),"")</f>
        <v>Y</v>
      </c>
    </row>
    <row r="2378" spans="1:11" x14ac:dyDescent="0.2">
      <c r="A2378" t="s">
        <v>715</v>
      </c>
      <c r="B2378" t="str">
        <f t="shared" si="38"/>
        <v>Donors Capital Fund_National Legal and Policy Center20092000</v>
      </c>
      <c r="C2378" t="s">
        <v>4</v>
      </c>
      <c r="D2378" t="s">
        <v>108</v>
      </c>
      <c r="E2378" s="10">
        <v>2000</v>
      </c>
      <c r="F2378">
        <v>2009</v>
      </c>
      <c r="H2378" t="str">
        <f>IFERROR(VLOOKUP(D2378,Resources!A:C,3,FALSE),"")</f>
        <v>SourceWatch</v>
      </c>
      <c r="K2378" t="str">
        <f>IFERROR(IF(VLOOKUP(D2378,Resources!A:D,4,FALSE)=0,"",VLOOKUP(D2378,Resources!A:D,4,FALSE)),"")</f>
        <v>Y</v>
      </c>
    </row>
    <row r="2379" spans="1:11" x14ac:dyDescent="0.2">
      <c r="A2379" t="s">
        <v>715</v>
      </c>
      <c r="B2379" t="str">
        <f t="shared" si="38"/>
        <v>Donors Capital Fund_National Right to Work Legal Defense Foundation200930000</v>
      </c>
      <c r="C2379" t="s">
        <v>4</v>
      </c>
      <c r="D2379" t="s">
        <v>170</v>
      </c>
      <c r="E2379" s="10">
        <v>30000</v>
      </c>
      <c r="F2379">
        <v>2009</v>
      </c>
      <c r="H2379" t="str">
        <f>IFERROR(VLOOKUP(D2379,Resources!A:C,3,FALSE),"")</f>
        <v>SourceWatch</v>
      </c>
      <c r="K2379" t="str">
        <f>IFERROR(IF(VLOOKUP(D2379,Resources!A:D,4,FALSE)=0,"",VLOOKUP(D2379,Resources!A:D,4,FALSE)),"")</f>
        <v>Y</v>
      </c>
    </row>
    <row r="2380" spans="1:11" x14ac:dyDescent="0.2">
      <c r="A2380" t="s">
        <v>715</v>
      </c>
      <c r="B2380" t="str">
        <f t="shared" si="38"/>
        <v>Donors Capital Fund_National Tax Limitation Foundation2009300000</v>
      </c>
      <c r="C2380" t="s">
        <v>4</v>
      </c>
      <c r="D2380" t="s">
        <v>349</v>
      </c>
      <c r="E2380" s="10">
        <v>300000</v>
      </c>
      <c r="F2380">
        <v>2009</v>
      </c>
      <c r="H2380" t="str">
        <f>IFERROR(VLOOKUP(D2380,Resources!A:C,3,FALSE),"")</f>
        <v>SourceWatch</v>
      </c>
      <c r="K2380" t="str">
        <f>IFERROR(IF(VLOOKUP(D2380,Resources!A:D,4,FALSE)=0,"",VLOOKUP(D2380,Resources!A:D,4,FALSE)),"")</f>
        <v>Y</v>
      </c>
    </row>
    <row r="2381" spans="1:11" x14ac:dyDescent="0.2">
      <c r="A2381" t="s">
        <v>715</v>
      </c>
      <c r="B2381" t="str">
        <f t="shared" si="38"/>
        <v>Donors Capital Fund_National Taxpayers Union Foundation200917500</v>
      </c>
      <c r="C2381" t="s">
        <v>4</v>
      </c>
      <c r="D2381" t="s">
        <v>303</v>
      </c>
      <c r="E2381" s="10">
        <v>17500</v>
      </c>
      <c r="F2381">
        <v>2009</v>
      </c>
      <c r="H2381" t="str">
        <f>IFERROR(VLOOKUP(D2381,Resources!A:C,3,FALSE),"")</f>
        <v>SourceWatch</v>
      </c>
      <c r="K2381" t="str">
        <f>IFERROR(IF(VLOOKUP(D2381,Resources!A:D,4,FALSE)=0,"",VLOOKUP(D2381,Resources!A:D,4,FALSE)),"")</f>
        <v>Y</v>
      </c>
    </row>
    <row r="2382" spans="1:11" x14ac:dyDescent="0.2">
      <c r="A2382" t="s">
        <v>715</v>
      </c>
      <c r="B2382" t="str">
        <f t="shared" si="38"/>
        <v>Donors Capital Fund_Nevada Policy Research Institute2009388727</v>
      </c>
      <c r="C2382" t="s">
        <v>4</v>
      </c>
      <c r="D2382" t="s">
        <v>91</v>
      </c>
      <c r="E2382" s="10">
        <v>388727</v>
      </c>
      <c r="F2382">
        <v>2009</v>
      </c>
      <c r="H2382" t="str">
        <f>IFERROR(VLOOKUP(D2382,Resources!A:C,3,FALSE),"")</f>
        <v>DeSmog</v>
      </c>
      <c r="K2382" t="str">
        <f>IFERROR(IF(VLOOKUP(D2382,Resources!A:D,4,FALSE)=0,"",VLOOKUP(D2382,Resources!A:D,4,FALSE)),"")</f>
        <v>Y</v>
      </c>
    </row>
    <row r="2383" spans="1:11" x14ac:dyDescent="0.2">
      <c r="A2383" t="s">
        <v>715</v>
      </c>
      <c r="B2383" t="str">
        <f t="shared" si="38"/>
        <v>Donors Capital Fund_North Dakota Policy Council2009142500</v>
      </c>
      <c r="C2383" t="s">
        <v>4</v>
      </c>
      <c r="D2383" t="s">
        <v>229</v>
      </c>
      <c r="E2383" s="10">
        <v>142500</v>
      </c>
      <c r="F2383">
        <v>2009</v>
      </c>
      <c r="H2383" t="str">
        <f>IFERROR(VLOOKUP(D2383,Resources!A:C,3,FALSE),"")</f>
        <v>SourceWatch</v>
      </c>
      <c r="K2383" t="str">
        <f>IFERROR(IF(VLOOKUP(D2383,Resources!A:D,4,FALSE)=0,"",VLOOKUP(D2383,Resources!A:D,4,FALSE)),"")</f>
        <v>Y</v>
      </c>
    </row>
    <row r="2384" spans="1:11" x14ac:dyDescent="0.2">
      <c r="A2384" t="s">
        <v>715</v>
      </c>
      <c r="B2384" t="str">
        <f t="shared" si="38"/>
        <v>Donors Capital Fund_Northwestern University School of Law2009400000</v>
      </c>
      <c r="C2384" t="s">
        <v>4</v>
      </c>
      <c r="D2384" t="s">
        <v>348</v>
      </c>
      <c r="E2384" s="10">
        <v>400000</v>
      </c>
      <c r="F2384">
        <v>2009</v>
      </c>
      <c r="H2384" t="str">
        <f>IFERROR(VLOOKUP(D2384,Resources!A:C,3,FALSE),"")</f>
        <v/>
      </c>
      <c r="K2384" t="str">
        <f>IFERROR(IF(VLOOKUP(D2384,Resources!A:D,4,FALSE)=0,"",VLOOKUP(D2384,Resources!A:D,4,FALSE)),"")</f>
        <v/>
      </c>
    </row>
    <row r="2385" spans="1:11" x14ac:dyDescent="0.2">
      <c r="A2385" t="s">
        <v>715</v>
      </c>
      <c r="B2385" t="str">
        <f t="shared" si="38"/>
        <v>Donors Capital Fund_Ocean State Policy Research Institute2009189283</v>
      </c>
      <c r="C2385" t="s">
        <v>4</v>
      </c>
      <c r="D2385" t="s">
        <v>302</v>
      </c>
      <c r="E2385" s="10">
        <v>189283</v>
      </c>
      <c r="F2385">
        <v>2009</v>
      </c>
      <c r="H2385" t="str">
        <f>IFERROR(VLOOKUP(D2385,Resources!A:C,3,FALSE),"")</f>
        <v/>
      </c>
      <c r="K2385" t="str">
        <f>IFERROR(IF(VLOOKUP(D2385,Resources!A:D,4,FALSE)=0,"",VLOOKUP(D2385,Resources!A:D,4,FALSE)),"")</f>
        <v>Y</v>
      </c>
    </row>
    <row r="2386" spans="1:11" x14ac:dyDescent="0.2">
      <c r="A2386" t="s">
        <v>715</v>
      </c>
      <c r="B2386" t="str">
        <f t="shared" si="38"/>
        <v>Donors Capital Fund_Oklahoma Council of Public Affairs2009132282</v>
      </c>
      <c r="C2386" t="s">
        <v>4</v>
      </c>
      <c r="D2386" t="s">
        <v>77</v>
      </c>
      <c r="E2386" s="10">
        <v>132282</v>
      </c>
      <c r="F2386">
        <v>2009</v>
      </c>
      <c r="H2386" t="str">
        <f>IFERROR(VLOOKUP(D2386,Resources!A:C,3,FALSE),"")</f>
        <v>SourceWatch</v>
      </c>
      <c r="K2386" t="str">
        <f>IFERROR(IF(VLOOKUP(D2386,Resources!A:D,4,FALSE)=0,"",VLOOKUP(D2386,Resources!A:D,4,FALSE)),"")</f>
        <v>Y</v>
      </c>
    </row>
    <row r="2387" spans="1:11" x14ac:dyDescent="0.2">
      <c r="A2387" t="s">
        <v>715</v>
      </c>
      <c r="B2387" t="str">
        <f t="shared" si="38"/>
        <v>Donors Capital Fund_One Nation Under God Foundation2009100000</v>
      </c>
      <c r="C2387" t="s">
        <v>4</v>
      </c>
      <c r="D2387" t="s">
        <v>16</v>
      </c>
      <c r="E2387" s="10">
        <v>100000</v>
      </c>
      <c r="F2387">
        <v>2009</v>
      </c>
      <c r="H2387" t="str">
        <f>IFERROR(VLOOKUP(D2387,Resources!A:C,3,FALSE),"")</f>
        <v/>
      </c>
      <c r="K2387" t="str">
        <f>IFERROR(IF(VLOOKUP(D2387,Resources!A:D,4,FALSE)=0,"",VLOOKUP(D2387,Resources!A:D,4,FALSE)),"")</f>
        <v/>
      </c>
    </row>
    <row r="2388" spans="1:11" x14ac:dyDescent="0.2">
      <c r="A2388" t="s">
        <v>715</v>
      </c>
      <c r="B2388" t="str">
        <f t="shared" si="38"/>
        <v>Donors Capital Fund_Outreach Foundation of the Presbyterian Church200910000</v>
      </c>
      <c r="C2388" t="s">
        <v>4</v>
      </c>
      <c r="D2388" t="s">
        <v>347</v>
      </c>
      <c r="E2388" s="10">
        <v>10000</v>
      </c>
      <c r="F2388">
        <v>2009</v>
      </c>
      <c r="H2388" t="str">
        <f>IFERROR(VLOOKUP(D2388,Resources!A:C,3,FALSE),"")</f>
        <v/>
      </c>
      <c r="K2388" t="str">
        <f>IFERROR(IF(VLOOKUP(D2388,Resources!A:D,4,FALSE)=0,"",VLOOKUP(D2388,Resources!A:D,4,FALSE)),"")</f>
        <v/>
      </c>
    </row>
    <row r="2389" spans="1:11" x14ac:dyDescent="0.2">
      <c r="A2389" t="s">
        <v>715</v>
      </c>
      <c r="B2389" t="str">
        <f t="shared" si="38"/>
        <v>Donors Capital Fund_Pacific Legal Foundation20097000</v>
      </c>
      <c r="C2389" t="s">
        <v>4</v>
      </c>
      <c r="D2389" t="s">
        <v>109</v>
      </c>
      <c r="E2389" s="10">
        <v>7000</v>
      </c>
      <c r="F2389">
        <v>2009</v>
      </c>
      <c r="H2389" t="str">
        <f>IFERROR(VLOOKUP(D2389,Resources!A:C,3,FALSE),"")</f>
        <v>SourceWatch</v>
      </c>
      <c r="K2389" t="str">
        <f>IFERROR(IF(VLOOKUP(D2389,Resources!A:D,4,FALSE)=0,"",VLOOKUP(D2389,Resources!A:D,4,FALSE)),"")</f>
        <v>Y</v>
      </c>
    </row>
    <row r="2390" spans="1:11" x14ac:dyDescent="0.2">
      <c r="A2390" t="s">
        <v>715</v>
      </c>
      <c r="B2390" t="str">
        <f t="shared" si="38"/>
        <v>Donors Capital Fund_Pacific Research Institute for Public Policy2009550000</v>
      </c>
      <c r="C2390" t="s">
        <v>4</v>
      </c>
      <c r="D2390" t="s">
        <v>230</v>
      </c>
      <c r="E2390" s="10">
        <v>550000</v>
      </c>
      <c r="F2390">
        <v>2009</v>
      </c>
      <c r="H2390" t="str">
        <f>IFERROR(VLOOKUP(D2390,Resources!A:C,3,FALSE),"")</f>
        <v>DeSmog</v>
      </c>
      <c r="K2390" t="str">
        <f>IFERROR(IF(VLOOKUP(D2390,Resources!A:D,4,FALSE)=0,"",VLOOKUP(D2390,Resources!A:D,4,FALSE)),"")</f>
        <v>Y</v>
      </c>
    </row>
    <row r="2391" spans="1:11" x14ac:dyDescent="0.2">
      <c r="A2391" t="s">
        <v>715</v>
      </c>
      <c r="B2391" t="str">
        <f t="shared" si="38"/>
        <v>Donors Capital Fund_Palmer R. Chitester Fund2009984470</v>
      </c>
      <c r="C2391" t="s">
        <v>4</v>
      </c>
      <c r="D2391" t="s">
        <v>346</v>
      </c>
      <c r="E2391" s="10">
        <v>984470</v>
      </c>
      <c r="F2391">
        <v>2009</v>
      </c>
      <c r="H2391" t="str">
        <f>IFERROR(VLOOKUP(D2391,Resources!A:C,3,FALSE),"")</f>
        <v>SourceWatch</v>
      </c>
      <c r="K2391" t="str">
        <f>IFERROR(IF(VLOOKUP(D2391,Resources!A:D,4,FALSE)=0,"",VLOOKUP(D2391,Resources!A:D,4,FALSE)),"")</f>
        <v>Y</v>
      </c>
    </row>
    <row r="2392" spans="1:11" x14ac:dyDescent="0.2">
      <c r="A2392" t="s">
        <v>715</v>
      </c>
      <c r="B2392" t="str">
        <f t="shared" si="38"/>
        <v>Donors Capital Fund_Partners Relief and Development200910000</v>
      </c>
      <c r="C2392" t="s">
        <v>4</v>
      </c>
      <c r="D2392" t="s">
        <v>160</v>
      </c>
      <c r="E2392" s="10">
        <v>10000</v>
      </c>
      <c r="F2392">
        <v>2009</v>
      </c>
      <c r="H2392" t="str">
        <f>IFERROR(VLOOKUP(D2392,Resources!A:C,3,FALSE),"")</f>
        <v/>
      </c>
      <c r="K2392" t="str">
        <f>IFERROR(IF(VLOOKUP(D2392,Resources!A:D,4,FALSE)=0,"",VLOOKUP(D2392,Resources!A:D,4,FALSE)),"")</f>
        <v/>
      </c>
    </row>
    <row r="2393" spans="1:11" x14ac:dyDescent="0.2">
      <c r="A2393" t="s">
        <v>715</v>
      </c>
      <c r="B2393" t="str">
        <f t="shared" si="38"/>
        <v>Donors Capital Fund_Pelican Institute for Public Policy2009305000</v>
      </c>
      <c r="C2393" t="s">
        <v>4</v>
      </c>
      <c r="D2393" t="s">
        <v>231</v>
      </c>
      <c r="E2393" s="10">
        <v>305000</v>
      </c>
      <c r="F2393">
        <v>2009</v>
      </c>
      <c r="H2393" t="str">
        <f>IFERROR(VLOOKUP(D2393,Resources!A:C,3,FALSE),"")</f>
        <v>SourceWatch</v>
      </c>
      <c r="K2393" t="str">
        <f>IFERROR(IF(VLOOKUP(D2393,Resources!A:D,4,FALSE)=0,"",VLOOKUP(D2393,Resources!A:D,4,FALSE)),"")</f>
        <v>Y</v>
      </c>
    </row>
    <row r="2394" spans="1:11" x14ac:dyDescent="0.2">
      <c r="A2394" t="s">
        <v>715</v>
      </c>
      <c r="B2394" t="str">
        <f t="shared" si="38"/>
        <v>Donors Capital Fund_Philanthropy Roundtable2009410794</v>
      </c>
      <c r="C2394" t="s">
        <v>4</v>
      </c>
      <c r="D2394" t="s">
        <v>41</v>
      </c>
      <c r="E2394" s="10">
        <v>410794</v>
      </c>
      <c r="F2394">
        <v>2009</v>
      </c>
      <c r="H2394" t="str">
        <f>IFERROR(VLOOKUP(D2394,Resources!A:C,3,FALSE),"")</f>
        <v>SourceWatch</v>
      </c>
      <c r="K2394" t="str">
        <f>IFERROR(IF(VLOOKUP(D2394,Resources!A:D,4,FALSE)=0,"",VLOOKUP(D2394,Resources!A:D,4,FALSE)),"")</f>
        <v>Y</v>
      </c>
    </row>
    <row r="2395" spans="1:11" x14ac:dyDescent="0.2">
      <c r="A2395" t="s">
        <v>715</v>
      </c>
      <c r="B2395" t="str">
        <f t="shared" si="38"/>
        <v>Donors Capital Fund_Pioneer Institute for Public Policy Research200985000</v>
      </c>
      <c r="C2395" t="s">
        <v>4</v>
      </c>
      <c r="D2395" t="s">
        <v>155</v>
      </c>
      <c r="E2395" s="10">
        <v>85000</v>
      </c>
      <c r="F2395">
        <v>2009</v>
      </c>
      <c r="H2395" t="str">
        <f>IFERROR(VLOOKUP(D2395,Resources!A:C,3,FALSE),"")</f>
        <v>SourceWatch</v>
      </c>
      <c r="K2395" t="str">
        <f>IFERROR(IF(VLOOKUP(D2395,Resources!A:D,4,FALSE)=0,"",VLOOKUP(D2395,Resources!A:D,4,FALSE)),"")</f>
        <v>Y</v>
      </c>
    </row>
    <row r="2396" spans="1:11" x14ac:dyDescent="0.2">
      <c r="A2396" t="s">
        <v>715</v>
      </c>
      <c r="B2396" t="str">
        <f t="shared" si="38"/>
        <v>Donors Capital Fund_Platte Institute for Economic Research2009180910</v>
      </c>
      <c r="C2396" t="s">
        <v>4</v>
      </c>
      <c r="D2396" t="s">
        <v>55</v>
      </c>
      <c r="E2396" s="10">
        <v>180910</v>
      </c>
      <c r="F2396">
        <v>2009</v>
      </c>
      <c r="H2396" t="str">
        <f>IFERROR(VLOOKUP(D2396,Resources!A:C,3,FALSE),"")</f>
        <v>SourceWatch</v>
      </c>
      <c r="K2396" t="str">
        <f>IFERROR(IF(VLOOKUP(D2396,Resources!A:D,4,FALSE)=0,"",VLOOKUP(D2396,Resources!A:D,4,FALSE)),"")</f>
        <v>Y</v>
      </c>
    </row>
    <row r="2397" spans="1:11" x14ac:dyDescent="0.2">
      <c r="A2397" t="s">
        <v>715</v>
      </c>
      <c r="B2397" t="str">
        <f t="shared" si="38"/>
        <v>Donors Capital Fund_Polwarth Ministries20092000</v>
      </c>
      <c r="C2397" t="s">
        <v>4</v>
      </c>
      <c r="D2397" t="s">
        <v>30</v>
      </c>
      <c r="E2397" s="10">
        <v>2000</v>
      </c>
      <c r="F2397">
        <v>2009</v>
      </c>
      <c r="G2397" t="s">
        <v>829</v>
      </c>
      <c r="H2397" t="str">
        <f>IFERROR(VLOOKUP(D2397,Resources!A:C,3,FALSE),"")</f>
        <v/>
      </c>
      <c r="I2397" t="s">
        <v>832</v>
      </c>
      <c r="K2397" t="str">
        <f>IFERROR(IF(VLOOKUP(D2397,Resources!A:D,4,FALSE)=0,"",VLOOKUP(D2397,Resources!A:D,4,FALSE)),"")</f>
        <v/>
      </c>
    </row>
    <row r="2398" spans="1:11" x14ac:dyDescent="0.2">
      <c r="A2398" t="s">
        <v>715</v>
      </c>
      <c r="B2398" t="str">
        <f t="shared" si="38"/>
        <v>Donors Capital Fund_Public Interest Institute200992000</v>
      </c>
      <c r="C2398" t="s">
        <v>4</v>
      </c>
      <c r="D2398" t="s">
        <v>298</v>
      </c>
      <c r="E2398" s="10">
        <v>92000</v>
      </c>
      <c r="F2398">
        <v>2009</v>
      </c>
      <c r="H2398" t="str">
        <f>IFERROR(VLOOKUP(D2398,Resources!A:C,3,FALSE),"")</f>
        <v>SourceWatch</v>
      </c>
      <c r="K2398" t="str">
        <f>IFERROR(IF(VLOOKUP(D2398,Resources!A:D,4,FALSE)=0,"",VLOOKUP(D2398,Resources!A:D,4,FALSE)),"")</f>
        <v>Y</v>
      </c>
    </row>
    <row r="2399" spans="1:11" x14ac:dyDescent="0.2">
      <c r="A2399" t="s">
        <v>715</v>
      </c>
      <c r="B2399" t="str">
        <f t="shared" si="38"/>
        <v>Donors Capital Fund_Public Service Research Foundation200928000</v>
      </c>
      <c r="C2399" t="s">
        <v>4</v>
      </c>
      <c r="D2399" t="s">
        <v>110</v>
      </c>
      <c r="E2399" s="10">
        <v>28000</v>
      </c>
      <c r="F2399">
        <v>2009</v>
      </c>
      <c r="H2399" t="str">
        <f>IFERROR(VLOOKUP(D2399,Resources!A:C,3,FALSE),"")</f>
        <v/>
      </c>
      <c r="K2399" t="str">
        <f>IFERROR(IF(VLOOKUP(D2399,Resources!A:D,4,FALSE)=0,"",VLOOKUP(D2399,Resources!A:D,4,FALSE)),"")</f>
        <v/>
      </c>
    </row>
    <row r="2400" spans="1:11" x14ac:dyDescent="0.2">
      <c r="A2400" t="s">
        <v>715</v>
      </c>
      <c r="B2400" t="str">
        <f t="shared" si="38"/>
        <v>Donors Capital Fund_Reason Foundation200976930</v>
      </c>
      <c r="C2400" t="s">
        <v>4</v>
      </c>
      <c r="D2400" t="s">
        <v>42</v>
      </c>
      <c r="E2400" s="10">
        <v>76930</v>
      </c>
      <c r="F2400">
        <v>2009</v>
      </c>
      <c r="H2400" t="str">
        <f>IFERROR(VLOOKUP(D2400,Resources!A:C,3,FALSE),"")</f>
        <v>DeSmog</v>
      </c>
      <c r="K2400" t="str">
        <f>IFERROR(IF(VLOOKUP(D2400,Resources!A:D,4,FALSE)=0,"",VLOOKUP(D2400,Resources!A:D,4,FALSE)),"")</f>
        <v>Y</v>
      </c>
    </row>
    <row r="2401" spans="1:11" x14ac:dyDescent="0.2">
      <c r="A2401" t="s">
        <v>715</v>
      </c>
      <c r="B2401" t="str">
        <f t="shared" si="38"/>
        <v>Donors Capital Fund_Rhodes College200925000</v>
      </c>
      <c r="C2401" t="s">
        <v>4</v>
      </c>
      <c r="D2401" t="s">
        <v>256</v>
      </c>
      <c r="E2401" s="10">
        <v>25000</v>
      </c>
      <c r="F2401">
        <v>2009</v>
      </c>
      <c r="H2401" t="str">
        <f>IFERROR(VLOOKUP(D2401,Resources!A:C,3,FALSE),"")</f>
        <v/>
      </c>
      <c r="K2401" t="str">
        <f>IFERROR(IF(VLOOKUP(D2401,Resources!A:D,4,FALSE)=0,"",VLOOKUP(D2401,Resources!A:D,4,FALSE)),"")</f>
        <v/>
      </c>
    </row>
    <row r="2402" spans="1:11" x14ac:dyDescent="0.2">
      <c r="A2402" t="s">
        <v>715</v>
      </c>
      <c r="B2402" t="str">
        <f t="shared" si="38"/>
        <v>Donors Capital Fund_Rio Grande Foundation2009122500</v>
      </c>
      <c r="C2402" t="s">
        <v>4</v>
      </c>
      <c r="D2402" t="s">
        <v>156</v>
      </c>
      <c r="E2402" s="10">
        <v>122500</v>
      </c>
      <c r="F2402">
        <v>2009</v>
      </c>
      <c r="H2402" t="str">
        <f>IFERROR(VLOOKUP(D2402,Resources!A:C,3,FALSE),"")</f>
        <v>SourceWatch</v>
      </c>
      <c r="K2402" t="str">
        <f>IFERROR(IF(VLOOKUP(D2402,Resources!A:D,4,FALSE)=0,"",VLOOKUP(D2402,Resources!A:D,4,FALSE)),"")</f>
        <v>Y</v>
      </c>
    </row>
    <row r="2403" spans="1:11" x14ac:dyDescent="0.2">
      <c r="A2403" t="s">
        <v>715</v>
      </c>
      <c r="B2403" t="str">
        <f t="shared" si="38"/>
        <v>Donors Capital Fund_Roman Catholic Diocese of Orlando200925000</v>
      </c>
      <c r="C2403" t="s">
        <v>4</v>
      </c>
      <c r="D2403" t="s">
        <v>345</v>
      </c>
      <c r="E2403" s="10">
        <v>25000</v>
      </c>
      <c r="F2403">
        <v>2009</v>
      </c>
      <c r="H2403" t="str">
        <f>IFERROR(VLOOKUP(D2403,Resources!A:C,3,FALSE),"")</f>
        <v/>
      </c>
      <c r="K2403" t="str">
        <f>IFERROR(IF(VLOOKUP(D2403,Resources!A:D,4,FALSE)=0,"",VLOOKUP(D2403,Resources!A:D,4,FALSE)),"")</f>
        <v/>
      </c>
    </row>
    <row r="2404" spans="1:11" x14ac:dyDescent="0.2">
      <c r="A2404" t="s">
        <v>715</v>
      </c>
      <c r="B2404" t="str">
        <f t="shared" si="38"/>
        <v>Donors Capital Fund_Russian American Christian University2009100000</v>
      </c>
      <c r="C2404" t="s">
        <v>4</v>
      </c>
      <c r="D2404" t="s">
        <v>295</v>
      </c>
      <c r="E2404" s="10">
        <v>100000</v>
      </c>
      <c r="F2404">
        <v>2009</v>
      </c>
      <c r="H2404" t="str">
        <f>IFERROR(VLOOKUP(D2404,Resources!A:C,3,FALSE),"")</f>
        <v/>
      </c>
      <c r="K2404" t="str">
        <f>IFERROR(IF(VLOOKUP(D2404,Resources!A:D,4,FALSE)=0,"",VLOOKUP(D2404,Resources!A:D,4,FALSE)),"")</f>
        <v/>
      </c>
    </row>
    <row r="2405" spans="1:11" x14ac:dyDescent="0.2">
      <c r="A2405" t="s">
        <v>715</v>
      </c>
      <c r="B2405" t="str">
        <f t="shared" si="38"/>
        <v>Donors Capital Fund_Salvation Army - Orlando Area Command200910000</v>
      </c>
      <c r="C2405" t="s">
        <v>4</v>
      </c>
      <c r="D2405" t="s">
        <v>344</v>
      </c>
      <c r="E2405" s="10">
        <v>10000</v>
      </c>
      <c r="F2405">
        <v>2009</v>
      </c>
      <c r="H2405" t="str">
        <f>IFERROR(VLOOKUP(D2405,Resources!A:C,3,FALSE),"")</f>
        <v/>
      </c>
      <c r="K2405" t="str">
        <f>IFERROR(IF(VLOOKUP(D2405,Resources!A:D,4,FALSE)=0,"",VLOOKUP(D2405,Resources!A:D,4,FALSE)),"")</f>
        <v/>
      </c>
    </row>
    <row r="2406" spans="1:11" x14ac:dyDescent="0.2">
      <c r="A2406" t="s">
        <v>715</v>
      </c>
      <c r="B2406" t="str">
        <f t="shared" si="38"/>
        <v>Donors Capital Fund_Security Research Associates2009110000</v>
      </c>
      <c r="C2406" t="s">
        <v>4</v>
      </c>
      <c r="D2406" t="s">
        <v>140</v>
      </c>
      <c r="E2406" s="10">
        <v>110000</v>
      </c>
      <c r="F2406">
        <v>2009</v>
      </c>
      <c r="H2406" t="str">
        <f>IFERROR(VLOOKUP(D2406,Resources!A:C,3,FALSE),"")</f>
        <v/>
      </c>
      <c r="K2406" t="str">
        <f>IFERROR(IF(VLOOKUP(D2406,Resources!A:D,4,FALSE)=0,"",VLOOKUP(D2406,Resources!A:D,4,FALSE)),"")</f>
        <v/>
      </c>
    </row>
    <row r="2407" spans="1:11" x14ac:dyDescent="0.2">
      <c r="A2407" t="s">
        <v>715</v>
      </c>
      <c r="B2407" t="str">
        <f t="shared" si="38"/>
        <v>Donors Capital Fund_Shimer College200950000</v>
      </c>
      <c r="C2407" t="s">
        <v>4</v>
      </c>
      <c r="D2407" t="s">
        <v>343</v>
      </c>
      <c r="E2407" s="10">
        <v>50000</v>
      </c>
      <c r="F2407">
        <v>2009</v>
      </c>
      <c r="H2407" t="str">
        <f>IFERROR(VLOOKUP(D2407,Resources!A:C,3,FALSE),"")</f>
        <v/>
      </c>
      <c r="K2407" t="str">
        <f>IFERROR(IF(VLOOKUP(D2407,Resources!A:D,4,FALSE)=0,"",VLOOKUP(D2407,Resources!A:D,4,FALSE)),"")</f>
        <v/>
      </c>
    </row>
    <row r="2408" spans="1:11" x14ac:dyDescent="0.2">
      <c r="A2408" t="s">
        <v>715</v>
      </c>
      <c r="B2408" t="str">
        <f t="shared" si="38"/>
        <v>Donors Capital Fund_Show-Me Institute2009235000</v>
      </c>
      <c r="C2408" t="s">
        <v>4</v>
      </c>
      <c r="D2408" t="s">
        <v>115</v>
      </c>
      <c r="E2408" s="10">
        <v>235000</v>
      </c>
      <c r="F2408">
        <v>2009</v>
      </c>
      <c r="H2408" t="str">
        <f>IFERROR(VLOOKUP(D2408,Resources!A:C,3,FALSE),"")</f>
        <v>SourceWatch</v>
      </c>
      <c r="K2408" t="str">
        <f>IFERROR(IF(VLOOKUP(D2408,Resources!A:D,4,FALSE)=0,"",VLOOKUP(D2408,Resources!A:D,4,FALSE)),"")</f>
        <v>Y</v>
      </c>
    </row>
    <row r="2409" spans="1:11" x14ac:dyDescent="0.2">
      <c r="A2409" t="s">
        <v>715</v>
      </c>
      <c r="B2409" t="str">
        <f t="shared" si="38"/>
        <v>Donors Capital Fund_Sky Ranch Foundation (Van TX)200910000</v>
      </c>
      <c r="C2409" t="s">
        <v>4</v>
      </c>
      <c r="D2409" t="s">
        <v>342</v>
      </c>
      <c r="E2409" s="10">
        <v>10000</v>
      </c>
      <c r="F2409">
        <v>2009</v>
      </c>
      <c r="H2409" t="str">
        <f>IFERROR(VLOOKUP(D2409,Resources!A:C,3,FALSE),"")</f>
        <v/>
      </c>
      <c r="K2409" t="str">
        <f>IFERROR(IF(VLOOKUP(D2409,Resources!A:D,4,FALSE)=0,"",VLOOKUP(D2409,Resources!A:D,4,FALSE)),"")</f>
        <v/>
      </c>
    </row>
    <row r="2410" spans="1:11" x14ac:dyDescent="0.2">
      <c r="A2410" t="s">
        <v>715</v>
      </c>
      <c r="B2410" t="str">
        <f t="shared" si="38"/>
        <v>Donors Capital Fund_South Carolina Policy Council2009660000</v>
      </c>
      <c r="C2410" t="s">
        <v>4</v>
      </c>
      <c r="D2410" t="s">
        <v>173</v>
      </c>
      <c r="E2410" s="10">
        <v>660000</v>
      </c>
      <c r="F2410">
        <v>2009</v>
      </c>
      <c r="H2410" t="str">
        <f>IFERROR(VLOOKUP(D2410,Resources!A:C,3,FALSE),"")</f>
        <v>SourceWatch</v>
      </c>
      <c r="K2410" t="str">
        <f>IFERROR(IF(VLOOKUP(D2410,Resources!A:D,4,FALSE)=0,"",VLOOKUP(D2410,Resources!A:D,4,FALSE)),"")</f>
        <v>Y</v>
      </c>
    </row>
    <row r="2411" spans="1:11" x14ac:dyDescent="0.2">
      <c r="A2411" t="s">
        <v>715</v>
      </c>
      <c r="B2411" t="str">
        <f t="shared" si="38"/>
        <v>Donors Capital Fund_South Carolinians for Responsible Government Foundation2009100000</v>
      </c>
      <c r="C2411" t="s">
        <v>4</v>
      </c>
      <c r="D2411" t="s">
        <v>341</v>
      </c>
      <c r="E2411" s="10">
        <v>100000</v>
      </c>
      <c r="F2411">
        <v>2009</v>
      </c>
      <c r="H2411" t="str">
        <f>IFERROR(VLOOKUP(D2411,Resources!A:C,3,FALSE),"")</f>
        <v/>
      </c>
      <c r="K2411" t="str">
        <f>IFERROR(IF(VLOOKUP(D2411,Resources!A:D,4,FALSE)=0,"",VLOOKUP(D2411,Resources!A:D,4,FALSE)),"")</f>
        <v/>
      </c>
    </row>
    <row r="2412" spans="1:11" x14ac:dyDescent="0.2">
      <c r="A2412" t="s">
        <v>715</v>
      </c>
      <c r="B2412" t="str">
        <f t="shared" si="38"/>
        <v>Donors Capital Fund_St. Johnsbury Athenaeum20095000</v>
      </c>
      <c r="C2412" t="s">
        <v>4</v>
      </c>
      <c r="D2412" t="s">
        <v>291</v>
      </c>
      <c r="E2412" s="10">
        <v>5000</v>
      </c>
      <c r="F2412">
        <v>2009</v>
      </c>
      <c r="H2412" t="str">
        <f>IFERROR(VLOOKUP(D2412,Resources!A:C,3,FALSE),"")</f>
        <v/>
      </c>
      <c r="K2412" t="str">
        <f>IFERROR(IF(VLOOKUP(D2412,Resources!A:D,4,FALSE)=0,"",VLOOKUP(D2412,Resources!A:D,4,FALSE)),"")</f>
        <v/>
      </c>
    </row>
    <row r="2413" spans="1:11" x14ac:dyDescent="0.2">
      <c r="A2413" t="s">
        <v>715</v>
      </c>
      <c r="B2413" t="str">
        <f t="shared" si="38"/>
        <v>Donors Capital Fund_St. Matthew Catholic School (Hillsboro OR)200910000</v>
      </c>
      <c r="C2413" t="s">
        <v>4</v>
      </c>
      <c r="D2413" t="s">
        <v>340</v>
      </c>
      <c r="E2413" s="10">
        <v>10000</v>
      </c>
      <c r="F2413">
        <v>2009</v>
      </c>
      <c r="H2413" t="str">
        <f>IFERROR(VLOOKUP(D2413,Resources!A:C,3,FALSE),"")</f>
        <v/>
      </c>
      <c r="K2413" t="str">
        <f>IFERROR(IF(VLOOKUP(D2413,Resources!A:D,4,FALSE)=0,"",VLOOKUP(D2413,Resources!A:D,4,FALSE)),"")</f>
        <v/>
      </c>
    </row>
    <row r="2414" spans="1:11" x14ac:dyDescent="0.2">
      <c r="A2414" t="s">
        <v>715</v>
      </c>
      <c r="B2414" t="str">
        <f t="shared" si="38"/>
        <v>Donors Capital Fund_State Policy Network20092570047</v>
      </c>
      <c r="C2414" t="s">
        <v>4</v>
      </c>
      <c r="D2414" t="s">
        <v>10</v>
      </c>
      <c r="E2414" s="10">
        <v>2570047</v>
      </c>
      <c r="F2414">
        <v>2009</v>
      </c>
      <c r="H2414" t="str">
        <f>IFERROR(VLOOKUP(D2414,Resources!A:C,3,FALSE),"")</f>
        <v>SourceWatch</v>
      </c>
      <c r="K2414" t="str">
        <f>IFERROR(IF(VLOOKUP(D2414,Resources!A:D,4,FALSE)=0,"",VLOOKUP(D2414,Resources!A:D,4,FALSE)),"")</f>
        <v>Y</v>
      </c>
    </row>
    <row r="2415" spans="1:11" x14ac:dyDescent="0.2">
      <c r="A2415" t="s">
        <v>715</v>
      </c>
      <c r="B2415" t="str">
        <f t="shared" si="38"/>
        <v>Donors Capital Fund_Stewards of the Range20092000</v>
      </c>
      <c r="C2415" t="s">
        <v>4</v>
      </c>
      <c r="D2415" t="s">
        <v>111</v>
      </c>
      <c r="E2415" s="10">
        <v>2000</v>
      </c>
      <c r="F2415">
        <v>2009</v>
      </c>
      <c r="H2415" t="str">
        <f>IFERROR(VLOOKUP(D2415,Resources!A:C,3,FALSE),"")</f>
        <v>Other</v>
      </c>
      <c r="K2415" t="str">
        <f>IFERROR(IF(VLOOKUP(D2415,Resources!A:D,4,FALSE)=0,"",VLOOKUP(D2415,Resources!A:D,4,FALSE)),"")</f>
        <v>Y</v>
      </c>
    </row>
    <row r="2416" spans="1:11" x14ac:dyDescent="0.2">
      <c r="A2416" t="s">
        <v>715</v>
      </c>
      <c r="B2416" t="str">
        <f t="shared" si="38"/>
        <v>Donors Capital Fund_Student Governmental Affairs Program20097500</v>
      </c>
      <c r="C2416" t="s">
        <v>4</v>
      </c>
      <c r="D2416" t="s">
        <v>290</v>
      </c>
      <c r="E2416" s="10">
        <v>7500</v>
      </c>
      <c r="F2416">
        <v>2009</v>
      </c>
      <c r="H2416" t="str">
        <f>IFERROR(VLOOKUP(D2416,Resources!A:C,3,FALSE),"")</f>
        <v/>
      </c>
      <c r="K2416" t="str">
        <f>IFERROR(IF(VLOOKUP(D2416,Resources!A:D,4,FALSE)=0,"",VLOOKUP(D2416,Resources!A:D,4,FALSE)),"")</f>
        <v/>
      </c>
    </row>
    <row r="2417" spans="1:11" x14ac:dyDescent="0.2">
      <c r="A2417" t="s">
        <v>715</v>
      </c>
      <c r="B2417" t="str">
        <f t="shared" si="38"/>
        <v>Donors Capital Fund_StudentNewsDaily.com200920000</v>
      </c>
      <c r="C2417" t="s">
        <v>4</v>
      </c>
      <c r="D2417" t="s">
        <v>78</v>
      </c>
      <c r="E2417" s="10">
        <v>20000</v>
      </c>
      <c r="F2417">
        <v>2009</v>
      </c>
      <c r="H2417" t="str">
        <f>IFERROR(VLOOKUP(D2417,Resources!A:C,3,FALSE),"")</f>
        <v/>
      </c>
      <c r="K2417" t="str">
        <f>IFERROR(IF(VLOOKUP(D2417,Resources!A:D,4,FALSE)=0,"",VLOOKUP(D2417,Resources!A:D,4,FALSE)),"")</f>
        <v>Y</v>
      </c>
    </row>
    <row r="2418" spans="1:11" x14ac:dyDescent="0.2">
      <c r="A2418" t="s">
        <v>715</v>
      </c>
      <c r="B2418" t="str">
        <f t="shared" si="38"/>
        <v>Donors Capital Fund_Students for Liberty200927500</v>
      </c>
      <c r="C2418" t="s">
        <v>4</v>
      </c>
      <c r="D2418" t="s">
        <v>65</v>
      </c>
      <c r="E2418" s="10">
        <v>27500</v>
      </c>
      <c r="F2418">
        <v>2009</v>
      </c>
      <c r="H2418" t="str">
        <f>IFERROR(VLOOKUP(D2418,Resources!A:C,3,FALSE),"")</f>
        <v>Other</v>
      </c>
      <c r="K2418" t="str">
        <f>IFERROR(IF(VLOOKUP(D2418,Resources!A:D,4,FALSE)=0,"",VLOOKUP(D2418,Resources!A:D,4,FALSE)),"")</f>
        <v>Y</v>
      </c>
    </row>
    <row r="2419" spans="1:11" x14ac:dyDescent="0.2">
      <c r="A2419" t="s">
        <v>715</v>
      </c>
      <c r="B2419" t="str">
        <f t="shared" si="38"/>
        <v>Donors Capital Fund_Sutherland Institute2009100000</v>
      </c>
      <c r="C2419" t="s">
        <v>4</v>
      </c>
      <c r="D2419" t="s">
        <v>45</v>
      </c>
      <c r="E2419" s="10">
        <v>100000</v>
      </c>
      <c r="F2419">
        <v>2009</v>
      </c>
      <c r="H2419" t="str">
        <f>IFERROR(VLOOKUP(D2419,Resources!A:C,3,FALSE),"")</f>
        <v>SourceWatch</v>
      </c>
      <c r="K2419" t="str">
        <f>IFERROR(IF(VLOOKUP(D2419,Resources!A:D,4,FALSE)=0,"",VLOOKUP(D2419,Resources!A:D,4,FALSE)),"")</f>
        <v>Y</v>
      </c>
    </row>
    <row r="2420" spans="1:11" x14ac:dyDescent="0.2">
      <c r="A2420" t="s">
        <v>715</v>
      </c>
      <c r="B2420" t="str">
        <f t="shared" si="38"/>
        <v>Donors Capital Fund_Taxpayers for Common Sense200912500</v>
      </c>
      <c r="C2420" t="s">
        <v>4</v>
      </c>
      <c r="D2420" t="s">
        <v>378</v>
      </c>
      <c r="E2420" s="10">
        <v>12500</v>
      </c>
      <c r="F2420">
        <v>2009</v>
      </c>
      <c r="H2420" t="str">
        <f>IFERROR(VLOOKUP(D2420,Resources!A:C,3,FALSE),"")</f>
        <v>SourceWatch</v>
      </c>
      <c r="K2420" t="str">
        <f>IFERROR(IF(VLOOKUP(D2420,Resources!A:D,4,FALSE)=0,"",VLOOKUP(D2420,Resources!A:D,4,FALSE)),"")</f>
        <v>Y</v>
      </c>
    </row>
    <row r="2421" spans="1:11" x14ac:dyDescent="0.2">
      <c r="A2421" t="s">
        <v>715</v>
      </c>
      <c r="B2421" t="str">
        <f t="shared" si="38"/>
        <v>Donors Capital Fund_Teen FLOW Youth ministries20094500</v>
      </c>
      <c r="C2421" t="s">
        <v>4</v>
      </c>
      <c r="D2421" t="s">
        <v>31</v>
      </c>
      <c r="E2421" s="10">
        <v>4500</v>
      </c>
      <c r="F2421">
        <v>2009</v>
      </c>
      <c r="H2421" t="str">
        <f>IFERROR(VLOOKUP(D2421,Resources!A:C,3,FALSE),"")</f>
        <v/>
      </c>
      <c r="K2421" t="str">
        <f>IFERROR(IF(VLOOKUP(D2421,Resources!A:D,4,FALSE)=0,"",VLOOKUP(D2421,Resources!A:D,4,FALSE)),"")</f>
        <v/>
      </c>
    </row>
    <row r="2422" spans="1:11" x14ac:dyDescent="0.2">
      <c r="A2422" t="s">
        <v>715</v>
      </c>
      <c r="B2422" t="str">
        <f t="shared" si="38"/>
        <v>Donors Capital Fund_Tennessee Center for Policy Research2009345000</v>
      </c>
      <c r="C2422" t="s">
        <v>4</v>
      </c>
      <c r="D2422" t="s">
        <v>339</v>
      </c>
      <c r="E2422" s="10">
        <v>345000</v>
      </c>
      <c r="F2422">
        <v>2009</v>
      </c>
      <c r="H2422" t="str">
        <f>IFERROR(VLOOKUP(D2422,Resources!A:C,3,FALSE),"")</f>
        <v/>
      </c>
      <c r="K2422" t="str">
        <f>IFERROR(IF(VLOOKUP(D2422,Resources!A:D,4,FALSE)=0,"",VLOOKUP(D2422,Resources!A:D,4,FALSE)),"")</f>
        <v/>
      </c>
    </row>
    <row r="2423" spans="1:11" x14ac:dyDescent="0.2">
      <c r="A2423" t="s">
        <v>715</v>
      </c>
      <c r="B2423" t="str">
        <f t="shared" si="38"/>
        <v>Donors Capital Fund_Texas Public Policy Foundation2009920000</v>
      </c>
      <c r="C2423" t="s">
        <v>4</v>
      </c>
      <c r="D2423" t="s">
        <v>79</v>
      </c>
      <c r="E2423" s="10">
        <v>920000</v>
      </c>
      <c r="F2423">
        <v>2009</v>
      </c>
      <c r="H2423" t="str">
        <f>IFERROR(VLOOKUP(D2423,Resources!A:C,3,FALSE),"")</f>
        <v>DeSmog</v>
      </c>
      <c r="K2423" t="str">
        <f>IFERROR(IF(VLOOKUP(D2423,Resources!A:D,4,FALSE)=0,"",VLOOKUP(D2423,Resources!A:D,4,FALSE)),"")</f>
        <v>Y</v>
      </c>
    </row>
    <row r="2424" spans="1:11" x14ac:dyDescent="0.2">
      <c r="A2424" t="s">
        <v>715</v>
      </c>
      <c r="B2424" t="str">
        <f t="shared" si="38"/>
        <v>Donors Capital Fund_Texas Watchdog2009275000</v>
      </c>
      <c r="C2424" t="s">
        <v>4</v>
      </c>
      <c r="D2424" t="s">
        <v>237</v>
      </c>
      <c r="E2424" s="10">
        <v>275000</v>
      </c>
      <c r="F2424">
        <v>2009</v>
      </c>
      <c r="H2424" t="str">
        <f>IFERROR(VLOOKUP(D2424,Resources!A:C,3,FALSE),"")</f>
        <v>SourceWatch</v>
      </c>
      <c r="K2424" t="str">
        <f>IFERROR(IF(VLOOKUP(D2424,Resources!A:D,4,FALSE)=0,"",VLOOKUP(D2424,Resources!A:D,4,FALSE)),"")</f>
        <v>Y</v>
      </c>
    </row>
    <row r="2425" spans="1:11" x14ac:dyDescent="0.2">
      <c r="A2425" t="s">
        <v>715</v>
      </c>
      <c r="B2425" t="str">
        <f t="shared" si="38"/>
        <v>Donors Capital Fund_The Claremont Institute200941814</v>
      </c>
      <c r="C2425" t="s">
        <v>4</v>
      </c>
      <c r="D2425" t="s">
        <v>238</v>
      </c>
      <c r="E2425" s="10">
        <v>41814</v>
      </c>
      <c r="F2425">
        <v>2009</v>
      </c>
      <c r="H2425" t="str">
        <f>IFERROR(VLOOKUP(D2425,Resources!A:C,3,FALSE),"")</f>
        <v>SourceWatch</v>
      </c>
      <c r="K2425" t="str">
        <f>IFERROR(IF(VLOOKUP(D2425,Resources!A:D,4,FALSE)=0,"",VLOOKUP(D2425,Resources!A:D,4,FALSE)),"")</f>
        <v>Y</v>
      </c>
    </row>
    <row r="2426" spans="1:11" x14ac:dyDescent="0.2">
      <c r="A2426" t="s">
        <v>715</v>
      </c>
      <c r="B2426" t="str">
        <f t="shared" si="38"/>
        <v>Donors Capital Fund_The Foundation Endowment (Alexandria VA)20092000</v>
      </c>
      <c r="C2426" t="s">
        <v>4</v>
      </c>
      <c r="D2426" t="s">
        <v>288</v>
      </c>
      <c r="E2426" s="10">
        <v>2000</v>
      </c>
      <c r="F2426">
        <v>2009</v>
      </c>
      <c r="H2426" t="str">
        <f>IFERROR(VLOOKUP(D2426,Resources!A:C,3,FALSE),"")</f>
        <v/>
      </c>
      <c r="K2426" t="str">
        <f>IFERROR(IF(VLOOKUP(D2426,Resources!A:D,4,FALSE)=0,"",VLOOKUP(D2426,Resources!A:D,4,FALSE)),"")</f>
        <v/>
      </c>
    </row>
    <row r="2427" spans="1:11" x14ac:dyDescent="0.2">
      <c r="A2427" t="s">
        <v>715</v>
      </c>
      <c r="B2427" t="str">
        <f t="shared" si="38"/>
        <v>Donors Capital Fund_The Freedom Foundation2009367072</v>
      </c>
      <c r="C2427" t="s">
        <v>4</v>
      </c>
      <c r="D2427" t="s">
        <v>239</v>
      </c>
      <c r="E2427" s="10">
        <v>367072</v>
      </c>
      <c r="F2427">
        <v>2009</v>
      </c>
      <c r="H2427" t="str">
        <f>IFERROR(VLOOKUP(D2427,Resources!A:C,3,FALSE),"")</f>
        <v>SourceWatch</v>
      </c>
      <c r="K2427" t="str">
        <f>IFERROR(IF(VLOOKUP(D2427,Resources!A:D,4,FALSE)=0,"",VLOOKUP(D2427,Resources!A:D,4,FALSE)),"")</f>
        <v>Y</v>
      </c>
    </row>
    <row r="2428" spans="1:11" x14ac:dyDescent="0.2">
      <c r="A2428" t="s">
        <v>715</v>
      </c>
      <c r="B2428" t="str">
        <f t="shared" si="38"/>
        <v>Donors Capital Fund_The Global Fund for Children200910000</v>
      </c>
      <c r="C2428" t="s">
        <v>4</v>
      </c>
      <c r="D2428" t="s">
        <v>338</v>
      </c>
      <c r="E2428" s="10">
        <v>10000</v>
      </c>
      <c r="F2428">
        <v>2009</v>
      </c>
      <c r="H2428" t="str">
        <f>IFERROR(VLOOKUP(D2428,Resources!A:C,3,FALSE),"")</f>
        <v/>
      </c>
      <c r="K2428" t="str">
        <f>IFERROR(IF(VLOOKUP(D2428,Resources!A:D,4,FALSE)=0,"",VLOOKUP(D2428,Resources!A:D,4,FALSE)),"")</f>
        <v/>
      </c>
    </row>
    <row r="2429" spans="1:11" x14ac:dyDescent="0.2">
      <c r="A2429" t="s">
        <v>715</v>
      </c>
      <c r="B2429" t="str">
        <f t="shared" si="38"/>
        <v>Donors Capital Fund_The Heritage Foundation20099000</v>
      </c>
      <c r="C2429" t="s">
        <v>4</v>
      </c>
      <c r="D2429" t="s">
        <v>240</v>
      </c>
      <c r="E2429" s="10">
        <v>9000</v>
      </c>
      <c r="F2429">
        <v>2009</v>
      </c>
      <c r="H2429" t="str">
        <f>IFERROR(VLOOKUP(D2429,Resources!A:C,3,FALSE),"")</f>
        <v>DeSmog</v>
      </c>
      <c r="K2429" t="str">
        <f>IFERROR(IF(VLOOKUP(D2429,Resources!A:D,4,FALSE)=0,"",VLOOKUP(D2429,Resources!A:D,4,FALSE)),"")</f>
        <v>Y</v>
      </c>
    </row>
    <row r="2430" spans="1:11" x14ac:dyDescent="0.2">
      <c r="A2430" t="s">
        <v>715</v>
      </c>
      <c r="B2430" t="str">
        <f t="shared" si="38"/>
        <v>Donors Capital Fund_The Prometheus Institute (Irvine CA)2009125000</v>
      </c>
      <c r="C2430" t="s">
        <v>4</v>
      </c>
      <c r="D2430" t="s">
        <v>287</v>
      </c>
      <c r="E2430" s="10">
        <v>125000</v>
      </c>
      <c r="F2430">
        <v>2009</v>
      </c>
      <c r="H2430" t="str">
        <f>IFERROR(VLOOKUP(D2430,Resources!A:C,3,FALSE),"")</f>
        <v/>
      </c>
      <c r="K2430" t="str">
        <f>IFERROR(IF(VLOOKUP(D2430,Resources!A:D,4,FALSE)=0,"",VLOOKUP(D2430,Resources!A:D,4,FALSE)),"")</f>
        <v/>
      </c>
    </row>
    <row r="2431" spans="1:11" x14ac:dyDescent="0.2">
      <c r="A2431" t="s">
        <v>715</v>
      </c>
      <c r="B2431" t="str">
        <f t="shared" si="38"/>
        <v>Donors Capital Fund_The University of Chicago200950000</v>
      </c>
      <c r="C2431" t="s">
        <v>4</v>
      </c>
      <c r="D2431" t="s">
        <v>241</v>
      </c>
      <c r="E2431" s="10">
        <v>50000</v>
      </c>
      <c r="F2431">
        <v>2009</v>
      </c>
      <c r="H2431" t="str">
        <f>IFERROR(VLOOKUP(D2431,Resources!A:C,3,FALSE),"")</f>
        <v/>
      </c>
      <c r="K2431" t="str">
        <f>IFERROR(IF(VLOOKUP(D2431,Resources!A:D,4,FALSE)=0,"",VLOOKUP(D2431,Resources!A:D,4,FALSE)),"")</f>
        <v/>
      </c>
    </row>
    <row r="2432" spans="1:11" x14ac:dyDescent="0.2">
      <c r="A2432" t="s">
        <v>715</v>
      </c>
      <c r="B2432" t="str">
        <f t="shared" si="38"/>
        <v>Donors Capital Fund_Thomas Jefferson Institute for Public Policy200994450</v>
      </c>
      <c r="C2432" t="s">
        <v>4</v>
      </c>
      <c r="D2432" t="s">
        <v>284</v>
      </c>
      <c r="E2432" s="10">
        <v>94450</v>
      </c>
      <c r="F2432">
        <v>2009</v>
      </c>
      <c r="H2432" t="str">
        <f>IFERROR(VLOOKUP(D2432,Resources!A:C,3,FALSE),"")</f>
        <v>DeSmog</v>
      </c>
      <c r="K2432" t="str">
        <f>IFERROR(IF(VLOOKUP(D2432,Resources!A:D,4,FALSE)=0,"",VLOOKUP(D2432,Resources!A:D,4,FALSE)),"")</f>
        <v>Y</v>
      </c>
    </row>
    <row r="2433" spans="1:11" x14ac:dyDescent="0.2">
      <c r="A2433" t="s">
        <v>715</v>
      </c>
      <c r="B2433" t="str">
        <f t="shared" si="38"/>
        <v>Donors Capital Fund_Tolson Group200910000</v>
      </c>
      <c r="C2433" t="s">
        <v>4</v>
      </c>
      <c r="D2433" t="s">
        <v>337</v>
      </c>
      <c r="E2433" s="10">
        <v>10000</v>
      </c>
      <c r="F2433">
        <v>2009</v>
      </c>
      <c r="H2433" t="str">
        <f>IFERROR(VLOOKUP(D2433,Resources!A:C,3,FALSE),"")</f>
        <v/>
      </c>
      <c r="K2433" t="str">
        <f>IFERROR(IF(VLOOKUP(D2433,Resources!A:D,4,FALSE)=0,"",VLOOKUP(D2433,Resources!A:D,4,FALSE)),"")</f>
        <v/>
      </c>
    </row>
    <row r="2434" spans="1:11" x14ac:dyDescent="0.2">
      <c r="A2434" t="s">
        <v>715</v>
      </c>
      <c r="B2434" t="str">
        <f t="shared" ref="B2434:B2497" si="39">C2434&amp;"_"&amp;D2434&amp;F2434&amp;E2434</f>
        <v>Donors Capital Fund_U.S. English Foundation200910000</v>
      </c>
      <c r="C2434" t="s">
        <v>4</v>
      </c>
      <c r="D2434" t="s">
        <v>242</v>
      </c>
      <c r="E2434" s="10">
        <v>10000</v>
      </c>
      <c r="F2434">
        <v>2009</v>
      </c>
      <c r="H2434" t="str">
        <f>IFERROR(VLOOKUP(D2434,Resources!A:C,3,FALSE),"")</f>
        <v>SourceWatch</v>
      </c>
      <c r="K2434" t="str">
        <f>IFERROR(IF(VLOOKUP(D2434,Resources!A:D,4,FALSE)=0,"",VLOOKUP(D2434,Resources!A:D,4,FALSE)),"")</f>
        <v>Y</v>
      </c>
    </row>
    <row r="2435" spans="1:11" x14ac:dyDescent="0.2">
      <c r="A2435" t="s">
        <v>715</v>
      </c>
      <c r="B2435" t="str">
        <f t="shared" si="39"/>
        <v>Donors Capital Fund_University of Notre Dame200925000</v>
      </c>
      <c r="C2435" t="s">
        <v>4</v>
      </c>
      <c r="D2435" t="s">
        <v>250</v>
      </c>
      <c r="E2435" s="10">
        <v>25000</v>
      </c>
      <c r="F2435">
        <v>2009</v>
      </c>
      <c r="H2435" t="str">
        <f>IFERROR(VLOOKUP(D2435,Resources!A:C,3,FALSE),"")</f>
        <v/>
      </c>
      <c r="K2435" t="str">
        <f>IFERROR(IF(VLOOKUP(D2435,Resources!A:D,4,FALSE)=0,"",VLOOKUP(D2435,Resources!A:D,4,FALSE)),"")</f>
        <v/>
      </c>
    </row>
    <row r="2436" spans="1:11" x14ac:dyDescent="0.2">
      <c r="A2436" t="s">
        <v>715</v>
      </c>
      <c r="B2436" t="str">
        <f t="shared" si="39"/>
        <v>Donors Capital Fund_University of Texas at Austin200925000</v>
      </c>
      <c r="C2436" t="s">
        <v>4</v>
      </c>
      <c r="D2436" t="s">
        <v>249</v>
      </c>
      <c r="E2436" s="10">
        <v>25000</v>
      </c>
      <c r="F2436">
        <v>2009</v>
      </c>
      <c r="H2436" t="str">
        <f>IFERROR(VLOOKUP(D2436,Resources!A:C,3,FALSE),"")</f>
        <v/>
      </c>
      <c r="K2436" t="str">
        <f>IFERROR(IF(VLOOKUP(D2436,Resources!A:D,4,FALSE)=0,"",VLOOKUP(D2436,Resources!A:D,4,FALSE)),"")</f>
        <v/>
      </c>
    </row>
    <row r="2437" spans="1:11" x14ac:dyDescent="0.2">
      <c r="A2437" t="s">
        <v>715</v>
      </c>
      <c r="B2437" t="str">
        <f t="shared" si="39"/>
        <v>Donors Capital Fund_University of Virginia200925000</v>
      </c>
      <c r="C2437" t="s">
        <v>4</v>
      </c>
      <c r="D2437" t="s">
        <v>247</v>
      </c>
      <c r="E2437" s="10">
        <v>25000</v>
      </c>
      <c r="F2437">
        <v>2009</v>
      </c>
      <c r="H2437" t="str">
        <f>IFERROR(VLOOKUP(D2437,Resources!A:C,3,FALSE),"")</f>
        <v/>
      </c>
      <c r="K2437" t="str">
        <f>IFERROR(IF(VLOOKUP(D2437,Resources!A:D,4,FALSE)=0,"",VLOOKUP(D2437,Resources!A:D,4,FALSE)),"")</f>
        <v/>
      </c>
    </row>
    <row r="2438" spans="1:11" x14ac:dyDescent="0.2">
      <c r="A2438" t="s">
        <v>715</v>
      </c>
      <c r="B2438" t="str">
        <f t="shared" si="39"/>
        <v>Donors Capital Fund_Villanova University200925000</v>
      </c>
      <c r="C2438" t="s">
        <v>4</v>
      </c>
      <c r="D2438" t="s">
        <v>336</v>
      </c>
      <c r="E2438" s="10">
        <v>25000</v>
      </c>
      <c r="F2438">
        <v>2009</v>
      </c>
      <c r="H2438" t="str">
        <f>IFERROR(VLOOKUP(D2438,Resources!A:C,3,FALSE),"")</f>
        <v/>
      </c>
      <c r="K2438" t="str">
        <f>IFERROR(IF(VLOOKUP(D2438,Resources!A:D,4,FALSE)=0,"",VLOOKUP(D2438,Resources!A:D,4,FALSE)),"")</f>
        <v/>
      </c>
    </row>
    <row r="2439" spans="1:11" x14ac:dyDescent="0.2">
      <c r="A2439" t="s">
        <v>715</v>
      </c>
      <c r="B2439" t="str">
        <f t="shared" si="39"/>
        <v>Donors Capital Fund_Virginia Institute for Public Policy2009200000</v>
      </c>
      <c r="C2439" t="s">
        <v>4</v>
      </c>
      <c r="D2439" t="s">
        <v>281</v>
      </c>
      <c r="E2439" s="10">
        <v>200000</v>
      </c>
      <c r="F2439">
        <v>2009</v>
      </c>
      <c r="H2439" t="str">
        <f>IFERROR(VLOOKUP(D2439,Resources!A:C,3,FALSE),"")</f>
        <v>DeSmog</v>
      </c>
      <c r="K2439" t="str">
        <f>IFERROR(IF(VLOOKUP(D2439,Resources!A:D,4,FALSE)=0,"",VLOOKUP(D2439,Resources!A:D,4,FALSE)),"")</f>
        <v>Y</v>
      </c>
    </row>
    <row r="2440" spans="1:11" x14ac:dyDescent="0.2">
      <c r="A2440" t="s">
        <v>715</v>
      </c>
      <c r="B2440" t="str">
        <f t="shared" si="39"/>
        <v>Donors Capital Fund_Washington Legal Foundation20092000</v>
      </c>
      <c r="C2440" t="s">
        <v>4</v>
      </c>
      <c r="D2440" t="s">
        <v>112</v>
      </c>
      <c r="E2440" s="10">
        <v>2000</v>
      </c>
      <c r="F2440">
        <v>2009</v>
      </c>
      <c r="H2440" t="str">
        <f>IFERROR(VLOOKUP(D2440,Resources!A:C,3,FALSE),"")</f>
        <v>DeSmog</v>
      </c>
      <c r="K2440" t="str">
        <f>IFERROR(IF(VLOOKUP(D2440,Resources!A:D,4,FALSE)=0,"",VLOOKUP(D2440,Resources!A:D,4,FALSE)),"")</f>
        <v>Y</v>
      </c>
    </row>
    <row r="2441" spans="1:11" x14ac:dyDescent="0.2">
      <c r="A2441" t="s">
        <v>715</v>
      </c>
      <c r="B2441" t="str">
        <f t="shared" si="39"/>
        <v>Donors Capital Fund_Washington Policy Center2009180000</v>
      </c>
      <c r="C2441" t="s">
        <v>4</v>
      </c>
      <c r="D2441" t="s">
        <v>80</v>
      </c>
      <c r="E2441" s="10">
        <v>180000</v>
      </c>
      <c r="F2441">
        <v>2009</v>
      </c>
      <c r="H2441" t="str">
        <f>IFERROR(VLOOKUP(D2441,Resources!A:C,3,FALSE),"")</f>
        <v>DeSmog</v>
      </c>
      <c r="K2441" t="str">
        <f>IFERROR(IF(VLOOKUP(D2441,Resources!A:D,4,FALSE)=0,"",VLOOKUP(D2441,Resources!A:D,4,FALSE)),"")</f>
        <v>Y</v>
      </c>
    </row>
    <row r="2442" spans="1:11" x14ac:dyDescent="0.2">
      <c r="A2442" t="s">
        <v>715</v>
      </c>
      <c r="B2442" t="str">
        <f t="shared" si="39"/>
        <v>Donors Capital Fund_World Journalism Institute200956000</v>
      </c>
      <c r="C2442" t="s">
        <v>4</v>
      </c>
      <c r="D2442" t="s">
        <v>181</v>
      </c>
      <c r="E2442" s="10">
        <v>56000</v>
      </c>
      <c r="F2442">
        <v>2009</v>
      </c>
      <c r="H2442" t="str">
        <f>IFERROR(VLOOKUP(D2442,Resources!A:C,3,FALSE),"")</f>
        <v>SourceWatch</v>
      </c>
      <c r="K2442" t="str">
        <f>IFERROR(IF(VLOOKUP(D2442,Resources!A:D,4,FALSE)=0,"",VLOOKUP(D2442,Resources!A:D,4,FALSE)),"")</f>
        <v>Y</v>
      </c>
    </row>
    <row r="2443" spans="1:11" x14ac:dyDescent="0.2">
      <c r="A2443" t="s">
        <v>715</v>
      </c>
      <c r="B2443" t="str">
        <f t="shared" si="39"/>
        <v>Donors Capital Fund_Wyoming Liberty Group2009240000</v>
      </c>
      <c r="C2443" t="s">
        <v>4</v>
      </c>
      <c r="D2443" t="s">
        <v>246</v>
      </c>
      <c r="E2443" s="10">
        <v>240000</v>
      </c>
      <c r="F2443">
        <v>2009</v>
      </c>
      <c r="H2443" t="str">
        <f>IFERROR(VLOOKUP(D2443,Resources!A:C,3,FALSE),"")</f>
        <v>SourceWatch</v>
      </c>
      <c r="K2443" t="str">
        <f>IFERROR(IF(VLOOKUP(D2443,Resources!A:D,4,FALSE)=0,"",VLOOKUP(D2443,Resources!A:D,4,FALSE)),"")</f>
        <v>Y</v>
      </c>
    </row>
    <row r="2444" spans="1:11" x14ac:dyDescent="0.2">
      <c r="A2444" t="s">
        <v>715</v>
      </c>
      <c r="B2444" t="str">
        <f t="shared" si="39"/>
        <v>Donors Capital Fund_Yankee Institute for Public Policy2009313817</v>
      </c>
      <c r="C2444" t="s">
        <v>4</v>
      </c>
      <c r="D2444" t="s">
        <v>145</v>
      </c>
      <c r="E2444" s="10">
        <v>313817</v>
      </c>
      <c r="F2444">
        <v>2009</v>
      </c>
      <c r="H2444" t="str">
        <f>IFERROR(VLOOKUP(D2444,Resources!A:C,3,FALSE),"")</f>
        <v>SourceWatch</v>
      </c>
      <c r="K2444" t="str">
        <f>IFERROR(IF(VLOOKUP(D2444,Resources!A:D,4,FALSE)=0,"",VLOOKUP(D2444,Resources!A:D,4,FALSE)),"")</f>
        <v>Y</v>
      </c>
    </row>
    <row r="2445" spans="1:11" x14ac:dyDescent="0.2">
      <c r="A2445" t="s">
        <v>715</v>
      </c>
      <c r="B2445" t="str">
        <f t="shared" si="39"/>
        <v>Donors Capital Fund_Young America's Foundation2009164000</v>
      </c>
      <c r="C2445" t="s">
        <v>4</v>
      </c>
      <c r="D2445" t="s">
        <v>113</v>
      </c>
      <c r="E2445" s="10">
        <v>164000</v>
      </c>
      <c r="F2445">
        <v>2009</v>
      </c>
      <c r="H2445" t="str">
        <f>IFERROR(VLOOKUP(D2445,Resources!A:C,3,FALSE),"")</f>
        <v>SourceWatch</v>
      </c>
      <c r="K2445" t="str">
        <f>IFERROR(IF(VLOOKUP(D2445,Resources!A:D,4,FALSE)=0,"",VLOOKUP(D2445,Resources!A:D,4,FALSE)),"")</f>
        <v>Y</v>
      </c>
    </row>
    <row r="2446" spans="1:11" x14ac:dyDescent="0.2">
      <c r="A2446" t="s">
        <v>715</v>
      </c>
      <c r="B2446" t="str">
        <f t="shared" si="39"/>
        <v>Donors Capital Fund_Young Life2009550</v>
      </c>
      <c r="C2446" t="s">
        <v>4</v>
      </c>
      <c r="D2446" t="s">
        <v>32</v>
      </c>
      <c r="E2446" s="10">
        <v>550</v>
      </c>
      <c r="F2446">
        <v>2009</v>
      </c>
      <c r="H2446" t="str">
        <f>IFERROR(VLOOKUP(D2446,Resources!A:C,3,FALSE),"")</f>
        <v>SourceWatch</v>
      </c>
      <c r="K2446" t="str">
        <f>IFERROR(IF(VLOOKUP(D2446,Resources!A:D,4,FALSE)=0,"",VLOOKUP(D2446,Resources!A:D,4,FALSE)),"")</f>
        <v>Y</v>
      </c>
    </row>
    <row r="2447" spans="1:11" x14ac:dyDescent="0.2">
      <c r="A2447" t="s">
        <v>715</v>
      </c>
      <c r="B2447" t="str">
        <f t="shared" si="39"/>
        <v>Donors Capital Fund_Young Life20095000</v>
      </c>
      <c r="C2447" t="s">
        <v>4</v>
      </c>
      <c r="D2447" t="s">
        <v>32</v>
      </c>
      <c r="E2447" s="10">
        <v>5000</v>
      </c>
      <c r="F2447">
        <v>2009</v>
      </c>
      <c r="H2447" t="str">
        <f>IFERROR(VLOOKUP(D2447,Resources!A:C,3,FALSE),"")</f>
        <v>SourceWatch</v>
      </c>
      <c r="K2447" t="str">
        <f>IFERROR(IF(VLOOKUP(D2447,Resources!A:D,4,FALSE)=0,"",VLOOKUP(D2447,Resources!A:D,4,FALSE)),"")</f>
        <v>Y</v>
      </c>
    </row>
    <row r="2448" spans="1:11" x14ac:dyDescent="0.2">
      <c r="A2448" t="s">
        <v>715</v>
      </c>
      <c r="B2448" t="str">
        <f t="shared" si="39"/>
        <v>Donors Capital Fund_Accuracy in Media20082000</v>
      </c>
      <c r="C2448" t="s">
        <v>4</v>
      </c>
      <c r="D2448" t="s">
        <v>377</v>
      </c>
      <c r="E2448" s="10">
        <v>2000</v>
      </c>
      <c r="F2448">
        <v>2008</v>
      </c>
      <c r="H2448" t="str">
        <f>IFERROR(VLOOKUP(D2448,Resources!A:C,3,FALSE),"")</f>
        <v>DeSmog</v>
      </c>
      <c r="K2448" t="str">
        <f>IFERROR(IF(VLOOKUP(D2448,Resources!A:D,4,FALSE)=0,"",VLOOKUP(D2448,Resources!A:D,4,FALSE)),"")</f>
        <v>Y</v>
      </c>
    </row>
    <row r="2449" spans="1:11" x14ac:dyDescent="0.2">
      <c r="A2449" t="s">
        <v>715</v>
      </c>
      <c r="B2449" t="str">
        <f t="shared" si="39"/>
        <v>Donors Capital Fund_Acton Institute for the Study of Religion and Liberty2008678712</v>
      </c>
      <c r="C2449" t="s">
        <v>4</v>
      </c>
      <c r="D2449" t="s">
        <v>11</v>
      </c>
      <c r="E2449" s="10">
        <v>678712</v>
      </c>
      <c r="F2449">
        <v>2008</v>
      </c>
      <c r="H2449" t="str">
        <f>IFERROR(VLOOKUP(D2449,Resources!A:C,3,FALSE),"")</f>
        <v>DeSmog</v>
      </c>
      <c r="K2449" t="str">
        <f>IFERROR(IF(VLOOKUP(D2449,Resources!A:D,4,FALSE)=0,"",VLOOKUP(D2449,Resources!A:D,4,FALSE)),"")</f>
        <v>Y</v>
      </c>
    </row>
    <row r="2450" spans="1:11" x14ac:dyDescent="0.2">
      <c r="A2450" t="s">
        <v>715</v>
      </c>
      <c r="B2450" t="str">
        <f t="shared" si="39"/>
        <v>Donors Capital Fund_Alabama Policy Institute2008315000</v>
      </c>
      <c r="C2450" t="s">
        <v>4</v>
      </c>
      <c r="D2450" t="s">
        <v>67</v>
      </c>
      <c r="E2450" s="10">
        <v>315000</v>
      </c>
      <c r="F2450">
        <v>2008</v>
      </c>
      <c r="H2450" t="str">
        <f>IFERROR(VLOOKUP(D2450,Resources!A:C,3,FALSE),"")</f>
        <v>SourceWatch</v>
      </c>
      <c r="K2450" t="str">
        <f>IFERROR(IF(VLOOKUP(D2450,Resources!A:D,4,FALSE)=0,"",VLOOKUP(D2450,Resources!A:D,4,FALSE)),"")</f>
        <v>Y</v>
      </c>
    </row>
    <row r="2451" spans="1:11" x14ac:dyDescent="0.2">
      <c r="A2451" t="s">
        <v>715</v>
      </c>
      <c r="B2451" t="str">
        <f t="shared" si="39"/>
        <v>Donors Capital Fund_America's Future Foundation200858000</v>
      </c>
      <c r="C2451" t="s">
        <v>4</v>
      </c>
      <c r="D2451" t="s">
        <v>157</v>
      </c>
      <c r="E2451" s="10">
        <v>58000</v>
      </c>
      <c r="F2451">
        <v>2008</v>
      </c>
      <c r="H2451" t="str">
        <f>IFERROR(VLOOKUP(D2451,Resources!A:C,3,FALSE),"")</f>
        <v>SourceWatch</v>
      </c>
      <c r="K2451" t="str">
        <f>IFERROR(IF(VLOOKUP(D2451,Resources!A:D,4,FALSE)=0,"",VLOOKUP(D2451,Resources!A:D,4,FALSE)),"")</f>
        <v>Y</v>
      </c>
    </row>
    <row r="2452" spans="1:11" x14ac:dyDescent="0.2">
      <c r="A2452" t="s">
        <v>715</v>
      </c>
      <c r="B2452" t="str">
        <f t="shared" si="39"/>
        <v>Donors Capital Fund_America's Future Foundation200810000</v>
      </c>
      <c r="C2452" t="s">
        <v>4</v>
      </c>
      <c r="D2452" t="s">
        <v>157</v>
      </c>
      <c r="E2452" s="10">
        <v>10000</v>
      </c>
      <c r="F2452">
        <v>2008</v>
      </c>
      <c r="H2452" t="str">
        <f>IFERROR(VLOOKUP(D2452,Resources!A:C,3,FALSE),"")</f>
        <v>SourceWatch</v>
      </c>
      <c r="K2452" t="str">
        <f>IFERROR(IF(VLOOKUP(D2452,Resources!A:D,4,FALSE)=0,"",VLOOKUP(D2452,Resources!A:D,4,FALSE)),"")</f>
        <v>Y</v>
      </c>
    </row>
    <row r="2453" spans="1:11" x14ac:dyDescent="0.2">
      <c r="A2453" t="s">
        <v>715</v>
      </c>
      <c r="B2453" t="str">
        <f t="shared" si="39"/>
        <v>Donors Capital Fund_American Conservative Union Foundation20081500</v>
      </c>
      <c r="C2453" t="s">
        <v>4</v>
      </c>
      <c r="D2453" t="s">
        <v>332</v>
      </c>
      <c r="E2453" s="10">
        <v>1500</v>
      </c>
      <c r="F2453">
        <v>2008</v>
      </c>
      <c r="H2453" t="str">
        <f>IFERROR(VLOOKUP(D2453,Resources!A:C,3,FALSE),"")</f>
        <v>ExxonSecrets</v>
      </c>
      <c r="K2453" t="str">
        <f>IFERROR(IF(VLOOKUP(D2453,Resources!A:D,4,FALSE)=0,"",VLOOKUP(D2453,Resources!A:D,4,FALSE)),"")</f>
        <v>Y</v>
      </c>
    </row>
    <row r="2454" spans="1:11" x14ac:dyDescent="0.2">
      <c r="A2454" t="s">
        <v>715</v>
      </c>
      <c r="B2454" t="str">
        <f t="shared" si="39"/>
        <v>Donors Capital Fund_American Council of Trustees and Alumni2008400000</v>
      </c>
      <c r="C2454" t="s">
        <v>4</v>
      </c>
      <c r="D2454" t="s">
        <v>21</v>
      </c>
      <c r="E2454" s="10">
        <v>400000</v>
      </c>
      <c r="F2454">
        <v>2008</v>
      </c>
      <c r="H2454" t="str">
        <f>IFERROR(VLOOKUP(D2454,Resources!A:C,3,FALSE),"")</f>
        <v/>
      </c>
      <c r="K2454" t="str">
        <f>IFERROR(IF(VLOOKUP(D2454,Resources!A:D,4,FALSE)=0,"",VLOOKUP(D2454,Resources!A:D,4,FALSE)),"")</f>
        <v/>
      </c>
    </row>
    <row r="2455" spans="1:11" x14ac:dyDescent="0.2">
      <c r="A2455" t="s">
        <v>715</v>
      </c>
      <c r="B2455" t="str">
        <f t="shared" si="39"/>
        <v>Donors Capital Fund_American Council on Science and Health200845000</v>
      </c>
      <c r="C2455" t="s">
        <v>4</v>
      </c>
      <c r="D2455" t="s">
        <v>245</v>
      </c>
      <c r="E2455" s="10">
        <v>45000</v>
      </c>
      <c r="F2455">
        <v>2008</v>
      </c>
      <c r="H2455" t="str">
        <f>IFERROR(VLOOKUP(D2455,Resources!A:C,3,FALSE),"")</f>
        <v>DeSmog</v>
      </c>
      <c r="K2455" t="str">
        <f>IFERROR(IF(VLOOKUP(D2455,Resources!A:D,4,FALSE)=0,"",VLOOKUP(D2455,Resources!A:D,4,FALSE)),"")</f>
        <v>Y</v>
      </c>
    </row>
    <row r="2456" spans="1:11" x14ac:dyDescent="0.2">
      <c r="A2456" t="s">
        <v>715</v>
      </c>
      <c r="B2456" t="str">
        <f t="shared" si="39"/>
        <v>Donors Capital Fund_American Dream Coalition (Camp Sherman OR)200875000</v>
      </c>
      <c r="C2456" t="s">
        <v>4</v>
      </c>
      <c r="D2456" t="s">
        <v>373</v>
      </c>
      <c r="E2456" s="10">
        <v>75000</v>
      </c>
      <c r="F2456">
        <v>2008</v>
      </c>
      <c r="H2456" t="str">
        <f>IFERROR(VLOOKUP(D2456,Resources!A:C,3,FALSE),"")</f>
        <v/>
      </c>
      <c r="K2456" t="str">
        <f>IFERROR(IF(VLOOKUP(D2456,Resources!A:D,4,FALSE)=0,"",VLOOKUP(D2456,Resources!A:D,4,FALSE)),"")</f>
        <v/>
      </c>
    </row>
    <row r="2457" spans="1:11" x14ac:dyDescent="0.2">
      <c r="A2457" t="s">
        <v>715</v>
      </c>
      <c r="B2457" t="str">
        <f t="shared" si="39"/>
        <v>Donors Capital Fund_American Enterprise Institute for Public Policy Research20082273267</v>
      </c>
      <c r="C2457" t="s">
        <v>4</v>
      </c>
      <c r="D2457" t="s">
        <v>17</v>
      </c>
      <c r="E2457" s="10">
        <v>2273267</v>
      </c>
      <c r="F2457">
        <v>2008</v>
      </c>
      <c r="H2457" t="str">
        <f>IFERROR(VLOOKUP(D2457,Resources!A:C,3,FALSE),"")</f>
        <v>DeSmog</v>
      </c>
      <c r="K2457" t="str">
        <f>IFERROR(IF(VLOOKUP(D2457,Resources!A:D,4,FALSE)=0,"",VLOOKUP(D2457,Resources!A:D,4,FALSE)),"")</f>
        <v>Y</v>
      </c>
    </row>
    <row r="2458" spans="1:11" x14ac:dyDescent="0.2">
      <c r="A2458" t="s">
        <v>715</v>
      </c>
      <c r="B2458" t="str">
        <f t="shared" si="39"/>
        <v>Donors Capital Fund_American Islamic Congress200825000</v>
      </c>
      <c r="C2458" t="s">
        <v>4</v>
      </c>
      <c r="D2458" t="s">
        <v>56</v>
      </c>
      <c r="E2458" s="10">
        <v>25000</v>
      </c>
      <c r="F2458">
        <v>2008</v>
      </c>
      <c r="H2458" t="str">
        <f>IFERROR(VLOOKUP(D2458,Resources!A:C,3,FALSE),"")</f>
        <v>SourceWatch</v>
      </c>
      <c r="K2458" t="str">
        <f>IFERROR(IF(VLOOKUP(D2458,Resources!A:D,4,FALSE)=0,"",VLOOKUP(D2458,Resources!A:D,4,FALSE)),"")</f>
        <v>Y</v>
      </c>
    </row>
    <row r="2459" spans="1:11" x14ac:dyDescent="0.2">
      <c r="A2459" t="s">
        <v>715</v>
      </c>
      <c r="B2459" t="str">
        <f t="shared" si="39"/>
        <v>Donors Capital Fund_American Majority2008440000</v>
      </c>
      <c r="C2459" t="s">
        <v>4</v>
      </c>
      <c r="D2459" t="s">
        <v>208</v>
      </c>
      <c r="E2459" s="10">
        <v>440000</v>
      </c>
      <c r="F2459">
        <v>2008</v>
      </c>
      <c r="H2459" t="str">
        <f>IFERROR(VLOOKUP(D2459,Resources!A:C,3,FALSE),"")</f>
        <v>SourceWatch</v>
      </c>
      <c r="K2459" t="str">
        <f>IFERROR(IF(VLOOKUP(D2459,Resources!A:D,4,FALSE)=0,"",VLOOKUP(D2459,Resources!A:D,4,FALSE)),"")</f>
        <v>Y</v>
      </c>
    </row>
    <row r="2460" spans="1:11" x14ac:dyDescent="0.2">
      <c r="A2460" t="s">
        <v>715</v>
      </c>
      <c r="B2460" t="str">
        <f t="shared" si="39"/>
        <v>Donors Capital Fund_American Values2008255000</v>
      </c>
      <c r="C2460" t="s">
        <v>4</v>
      </c>
      <c r="D2460" t="s">
        <v>423</v>
      </c>
      <c r="E2460" s="10">
        <v>255000</v>
      </c>
      <c r="F2460">
        <v>2008</v>
      </c>
      <c r="H2460" t="str">
        <f>IFERROR(VLOOKUP(D2460,Resources!A:C,3,FALSE),"")</f>
        <v>SourceWatch</v>
      </c>
      <c r="K2460" t="str">
        <f>IFERROR(IF(VLOOKUP(D2460,Resources!A:D,4,FALSE)=0,"",VLOOKUP(D2460,Resources!A:D,4,FALSE)),"")</f>
        <v>Y</v>
      </c>
    </row>
    <row r="2461" spans="1:11" x14ac:dyDescent="0.2">
      <c r="A2461" t="s">
        <v>715</v>
      </c>
      <c r="B2461" t="str">
        <f t="shared" si="39"/>
        <v>Donors Capital Fund_Americans for Limited Government Foundation2008790000</v>
      </c>
      <c r="C2461" t="s">
        <v>4</v>
      </c>
      <c r="D2461" t="s">
        <v>132</v>
      </c>
      <c r="E2461" s="10">
        <v>790000</v>
      </c>
      <c r="F2461">
        <v>2008</v>
      </c>
      <c r="H2461" t="str">
        <f>IFERROR(VLOOKUP(D2461,Resources!A:C,3,FALSE),"")</f>
        <v>SourceWatch</v>
      </c>
      <c r="K2461" t="str">
        <f>IFERROR(IF(VLOOKUP(D2461,Resources!A:D,4,FALSE)=0,"",VLOOKUP(D2461,Resources!A:D,4,FALSE)),"")</f>
        <v>Y</v>
      </c>
    </row>
    <row r="2462" spans="1:11" x14ac:dyDescent="0.2">
      <c r="A2462" t="s">
        <v>715</v>
      </c>
      <c r="B2462" t="str">
        <f t="shared" si="39"/>
        <v>Donors Capital Fund_Americans for Prosperity Foundation2008155000</v>
      </c>
      <c r="C2462" t="s">
        <v>4</v>
      </c>
      <c r="D2462" t="s">
        <v>206</v>
      </c>
      <c r="E2462" s="10">
        <v>155000</v>
      </c>
      <c r="F2462">
        <v>2008</v>
      </c>
      <c r="H2462" t="str">
        <f>IFERROR(VLOOKUP(D2462,Resources!A:C,3,FALSE),"")</f>
        <v>DeSmog</v>
      </c>
      <c r="K2462" t="str">
        <f>IFERROR(IF(VLOOKUP(D2462,Resources!A:D,4,FALSE)=0,"",VLOOKUP(D2462,Resources!A:D,4,FALSE)),"")</f>
        <v>Y</v>
      </c>
    </row>
    <row r="2463" spans="1:11" x14ac:dyDescent="0.2">
      <c r="A2463" t="s">
        <v>715</v>
      </c>
      <c r="B2463" t="str">
        <f t="shared" si="39"/>
        <v>Donors Capital Fund_Americans United for Life2008500000</v>
      </c>
      <c r="C2463" t="s">
        <v>4</v>
      </c>
      <c r="D2463" t="s">
        <v>372</v>
      </c>
      <c r="E2463" s="10">
        <v>500000</v>
      </c>
      <c r="F2463">
        <v>2008</v>
      </c>
      <c r="H2463" t="str">
        <f>IFERROR(VLOOKUP(D2463,Resources!A:C,3,FALSE),"")</f>
        <v/>
      </c>
      <c r="K2463" t="str">
        <f>IFERROR(IF(VLOOKUP(D2463,Resources!A:D,4,FALSE)=0,"",VLOOKUP(D2463,Resources!A:D,4,FALSE)),"")</f>
        <v/>
      </c>
    </row>
    <row r="2464" spans="1:11" x14ac:dyDescent="0.2">
      <c r="A2464" t="s">
        <v>715</v>
      </c>
      <c r="B2464" t="str">
        <f t="shared" si="39"/>
        <v>Donors Capital Fund_AmeriCares Foundation20081000</v>
      </c>
      <c r="C2464" t="s">
        <v>4</v>
      </c>
      <c r="D2464" t="s">
        <v>188</v>
      </c>
      <c r="E2464" s="10">
        <v>1000</v>
      </c>
      <c r="F2464">
        <v>2008</v>
      </c>
      <c r="H2464" t="str">
        <f>IFERROR(VLOOKUP(D2464,Resources!A:C,3,FALSE),"")</f>
        <v/>
      </c>
      <c r="K2464" t="str">
        <f>IFERROR(IF(VLOOKUP(D2464,Resources!A:D,4,FALSE)=0,"",VLOOKUP(D2464,Resources!A:D,4,FALSE)),"")</f>
        <v/>
      </c>
    </row>
    <row r="2465" spans="1:11" x14ac:dyDescent="0.2">
      <c r="A2465" t="s">
        <v>715</v>
      </c>
      <c r="B2465" t="str">
        <f t="shared" si="39"/>
        <v>Donors Capital Fund_Atlas Economic Research Foundation2008164000</v>
      </c>
      <c r="C2465" t="s">
        <v>4</v>
      </c>
      <c r="D2465" t="s">
        <v>96</v>
      </c>
      <c r="E2465" s="10">
        <v>164000</v>
      </c>
      <c r="F2465">
        <v>2008</v>
      </c>
      <c r="H2465" t="str">
        <f>IFERROR(VLOOKUP(D2465,Resources!A:C,3,FALSE),"")</f>
        <v>DeSmog</v>
      </c>
      <c r="K2465" t="str">
        <f>IFERROR(IF(VLOOKUP(D2465,Resources!A:D,4,FALSE)=0,"",VLOOKUP(D2465,Resources!A:D,4,FALSE)),"")</f>
        <v>Y</v>
      </c>
    </row>
    <row r="2466" spans="1:11" x14ac:dyDescent="0.2">
      <c r="A2466" t="s">
        <v>715</v>
      </c>
      <c r="B2466" t="str">
        <f t="shared" si="39"/>
        <v>Donors Capital Fund_Beacon Hill Institute200858000</v>
      </c>
      <c r="C2466" t="s">
        <v>4</v>
      </c>
      <c r="D2466" t="s">
        <v>370</v>
      </c>
      <c r="E2466" s="10">
        <v>58000</v>
      </c>
      <c r="F2466">
        <v>2008</v>
      </c>
      <c r="H2466" t="str">
        <f>IFERROR(VLOOKUP(D2466,Resources!A:C,3,FALSE),"")</f>
        <v>DeSmog</v>
      </c>
      <c r="K2466" t="str">
        <f>IFERROR(IF(VLOOKUP(D2466,Resources!A:D,4,FALSE)=0,"",VLOOKUP(D2466,Resources!A:D,4,FALSE)),"")</f>
        <v>Y</v>
      </c>
    </row>
    <row r="2467" spans="1:11" x14ac:dyDescent="0.2">
      <c r="A2467" t="s">
        <v>715</v>
      </c>
      <c r="B2467" t="str">
        <f t="shared" si="39"/>
        <v>Donors Capital Fund_Beloved Heart Ministries (Dallas)20083100</v>
      </c>
      <c r="C2467" t="s">
        <v>4</v>
      </c>
      <c r="D2467" t="s">
        <v>422</v>
      </c>
      <c r="E2467" s="10">
        <v>3100</v>
      </c>
      <c r="F2467">
        <v>2008</v>
      </c>
      <c r="H2467" t="str">
        <f>IFERROR(VLOOKUP(D2467,Resources!A:C,3,FALSE),"")</f>
        <v/>
      </c>
      <c r="K2467" t="str">
        <f>IFERROR(IF(VLOOKUP(D2467,Resources!A:D,4,FALSE)=0,"",VLOOKUP(D2467,Resources!A:D,4,FALSE)),"")</f>
        <v/>
      </c>
    </row>
    <row r="2468" spans="1:11" x14ac:dyDescent="0.2">
      <c r="A2468" t="s">
        <v>715</v>
      </c>
      <c r="B2468" t="str">
        <f t="shared" si="39"/>
        <v>Donors Capital Fund_BETA Center20085000</v>
      </c>
      <c r="C2468" t="s">
        <v>4</v>
      </c>
      <c r="D2468" t="s">
        <v>421</v>
      </c>
      <c r="E2468" s="10">
        <v>5000</v>
      </c>
      <c r="F2468">
        <v>2008</v>
      </c>
      <c r="H2468" t="str">
        <f>IFERROR(VLOOKUP(D2468,Resources!A:C,3,FALSE),"")</f>
        <v/>
      </c>
      <c r="K2468" t="str">
        <f>IFERROR(IF(VLOOKUP(D2468,Resources!A:D,4,FALSE)=0,"",VLOOKUP(D2468,Resources!A:D,4,FALSE)),"")</f>
        <v/>
      </c>
    </row>
    <row r="2469" spans="1:11" x14ac:dyDescent="0.2">
      <c r="A2469" t="s">
        <v>715</v>
      </c>
      <c r="B2469" t="str">
        <f t="shared" si="39"/>
        <v>Donors Capital Fund_Bill of Rights Institute20086000</v>
      </c>
      <c r="C2469" t="s">
        <v>4</v>
      </c>
      <c r="D2469" t="s">
        <v>97</v>
      </c>
      <c r="E2469" s="10">
        <v>6000</v>
      </c>
      <c r="F2469">
        <v>2008</v>
      </c>
      <c r="H2469" t="str">
        <f>IFERROR(VLOOKUP(D2469,Resources!A:C,3,FALSE),"")</f>
        <v>SourceWatch</v>
      </c>
      <c r="K2469" t="str">
        <f>IFERROR(IF(VLOOKUP(D2469,Resources!A:D,4,FALSE)=0,"",VLOOKUP(D2469,Resources!A:D,4,FALSE)),"")</f>
        <v>Y</v>
      </c>
    </row>
    <row r="2470" spans="1:11" x14ac:dyDescent="0.2">
      <c r="A2470" t="s">
        <v>715</v>
      </c>
      <c r="B2470" t="str">
        <f t="shared" si="39"/>
        <v>Donors Capital Fund_Bluegrass Institute2008220000</v>
      </c>
      <c r="C2470" t="s">
        <v>4</v>
      </c>
      <c r="D2470" t="s">
        <v>152</v>
      </c>
      <c r="E2470" s="10">
        <v>220000</v>
      </c>
      <c r="F2470">
        <v>2008</v>
      </c>
      <c r="H2470" t="str">
        <f>IFERROR(VLOOKUP(D2470,Resources!A:C,3,FALSE),"")</f>
        <v>SourceWatch</v>
      </c>
      <c r="K2470" t="str">
        <f>IFERROR(IF(VLOOKUP(D2470,Resources!A:D,4,FALSE)=0,"",VLOOKUP(D2470,Resources!A:D,4,FALSE)),"")</f>
        <v>Y</v>
      </c>
    </row>
    <row r="2471" spans="1:11" x14ac:dyDescent="0.2">
      <c r="A2471" t="s">
        <v>715</v>
      </c>
      <c r="B2471" t="str">
        <f t="shared" si="39"/>
        <v>Donors Capital Fund_Boston College200850000</v>
      </c>
      <c r="C2471" t="s">
        <v>4</v>
      </c>
      <c r="D2471" t="s">
        <v>278</v>
      </c>
      <c r="E2471" s="10">
        <v>50000</v>
      </c>
      <c r="F2471">
        <v>2008</v>
      </c>
      <c r="H2471" t="str">
        <f>IFERROR(VLOOKUP(D2471,Resources!A:C,3,FALSE),"")</f>
        <v/>
      </c>
      <c r="K2471" t="str">
        <f>IFERROR(IF(VLOOKUP(D2471,Resources!A:D,4,FALSE)=0,"",VLOOKUP(D2471,Resources!A:D,4,FALSE)),"")</f>
        <v/>
      </c>
    </row>
    <row r="2472" spans="1:11" x14ac:dyDescent="0.2">
      <c r="A2472" t="s">
        <v>715</v>
      </c>
      <c r="B2472" t="str">
        <f t="shared" si="39"/>
        <v>Donors Capital Fund_Boy Scouts of America - Mount Baker Council20082000</v>
      </c>
      <c r="C2472" t="s">
        <v>4</v>
      </c>
      <c r="D2472" t="s">
        <v>420</v>
      </c>
      <c r="E2472" s="10">
        <v>2000</v>
      </c>
      <c r="F2472">
        <v>2008</v>
      </c>
      <c r="H2472" t="str">
        <f>IFERROR(VLOOKUP(D2472,Resources!A:C,3,FALSE),"")</f>
        <v/>
      </c>
      <c r="K2472" t="str">
        <f>IFERROR(IF(VLOOKUP(D2472,Resources!A:D,4,FALSE)=0,"",VLOOKUP(D2472,Resources!A:D,4,FALSE)),"")</f>
        <v/>
      </c>
    </row>
    <row r="2473" spans="1:11" x14ac:dyDescent="0.2">
      <c r="A2473" t="s">
        <v>715</v>
      </c>
      <c r="B2473" t="str">
        <f t="shared" si="39"/>
        <v>Donors Capital Fund_Brotherhood Organization of a New Destiny20085000</v>
      </c>
      <c r="C2473" t="s">
        <v>4</v>
      </c>
      <c r="D2473" t="s">
        <v>120</v>
      </c>
      <c r="E2473" s="10">
        <v>5000</v>
      </c>
      <c r="F2473">
        <v>2008</v>
      </c>
      <c r="H2473" t="str">
        <f>IFERROR(VLOOKUP(D2473,Resources!A:C,3,FALSE),"")</f>
        <v/>
      </c>
      <c r="K2473" t="str">
        <f>IFERROR(IF(VLOOKUP(D2473,Resources!A:D,4,FALSE)=0,"",VLOOKUP(D2473,Resources!A:D,4,FALSE)),"")</f>
        <v/>
      </c>
    </row>
    <row r="2474" spans="1:11" x14ac:dyDescent="0.2">
      <c r="A2474" t="s">
        <v>715</v>
      </c>
      <c r="B2474" t="str">
        <f t="shared" si="39"/>
        <v>Donors Capital Fund_Brown University200865000</v>
      </c>
      <c r="C2474" t="s">
        <v>4</v>
      </c>
      <c r="D2474" t="s">
        <v>328</v>
      </c>
      <c r="E2474" s="10">
        <v>65000</v>
      </c>
      <c r="F2474">
        <v>2008</v>
      </c>
      <c r="H2474" t="str">
        <f>IFERROR(VLOOKUP(D2474,Resources!A:C,3,FALSE),"")</f>
        <v>SourceWatch</v>
      </c>
      <c r="K2474" t="str">
        <f>IFERROR(IF(VLOOKUP(D2474,Resources!A:D,4,FALSE)=0,"",VLOOKUP(D2474,Resources!A:D,4,FALSE)),"")</f>
        <v>Y</v>
      </c>
    </row>
    <row r="2475" spans="1:11" x14ac:dyDescent="0.2">
      <c r="A2475" t="s">
        <v>715</v>
      </c>
      <c r="B2475" t="str">
        <f t="shared" si="39"/>
        <v>Donors Capital Fund_Buckeye Institute for Public Policy Solutions2008426000</v>
      </c>
      <c r="C2475" t="s">
        <v>4</v>
      </c>
      <c r="D2475" t="s">
        <v>46</v>
      </c>
      <c r="E2475" s="10">
        <v>426000</v>
      </c>
      <c r="F2475">
        <v>2008</v>
      </c>
      <c r="H2475" t="str">
        <f>IFERROR(VLOOKUP(D2475,Resources!A:C,3,FALSE),"")</f>
        <v>SourceWatch</v>
      </c>
      <c r="K2475" t="str">
        <f>IFERROR(IF(VLOOKUP(D2475,Resources!A:D,4,FALSE)=0,"",VLOOKUP(D2475,Resources!A:D,4,FALSE)),"")</f>
        <v>Y</v>
      </c>
    </row>
    <row r="2476" spans="1:11" x14ac:dyDescent="0.2">
      <c r="A2476" t="s">
        <v>715</v>
      </c>
      <c r="B2476" t="str">
        <f t="shared" si="39"/>
        <v>Donors Capital Fund_Camp Fire USA Central Puget Sound Council20083000</v>
      </c>
      <c r="C2476" t="s">
        <v>4</v>
      </c>
      <c r="D2476" t="s">
        <v>419</v>
      </c>
      <c r="E2476" s="10">
        <v>3000</v>
      </c>
      <c r="F2476">
        <v>2008</v>
      </c>
      <c r="H2476" t="str">
        <f>IFERROR(VLOOKUP(D2476,Resources!A:C,3,FALSE),"")</f>
        <v/>
      </c>
      <c r="K2476" t="str">
        <f>IFERROR(IF(VLOOKUP(D2476,Resources!A:D,4,FALSE)=0,"",VLOOKUP(D2476,Resources!A:D,4,FALSE)),"")</f>
        <v/>
      </c>
    </row>
    <row r="2477" spans="1:11" x14ac:dyDescent="0.2">
      <c r="A2477" t="s">
        <v>715</v>
      </c>
      <c r="B2477" t="str">
        <f t="shared" si="39"/>
        <v>Donors Capital Fund_Campus Crusade for Christ200810000</v>
      </c>
      <c r="C2477" t="s">
        <v>4</v>
      </c>
      <c r="D2477" t="s">
        <v>326</v>
      </c>
      <c r="E2477" s="10">
        <v>10000</v>
      </c>
      <c r="F2477">
        <v>2008</v>
      </c>
      <c r="H2477" t="str">
        <f>IFERROR(VLOOKUP(D2477,Resources!A:C,3,FALSE),"")</f>
        <v>SourceWatch</v>
      </c>
      <c r="K2477" t="str">
        <f>IFERROR(IF(VLOOKUP(D2477,Resources!A:D,4,FALSE)=0,"",VLOOKUP(D2477,Resources!A:D,4,FALSE)),"")</f>
        <v>Y</v>
      </c>
    </row>
    <row r="2478" spans="1:11" x14ac:dyDescent="0.2">
      <c r="A2478" t="s">
        <v>715</v>
      </c>
      <c r="B2478" t="str">
        <f t="shared" si="39"/>
        <v>Donors Capital Fund_Capital Research Center20085000</v>
      </c>
      <c r="C2478" t="s">
        <v>4</v>
      </c>
      <c r="D2478" t="s">
        <v>98</v>
      </c>
      <c r="E2478" s="10">
        <v>5000</v>
      </c>
      <c r="F2478">
        <v>2008</v>
      </c>
      <c r="H2478" t="str">
        <f>IFERROR(VLOOKUP(D2478,Resources!A:C,3,FALSE),"")</f>
        <v>DeSmog</v>
      </c>
      <c r="K2478" t="str">
        <f>IFERROR(IF(VLOOKUP(D2478,Resources!A:D,4,FALSE)=0,"",VLOOKUP(D2478,Resources!A:D,4,FALSE)),"")</f>
        <v>Y</v>
      </c>
    </row>
    <row r="2479" spans="1:11" x14ac:dyDescent="0.2">
      <c r="A2479" t="s">
        <v>715</v>
      </c>
      <c r="B2479" t="str">
        <f t="shared" si="39"/>
        <v>Donors Capital Fund_Cascade Policy Institute2008275600</v>
      </c>
      <c r="C2479" t="s">
        <v>4</v>
      </c>
      <c r="D2479" t="s">
        <v>153</v>
      </c>
      <c r="E2479" s="10">
        <v>275600</v>
      </c>
      <c r="F2479">
        <v>2008</v>
      </c>
      <c r="H2479" t="str">
        <f>IFERROR(VLOOKUP(D2479,Resources!A:C,3,FALSE),"")</f>
        <v>DeSmog</v>
      </c>
      <c r="K2479" t="str">
        <f>IFERROR(IF(VLOOKUP(D2479,Resources!A:D,4,FALSE)=0,"",VLOOKUP(D2479,Resources!A:D,4,FALSE)),"")</f>
        <v>Y</v>
      </c>
    </row>
    <row r="2480" spans="1:11" x14ac:dyDescent="0.2">
      <c r="A2480" t="s">
        <v>715</v>
      </c>
      <c r="B2480" t="str">
        <f t="shared" si="39"/>
        <v>Donors Capital Fund_Cato Institute2008276014</v>
      </c>
      <c r="C2480" t="s">
        <v>4</v>
      </c>
      <c r="D2480" t="s">
        <v>57</v>
      </c>
      <c r="E2480" s="10">
        <v>276014</v>
      </c>
      <c r="F2480">
        <v>2008</v>
      </c>
      <c r="H2480" t="str">
        <f>IFERROR(VLOOKUP(D2480,Resources!A:C,3,FALSE),"")</f>
        <v>DeSmog</v>
      </c>
      <c r="K2480" t="str">
        <f>IFERROR(IF(VLOOKUP(D2480,Resources!A:D,4,FALSE)=0,"",VLOOKUP(D2480,Resources!A:D,4,FALSE)),"")</f>
        <v>Y</v>
      </c>
    </row>
    <row r="2481" spans="1:11" x14ac:dyDescent="0.2">
      <c r="A2481" t="s">
        <v>715</v>
      </c>
      <c r="B2481" t="str">
        <f t="shared" si="39"/>
        <v>Donors Capital Fund_Center for Competitive Politics2008832000</v>
      </c>
      <c r="C2481" t="s">
        <v>4</v>
      </c>
      <c r="D2481" t="s">
        <v>12</v>
      </c>
      <c r="E2481" s="10">
        <v>832000</v>
      </c>
      <c r="F2481">
        <v>2008</v>
      </c>
      <c r="H2481" t="str">
        <f>IFERROR(VLOOKUP(D2481,Resources!A:C,3,FALSE),"")</f>
        <v>SourceWatch</v>
      </c>
      <c r="K2481" t="str">
        <f>IFERROR(IF(VLOOKUP(D2481,Resources!A:D,4,FALSE)=0,"",VLOOKUP(D2481,Resources!A:D,4,FALSE)),"")</f>
        <v>Y</v>
      </c>
    </row>
    <row r="2482" spans="1:11" x14ac:dyDescent="0.2">
      <c r="A2482" t="s">
        <v>715</v>
      </c>
      <c r="B2482" t="str">
        <f t="shared" si="39"/>
        <v>Donors Capital Fund_Center for Education Reform20081000</v>
      </c>
      <c r="C2482" t="s">
        <v>4</v>
      </c>
      <c r="D2482" t="s">
        <v>99</v>
      </c>
      <c r="E2482" s="10">
        <v>1000</v>
      </c>
      <c r="F2482">
        <v>2008</v>
      </c>
      <c r="H2482" t="str">
        <f>IFERROR(VLOOKUP(D2482,Resources!A:C,3,FALSE),"")</f>
        <v>SourceWatch</v>
      </c>
      <c r="K2482" t="str">
        <f>IFERROR(IF(VLOOKUP(D2482,Resources!A:D,4,FALSE)=0,"",VLOOKUP(D2482,Resources!A:D,4,FALSE)),"")</f>
        <v>Y</v>
      </c>
    </row>
    <row r="2483" spans="1:11" x14ac:dyDescent="0.2">
      <c r="A2483" t="s">
        <v>715</v>
      </c>
      <c r="B2483" t="str">
        <f t="shared" si="39"/>
        <v>Donors Capital Fund_Center for Excellence in Higher Education200850000</v>
      </c>
      <c r="C2483" t="s">
        <v>4</v>
      </c>
      <c r="D2483" t="s">
        <v>418</v>
      </c>
      <c r="E2483" s="10">
        <v>50000</v>
      </c>
      <c r="F2483">
        <v>2008</v>
      </c>
      <c r="H2483" t="str">
        <f>IFERROR(VLOOKUP(D2483,Resources!A:C,3,FALSE),"")</f>
        <v/>
      </c>
      <c r="K2483" t="str">
        <f>IFERROR(IF(VLOOKUP(D2483,Resources!A:D,4,FALSE)=0,"",VLOOKUP(D2483,Resources!A:D,4,FALSE)),"")</f>
        <v/>
      </c>
    </row>
    <row r="2484" spans="1:11" x14ac:dyDescent="0.2">
      <c r="A2484" t="s">
        <v>715</v>
      </c>
      <c r="B2484" t="str">
        <f t="shared" si="39"/>
        <v>Donors Capital Fund_Center for Independent Thought2008100000</v>
      </c>
      <c r="C2484" t="s">
        <v>4</v>
      </c>
      <c r="D2484" t="s">
        <v>127</v>
      </c>
      <c r="E2484" s="10">
        <v>100000</v>
      </c>
      <c r="F2484">
        <v>2008</v>
      </c>
      <c r="H2484" t="str">
        <f>IFERROR(VLOOKUP(D2484,Resources!A:C,3,FALSE),"")</f>
        <v/>
      </c>
      <c r="K2484" t="str">
        <f>IFERROR(IF(VLOOKUP(D2484,Resources!A:D,4,FALSE)=0,"",VLOOKUP(D2484,Resources!A:D,4,FALSE)),"")</f>
        <v>Y</v>
      </c>
    </row>
    <row r="2485" spans="1:11" x14ac:dyDescent="0.2">
      <c r="A2485" t="s">
        <v>715</v>
      </c>
      <c r="B2485" t="str">
        <f t="shared" si="39"/>
        <v>Donors Capital Fund_Center for Individual Rights200811500</v>
      </c>
      <c r="C2485" t="s">
        <v>4</v>
      </c>
      <c r="D2485" t="s">
        <v>100</v>
      </c>
      <c r="E2485" s="10">
        <v>11500</v>
      </c>
      <c r="F2485">
        <v>2008</v>
      </c>
      <c r="H2485" t="str">
        <f>IFERROR(VLOOKUP(D2485,Resources!A:C,3,FALSE),"")</f>
        <v>SourceWatch</v>
      </c>
      <c r="K2485" t="str">
        <f>IFERROR(IF(VLOOKUP(D2485,Resources!A:D,4,FALSE)=0,"",VLOOKUP(D2485,Resources!A:D,4,FALSE)),"")</f>
        <v>Y</v>
      </c>
    </row>
    <row r="2486" spans="1:11" x14ac:dyDescent="0.2">
      <c r="A2486" t="s">
        <v>715</v>
      </c>
      <c r="B2486" t="str">
        <f t="shared" si="39"/>
        <v>Donors Capital Fund_Center for Islamic Pluralism2008120000</v>
      </c>
      <c r="C2486" t="s">
        <v>4</v>
      </c>
      <c r="D2486" t="s">
        <v>417</v>
      </c>
      <c r="E2486" s="10">
        <v>120000</v>
      </c>
      <c r="F2486">
        <v>2008</v>
      </c>
      <c r="H2486" t="str">
        <f>IFERROR(VLOOKUP(D2486,Resources!A:C,3,FALSE),"")</f>
        <v/>
      </c>
      <c r="K2486" t="str">
        <f>IFERROR(IF(VLOOKUP(D2486,Resources!A:D,4,FALSE)=0,"",VLOOKUP(D2486,Resources!A:D,4,FALSE)),"")</f>
        <v/>
      </c>
    </row>
    <row r="2487" spans="1:11" x14ac:dyDescent="0.2">
      <c r="A2487" t="s">
        <v>715</v>
      </c>
      <c r="B2487" t="str">
        <f t="shared" si="39"/>
        <v>Donors Capital Fund_Center for the Study of Carbon Dioxide and Global Change2008129400</v>
      </c>
      <c r="C2487" t="s">
        <v>4</v>
      </c>
      <c r="D2487" t="s">
        <v>369</v>
      </c>
      <c r="E2487" s="10">
        <v>129400</v>
      </c>
      <c r="F2487">
        <v>2008</v>
      </c>
      <c r="H2487" t="str">
        <f>IFERROR(VLOOKUP(D2487,Resources!A:C,3,FALSE),"")</f>
        <v>DeSmog</v>
      </c>
      <c r="K2487" t="str">
        <f>IFERROR(IF(VLOOKUP(D2487,Resources!A:D,4,FALSE)=0,"",VLOOKUP(D2487,Resources!A:D,4,FALSE)),"")</f>
        <v>Y</v>
      </c>
    </row>
    <row r="2488" spans="1:11" x14ac:dyDescent="0.2">
      <c r="A2488" t="s">
        <v>715</v>
      </c>
      <c r="B2488" t="str">
        <f t="shared" si="39"/>
        <v>Donors Capital Fund_Center for Union Facts20081500</v>
      </c>
      <c r="C2488" t="s">
        <v>4</v>
      </c>
      <c r="D2488" t="s">
        <v>204</v>
      </c>
      <c r="E2488" s="10">
        <v>1500</v>
      </c>
      <c r="F2488">
        <v>2008</v>
      </c>
      <c r="H2488" t="str">
        <f>IFERROR(VLOOKUP(D2488,Resources!A:C,3,FALSE),"")</f>
        <v>SourceWatch</v>
      </c>
      <c r="K2488" t="str">
        <f>IFERROR(IF(VLOOKUP(D2488,Resources!A:D,4,FALSE)=0,"",VLOOKUP(D2488,Resources!A:D,4,FALSE)),"")</f>
        <v>Y</v>
      </c>
    </row>
    <row r="2489" spans="1:11" x14ac:dyDescent="0.2">
      <c r="A2489" t="s">
        <v>715</v>
      </c>
      <c r="B2489" t="str">
        <f t="shared" si="39"/>
        <v>Donors Capital Fund_Center of the American Experiment200830000</v>
      </c>
      <c r="C2489" t="s">
        <v>4</v>
      </c>
      <c r="D2489" t="s">
        <v>416</v>
      </c>
      <c r="E2489" s="10">
        <v>30000</v>
      </c>
      <c r="F2489">
        <v>2008</v>
      </c>
      <c r="H2489" t="str">
        <f>IFERROR(VLOOKUP(D2489,Resources!A:C,3,FALSE),"")</f>
        <v>SourceWatch</v>
      </c>
      <c r="K2489" t="str">
        <f>IFERROR(IF(VLOOKUP(D2489,Resources!A:D,4,FALSE)=0,"",VLOOKUP(D2489,Resources!A:D,4,FALSE)),"")</f>
        <v>Y</v>
      </c>
    </row>
    <row r="2490" spans="1:11" x14ac:dyDescent="0.2">
      <c r="A2490" t="s">
        <v>715</v>
      </c>
      <c r="B2490" t="str">
        <f t="shared" si="39"/>
        <v>Donors Capital Fund_Central Florida Ballet2008200000</v>
      </c>
      <c r="C2490" t="s">
        <v>4</v>
      </c>
      <c r="D2490" t="s">
        <v>177</v>
      </c>
      <c r="E2490" s="10">
        <v>200000</v>
      </c>
      <c r="F2490">
        <v>2008</v>
      </c>
      <c r="H2490" t="str">
        <f>IFERROR(VLOOKUP(D2490,Resources!A:C,3,FALSE),"")</f>
        <v/>
      </c>
      <c r="K2490" t="str">
        <f>IFERROR(IF(VLOOKUP(D2490,Resources!A:D,4,FALSE)=0,"",VLOOKUP(D2490,Resources!A:D,4,FALSE)),"")</f>
        <v/>
      </c>
    </row>
    <row r="2491" spans="1:11" x14ac:dyDescent="0.2">
      <c r="A2491" t="s">
        <v>715</v>
      </c>
      <c r="B2491" t="str">
        <f t="shared" si="39"/>
        <v>Donors Capital Fund_Cerge EI Foundation2008400000</v>
      </c>
      <c r="C2491" t="s">
        <v>4</v>
      </c>
      <c r="D2491" t="s">
        <v>33</v>
      </c>
      <c r="E2491" s="10">
        <v>400000</v>
      </c>
      <c r="F2491">
        <v>2008</v>
      </c>
      <c r="H2491" t="str">
        <f>IFERROR(VLOOKUP(D2491,Resources!A:C,3,FALSE),"")</f>
        <v/>
      </c>
      <c r="K2491" t="str">
        <f>IFERROR(IF(VLOOKUP(D2491,Resources!A:D,4,FALSE)=0,"",VLOOKUP(D2491,Resources!A:D,4,FALSE)),"")</f>
        <v/>
      </c>
    </row>
    <row r="2492" spans="1:11" x14ac:dyDescent="0.2">
      <c r="A2492" t="s">
        <v>715</v>
      </c>
      <c r="B2492" t="str">
        <f t="shared" si="39"/>
        <v>Donors Capital Fund_Charteris Foundation20082500</v>
      </c>
      <c r="C2492" t="s">
        <v>4</v>
      </c>
      <c r="D2492" t="s">
        <v>415</v>
      </c>
      <c r="E2492" s="10">
        <v>2500</v>
      </c>
      <c r="F2492">
        <v>2008</v>
      </c>
      <c r="H2492" t="str">
        <f>IFERROR(VLOOKUP(D2492,Resources!A:C,3,FALSE),"")</f>
        <v/>
      </c>
      <c r="K2492" t="str">
        <f>IFERROR(IF(VLOOKUP(D2492,Resources!A:D,4,FALSE)=0,"",VLOOKUP(D2492,Resources!A:D,4,FALSE)),"")</f>
        <v/>
      </c>
    </row>
    <row r="2493" spans="1:11" x14ac:dyDescent="0.2">
      <c r="A2493" t="s">
        <v>715</v>
      </c>
      <c r="B2493" t="str">
        <f t="shared" si="39"/>
        <v>Donors Capital Fund_Children's Scholarship Fund2008100000</v>
      </c>
      <c r="C2493" t="s">
        <v>4</v>
      </c>
      <c r="D2493" t="s">
        <v>58</v>
      </c>
      <c r="E2493" s="10">
        <v>100000</v>
      </c>
      <c r="F2493">
        <v>2008</v>
      </c>
      <c r="H2493" t="str">
        <f>IFERROR(VLOOKUP(D2493,Resources!A:C,3,FALSE),"")</f>
        <v/>
      </c>
      <c r="K2493" t="str">
        <f>IFERROR(IF(VLOOKUP(D2493,Resources!A:D,4,FALSE)=0,"",VLOOKUP(D2493,Resources!A:D,4,FALSE)),"")</f>
        <v/>
      </c>
    </row>
    <row r="2494" spans="1:11" x14ac:dyDescent="0.2">
      <c r="A2494" t="s">
        <v>715</v>
      </c>
      <c r="B2494" t="str">
        <f t="shared" si="39"/>
        <v>Donors Capital Fund_Christians United for Israel2008207000</v>
      </c>
      <c r="C2494" t="s">
        <v>4</v>
      </c>
      <c r="D2494" t="s">
        <v>414</v>
      </c>
      <c r="E2494" s="10">
        <v>207000</v>
      </c>
      <c r="F2494">
        <v>2008</v>
      </c>
      <c r="H2494" t="str">
        <f>IFERROR(VLOOKUP(D2494,Resources!A:C,3,FALSE),"")</f>
        <v>Other</v>
      </c>
      <c r="K2494" t="str">
        <f>IFERROR(IF(VLOOKUP(D2494,Resources!A:D,4,FALSE)=0,"",VLOOKUP(D2494,Resources!A:D,4,FALSE)),"")</f>
        <v>Y</v>
      </c>
    </row>
    <row r="2495" spans="1:11" x14ac:dyDescent="0.2">
      <c r="A2495" t="s">
        <v>715</v>
      </c>
      <c r="B2495" t="str">
        <f t="shared" si="39"/>
        <v>Donors Capital Fund_Christopher Newport University200875000</v>
      </c>
      <c r="C2495" t="s">
        <v>4</v>
      </c>
      <c r="D2495" t="s">
        <v>274</v>
      </c>
      <c r="E2495" s="10">
        <v>75000</v>
      </c>
      <c r="F2495">
        <v>2008</v>
      </c>
      <c r="H2495" t="str">
        <f>IFERROR(VLOOKUP(D2495,Resources!A:C,3,FALSE),"")</f>
        <v/>
      </c>
      <c r="K2495" t="str">
        <f>IFERROR(IF(VLOOKUP(D2495,Resources!A:D,4,FALSE)=0,"",VLOOKUP(D2495,Resources!A:D,4,FALSE)),"")</f>
        <v/>
      </c>
    </row>
    <row r="2496" spans="1:11" x14ac:dyDescent="0.2">
      <c r="A2496" t="s">
        <v>715</v>
      </c>
      <c r="B2496" t="str">
        <f t="shared" si="39"/>
        <v>Donors Capital Fund_Citizens In Charge Foundation2008200000</v>
      </c>
      <c r="C2496" t="s">
        <v>4</v>
      </c>
      <c r="D2496" t="s">
        <v>366</v>
      </c>
      <c r="E2496" s="10">
        <v>200000</v>
      </c>
      <c r="F2496">
        <v>2008</v>
      </c>
      <c r="H2496" t="str">
        <f>IFERROR(VLOOKUP(D2496,Resources!A:C,3,FALSE),"")</f>
        <v>SourceWatch</v>
      </c>
      <c r="K2496" t="str">
        <f>IFERROR(IF(VLOOKUP(D2496,Resources!A:D,4,FALSE)=0,"",VLOOKUP(D2496,Resources!A:D,4,FALSE)),"")</f>
        <v>Y</v>
      </c>
    </row>
    <row r="2497" spans="1:11" x14ac:dyDescent="0.2">
      <c r="A2497" t="s">
        <v>715</v>
      </c>
      <c r="B2497" t="str">
        <f t="shared" si="39"/>
        <v>Donors Capital Fund_Citizens United Foundation2008200000</v>
      </c>
      <c r="C2497" t="s">
        <v>4</v>
      </c>
      <c r="D2497" t="s">
        <v>413</v>
      </c>
      <c r="E2497" s="10">
        <v>200000</v>
      </c>
      <c r="F2497">
        <v>2008</v>
      </c>
      <c r="H2497" t="str">
        <f>IFERROR(VLOOKUP(D2497,Resources!A:C,3,FALSE),"")</f>
        <v>SourceWatch</v>
      </c>
      <c r="K2497" t="str">
        <f>IFERROR(IF(VLOOKUP(D2497,Resources!A:D,4,FALSE)=0,"",VLOOKUP(D2497,Resources!A:D,4,FALSE)),"")</f>
        <v>Y</v>
      </c>
    </row>
    <row r="2498" spans="1:11" x14ac:dyDescent="0.2">
      <c r="A2498" t="s">
        <v>715</v>
      </c>
      <c r="B2498" t="str">
        <f t="shared" ref="B2498:B2561" si="40">C2498&amp;"_"&amp;D2498&amp;F2498&amp;E2498</f>
        <v>Donors Capital Fund_Clare Boothe Luce Policy Institute20082000</v>
      </c>
      <c r="C2498" t="s">
        <v>4</v>
      </c>
      <c r="D2498" t="s">
        <v>101</v>
      </c>
      <c r="E2498" s="10">
        <v>2000</v>
      </c>
      <c r="F2498">
        <v>2008</v>
      </c>
      <c r="H2498" t="str">
        <f>IFERROR(VLOOKUP(D2498,Resources!A:C,3,FALSE),"")</f>
        <v/>
      </c>
      <c r="K2498" t="str">
        <f>IFERROR(IF(VLOOKUP(D2498,Resources!A:D,4,FALSE)=0,"",VLOOKUP(D2498,Resources!A:D,4,FALSE)),"")</f>
        <v>Y</v>
      </c>
    </row>
    <row r="2499" spans="1:11" x14ac:dyDescent="0.2">
      <c r="A2499" t="s">
        <v>715</v>
      </c>
      <c r="B2499" t="str">
        <f t="shared" si="40"/>
        <v>Donors Capital Fund_Claremont McKenna College200830000</v>
      </c>
      <c r="C2499" t="s">
        <v>4</v>
      </c>
      <c r="D2499" t="s">
        <v>273</v>
      </c>
      <c r="E2499" s="10">
        <v>30000</v>
      </c>
      <c r="F2499">
        <v>2008</v>
      </c>
      <c r="H2499" t="str">
        <f>IFERROR(VLOOKUP(D2499,Resources!A:C,3,FALSE),"")</f>
        <v/>
      </c>
      <c r="K2499" t="str">
        <f>IFERROR(IF(VLOOKUP(D2499,Resources!A:D,4,FALSE)=0,"",VLOOKUP(D2499,Resources!A:D,4,FALSE)),"")</f>
        <v/>
      </c>
    </row>
    <row r="2500" spans="1:11" x14ac:dyDescent="0.2">
      <c r="A2500" t="s">
        <v>715</v>
      </c>
      <c r="B2500" t="str">
        <f t="shared" si="40"/>
        <v>Donors Capital Fund_Clarion Fund200817778600</v>
      </c>
      <c r="C2500" t="s">
        <v>4</v>
      </c>
      <c r="D2500" t="s">
        <v>202</v>
      </c>
      <c r="E2500" s="10">
        <v>17778600</v>
      </c>
      <c r="F2500">
        <v>2008</v>
      </c>
      <c r="H2500" t="str">
        <f>IFERROR(VLOOKUP(D2500,Resources!A:C,3,FALSE),"")</f>
        <v/>
      </c>
      <c r="K2500" t="str">
        <f>IFERROR(IF(VLOOKUP(D2500,Resources!A:D,4,FALSE)=0,"",VLOOKUP(D2500,Resources!A:D,4,FALSE)),"")</f>
        <v>Y</v>
      </c>
    </row>
    <row r="2501" spans="1:11" x14ac:dyDescent="0.2">
      <c r="A2501" t="s">
        <v>715</v>
      </c>
      <c r="B2501" t="str">
        <f t="shared" si="40"/>
        <v>Donors Capital Fund_Committee for a Constructive Tomorrow2008210000</v>
      </c>
      <c r="C2501" t="s">
        <v>4</v>
      </c>
      <c r="D2501" t="s">
        <v>162</v>
      </c>
      <c r="E2501" s="10">
        <v>210000</v>
      </c>
      <c r="F2501">
        <v>2008</v>
      </c>
      <c r="H2501" t="str">
        <f>IFERROR(VLOOKUP(D2501,Resources!A:C,3,FALSE),"")</f>
        <v>DeSmog</v>
      </c>
      <c r="K2501" t="str">
        <f>IFERROR(IF(VLOOKUP(D2501,Resources!A:D,4,FALSE)=0,"",VLOOKUP(D2501,Resources!A:D,4,FALSE)),"")</f>
        <v>Y</v>
      </c>
    </row>
    <row r="2502" spans="1:11" x14ac:dyDescent="0.2">
      <c r="A2502" t="s">
        <v>715</v>
      </c>
      <c r="B2502" t="str">
        <f t="shared" si="40"/>
        <v>Donors Capital Fund_Commonwealth Foundation for Public Policy Alternatives2008197800</v>
      </c>
      <c r="C2502" t="s">
        <v>4</v>
      </c>
      <c r="D2502" t="s">
        <v>47</v>
      </c>
      <c r="E2502" s="10">
        <v>197800</v>
      </c>
      <c r="F2502">
        <v>2008</v>
      </c>
      <c r="H2502" t="str">
        <f>IFERROR(VLOOKUP(D2502,Resources!A:C,3,FALSE),"")</f>
        <v>SourceWatch</v>
      </c>
      <c r="K2502" t="str">
        <f>IFERROR(IF(VLOOKUP(D2502,Resources!A:D,4,FALSE)=0,"",VLOOKUP(D2502,Resources!A:D,4,FALSE)),"")</f>
        <v>Y</v>
      </c>
    </row>
    <row r="2503" spans="1:11" x14ac:dyDescent="0.2">
      <c r="A2503" t="s">
        <v>715</v>
      </c>
      <c r="B2503" t="str">
        <f t="shared" si="40"/>
        <v>Donors Capital Fund_Competitive Enterprise Institute200836308</v>
      </c>
      <c r="C2503" t="s">
        <v>4</v>
      </c>
      <c r="D2503" t="s">
        <v>44</v>
      </c>
      <c r="E2503" s="10">
        <v>36308</v>
      </c>
      <c r="F2503">
        <v>2008</v>
      </c>
      <c r="H2503" t="str">
        <f>IFERROR(VLOOKUP(D2503,Resources!A:C,3,FALSE),"")</f>
        <v>DeSmog</v>
      </c>
      <c r="K2503" t="str">
        <f>IFERROR(IF(VLOOKUP(D2503,Resources!A:D,4,FALSE)=0,"",VLOOKUP(D2503,Resources!A:D,4,FALSE)),"")</f>
        <v>Y</v>
      </c>
    </row>
    <row r="2504" spans="1:11" x14ac:dyDescent="0.2">
      <c r="A2504" t="s">
        <v>715</v>
      </c>
      <c r="B2504" t="str">
        <f t="shared" si="40"/>
        <v>Donors Capital Fund_Competitive Governance Institute (Formerly Sam Adams Alliance)20083579000</v>
      </c>
      <c r="C2504" t="s">
        <v>4</v>
      </c>
      <c r="D2504" t="s">
        <v>294</v>
      </c>
      <c r="E2504" s="10">
        <v>3579000</v>
      </c>
      <c r="F2504">
        <v>2008</v>
      </c>
      <c r="H2504" t="str">
        <f>IFERROR(VLOOKUP(D2504,Resources!A:C,3,FALSE),"")</f>
        <v>SourceWatch</v>
      </c>
      <c r="K2504" t="str">
        <f>IFERROR(IF(VLOOKUP(D2504,Resources!A:D,4,FALSE)=0,"",VLOOKUP(D2504,Resources!A:D,4,FALSE)),"")</f>
        <v>Y</v>
      </c>
    </row>
    <row r="2505" spans="1:11" x14ac:dyDescent="0.2">
      <c r="A2505" t="s">
        <v>715</v>
      </c>
      <c r="B2505" t="str">
        <f t="shared" si="40"/>
        <v>Donors Capital Fund_Concord Coalition20081000</v>
      </c>
      <c r="C2505" t="s">
        <v>4</v>
      </c>
      <c r="D2505" t="s">
        <v>412</v>
      </c>
      <c r="E2505" s="10">
        <v>1000</v>
      </c>
      <c r="F2505">
        <v>2008</v>
      </c>
      <c r="H2505" t="str">
        <f>IFERROR(VLOOKUP(D2505,Resources!A:C,3,FALSE),"")</f>
        <v>SourceWatch</v>
      </c>
      <c r="K2505" t="str">
        <f>IFERROR(IF(VLOOKUP(D2505,Resources!A:D,4,FALSE)=0,"",VLOOKUP(D2505,Resources!A:D,4,FALSE)),"")</f>
        <v>Y</v>
      </c>
    </row>
    <row r="2506" spans="1:11" x14ac:dyDescent="0.2">
      <c r="A2506" t="s">
        <v>715</v>
      </c>
      <c r="B2506" t="str">
        <f t="shared" si="40"/>
        <v>Donors Capital Fund_Congregation Shaare Tikvah B'nai Zion2008100000</v>
      </c>
      <c r="C2506" t="s">
        <v>4</v>
      </c>
      <c r="D2506" t="s">
        <v>411</v>
      </c>
      <c r="E2506" s="10">
        <v>100000</v>
      </c>
      <c r="F2506">
        <v>2008</v>
      </c>
      <c r="H2506" t="str">
        <f>IFERROR(VLOOKUP(D2506,Resources!A:C,3,FALSE),"")</f>
        <v/>
      </c>
      <c r="K2506" t="str">
        <f>IFERROR(IF(VLOOKUP(D2506,Resources!A:D,4,FALSE)=0,"",VLOOKUP(D2506,Resources!A:D,4,FALSE)),"")</f>
        <v/>
      </c>
    </row>
    <row r="2507" spans="1:11" x14ac:dyDescent="0.2">
      <c r="A2507" t="s">
        <v>715</v>
      </c>
      <c r="B2507" t="str">
        <f t="shared" si="40"/>
        <v>Donors Capital Fund_Cumberland College200825000</v>
      </c>
      <c r="C2507" t="s">
        <v>4</v>
      </c>
      <c r="D2507" t="s">
        <v>268</v>
      </c>
      <c r="E2507" s="10">
        <v>25000</v>
      </c>
      <c r="F2507">
        <v>2008</v>
      </c>
      <c r="H2507" t="str">
        <f>IFERROR(VLOOKUP(D2507,Resources!A:C,3,FALSE),"")</f>
        <v/>
      </c>
      <c r="K2507" t="str">
        <f>IFERROR(IF(VLOOKUP(D2507,Resources!A:D,4,FALSE)=0,"",VLOOKUP(D2507,Resources!A:D,4,FALSE)),"")</f>
        <v/>
      </c>
    </row>
    <row r="2508" spans="1:11" x14ac:dyDescent="0.2">
      <c r="A2508" t="s">
        <v>715</v>
      </c>
      <c r="B2508" t="str">
        <f t="shared" si="40"/>
        <v>Donors Capital Fund_Dallas Center for the Performing Arts2008500000</v>
      </c>
      <c r="C2508" t="s">
        <v>4</v>
      </c>
      <c r="D2508" t="s">
        <v>410</v>
      </c>
      <c r="E2508" s="10">
        <v>500000</v>
      </c>
      <c r="F2508">
        <v>2008</v>
      </c>
      <c r="H2508" t="str">
        <f>IFERROR(VLOOKUP(D2508,Resources!A:C,3,FALSE),"")</f>
        <v/>
      </c>
      <c r="K2508" t="str">
        <f>IFERROR(IF(VLOOKUP(D2508,Resources!A:D,4,FALSE)=0,"",VLOOKUP(D2508,Resources!A:D,4,FALSE)),"")</f>
        <v/>
      </c>
    </row>
    <row r="2509" spans="1:11" x14ac:dyDescent="0.2">
      <c r="A2509" t="s">
        <v>715</v>
      </c>
      <c r="B2509" t="str">
        <f t="shared" si="40"/>
        <v>Donors Capital Fund_Dallas Symphony Orchestra200850000</v>
      </c>
      <c r="C2509" t="s">
        <v>4</v>
      </c>
      <c r="D2509" t="s">
        <v>409</v>
      </c>
      <c r="E2509" s="10">
        <v>50000</v>
      </c>
      <c r="F2509">
        <v>2008</v>
      </c>
      <c r="H2509" t="str">
        <f>IFERROR(VLOOKUP(D2509,Resources!A:C,3,FALSE),"")</f>
        <v/>
      </c>
      <c r="K2509" t="str">
        <f>IFERROR(IF(VLOOKUP(D2509,Resources!A:D,4,FALSE)=0,"",VLOOKUP(D2509,Resources!A:D,4,FALSE)),"")</f>
        <v/>
      </c>
    </row>
    <row r="2510" spans="1:11" x14ac:dyDescent="0.2">
      <c r="A2510" t="s">
        <v>715</v>
      </c>
      <c r="B2510" t="str">
        <f t="shared" si="40"/>
        <v>Donors Capital Fund_David Horowitz Freedom Center20085000</v>
      </c>
      <c r="C2510" t="s">
        <v>4</v>
      </c>
      <c r="D2510" t="s">
        <v>163</v>
      </c>
      <c r="E2510" s="10">
        <v>5000</v>
      </c>
      <c r="F2510">
        <v>2008</v>
      </c>
      <c r="H2510" t="str">
        <f>IFERROR(VLOOKUP(D2510,Resources!A:C,3,FALSE),"")</f>
        <v>SourceWatch</v>
      </c>
      <c r="K2510" t="str">
        <f>IFERROR(IF(VLOOKUP(D2510,Resources!A:D,4,FALSE)=0,"",VLOOKUP(D2510,Resources!A:D,4,FALSE)),"")</f>
        <v>Y</v>
      </c>
    </row>
    <row r="2511" spans="1:11" x14ac:dyDescent="0.2">
      <c r="A2511" t="s">
        <v>715</v>
      </c>
      <c r="B2511" t="str">
        <f t="shared" si="40"/>
        <v>DonorsTrust_Donors Capital Fund2008134834</v>
      </c>
      <c r="C2511" t="s">
        <v>20</v>
      </c>
      <c r="D2511" t="s">
        <v>4</v>
      </c>
      <c r="E2511" s="10">
        <v>134834</v>
      </c>
      <c r="F2511">
        <v>2008</v>
      </c>
      <c r="H2511" t="str">
        <f>IFERROR(VLOOKUP(D2511,Resources!A:C,3,FALSE),"")</f>
        <v>DeSmog</v>
      </c>
      <c r="K2511" t="str">
        <f>IFERROR(IF(VLOOKUP(D2511,Resources!A:D,4,FALSE)=0,"",VLOOKUP(D2511,Resources!A:D,4,FALSE)),"")</f>
        <v>Y</v>
      </c>
    </row>
    <row r="2512" spans="1:11" x14ac:dyDescent="0.2">
      <c r="A2512" t="s">
        <v>715</v>
      </c>
      <c r="B2512" t="str">
        <f t="shared" si="40"/>
        <v>DonorsTrust_Donors Capital Fund2008134834</v>
      </c>
      <c r="C2512" t="s">
        <v>20</v>
      </c>
      <c r="D2512" t="s">
        <v>4</v>
      </c>
      <c r="E2512" s="10">
        <v>134834</v>
      </c>
      <c r="F2512">
        <v>2008</v>
      </c>
      <c r="H2512" t="str">
        <f>IFERROR(VLOOKUP(D2512,Resources!A:C,3,FALSE),"")</f>
        <v>DeSmog</v>
      </c>
      <c r="K2512" t="str">
        <f>IFERROR(IF(VLOOKUP(D2512,Resources!A:D,4,FALSE)=0,"",VLOOKUP(D2512,Resources!A:D,4,FALSE)),"")</f>
        <v>Y</v>
      </c>
    </row>
    <row r="2513" spans="1:11" x14ac:dyDescent="0.2">
      <c r="A2513" t="s">
        <v>715</v>
      </c>
      <c r="B2513" t="str">
        <f t="shared" si="40"/>
        <v>Donors Capital Fund_DonorsTrust20081527500</v>
      </c>
      <c r="C2513" t="s">
        <v>4</v>
      </c>
      <c r="D2513" t="s">
        <v>20</v>
      </c>
      <c r="E2513" s="10">
        <v>1527500</v>
      </c>
      <c r="F2513">
        <v>2008</v>
      </c>
      <c r="H2513" t="str">
        <f>IFERROR(VLOOKUP(D2513,Resources!A:C,3,FALSE),"")</f>
        <v>DeSmog</v>
      </c>
      <c r="K2513" t="str">
        <f>IFERROR(IF(VLOOKUP(D2513,Resources!A:D,4,FALSE)=0,"",VLOOKUP(D2513,Resources!A:D,4,FALSE)),"")</f>
        <v>Y</v>
      </c>
    </row>
    <row r="2514" spans="1:11" x14ac:dyDescent="0.2">
      <c r="A2514" t="s">
        <v>715</v>
      </c>
      <c r="B2514" t="str">
        <f t="shared" si="40"/>
        <v>Donors Capital Fund_Duke University200850000</v>
      </c>
      <c r="C2514" t="s">
        <v>4</v>
      </c>
      <c r="D2514" t="s">
        <v>267</v>
      </c>
      <c r="E2514" s="10">
        <v>50000</v>
      </c>
      <c r="F2514">
        <v>2008</v>
      </c>
      <c r="H2514" t="str">
        <f>IFERROR(VLOOKUP(D2514,Resources!A:C,3,FALSE),"")</f>
        <v>SourceWatch</v>
      </c>
      <c r="K2514" t="str">
        <f>IFERROR(IF(VLOOKUP(D2514,Resources!A:D,4,FALSE)=0,"",VLOOKUP(D2514,Resources!A:D,4,FALSE)),"")</f>
        <v>Y</v>
      </c>
    </row>
    <row r="2515" spans="1:11" x14ac:dyDescent="0.2">
      <c r="A2515" t="s">
        <v>715</v>
      </c>
      <c r="B2515" t="str">
        <f t="shared" si="40"/>
        <v>Donors Capital Fund_Educational Research Analysts20082500</v>
      </c>
      <c r="C2515" t="s">
        <v>4</v>
      </c>
      <c r="D2515" t="s">
        <v>408</v>
      </c>
      <c r="E2515" s="10">
        <v>2500</v>
      </c>
      <c r="F2515">
        <v>2008</v>
      </c>
      <c r="H2515" t="str">
        <f>IFERROR(VLOOKUP(D2515,Resources!A:C,3,FALSE),"")</f>
        <v>Other</v>
      </c>
      <c r="K2515" t="str">
        <f>IFERROR(IF(VLOOKUP(D2515,Resources!A:D,4,FALSE)=0,"",VLOOKUP(D2515,Resources!A:D,4,FALSE)),"")</f>
        <v>Y</v>
      </c>
    </row>
    <row r="2516" spans="1:11" x14ac:dyDescent="0.2">
      <c r="A2516" t="s">
        <v>715</v>
      </c>
      <c r="B2516" t="str">
        <f t="shared" si="40"/>
        <v>Donors Capital Fund_Emory University2008100000</v>
      </c>
      <c r="C2516" t="s">
        <v>4</v>
      </c>
      <c r="D2516" t="s">
        <v>266</v>
      </c>
      <c r="E2516" s="10">
        <v>100000</v>
      </c>
      <c r="F2516">
        <v>2008</v>
      </c>
      <c r="H2516" t="str">
        <f>IFERROR(VLOOKUP(D2516,Resources!A:C,3,FALSE),"")</f>
        <v/>
      </c>
      <c r="K2516" t="str">
        <f>IFERROR(IF(VLOOKUP(D2516,Resources!A:D,4,FALSE)=0,"",VLOOKUP(D2516,Resources!A:D,4,FALSE)),"")</f>
        <v/>
      </c>
    </row>
    <row r="2517" spans="1:11" x14ac:dyDescent="0.2">
      <c r="A2517" t="s">
        <v>715</v>
      </c>
      <c r="B2517" t="str">
        <f t="shared" si="40"/>
        <v>Donors Capital Fund_Ethan Allen Institute2008135000</v>
      </c>
      <c r="C2517" t="s">
        <v>4</v>
      </c>
      <c r="D2517" t="s">
        <v>320</v>
      </c>
      <c r="E2517" s="10">
        <v>135000</v>
      </c>
      <c r="F2517">
        <v>2008</v>
      </c>
      <c r="H2517" t="str">
        <f>IFERROR(VLOOKUP(D2517,Resources!A:C,3,FALSE),"")</f>
        <v>SourceWatch</v>
      </c>
      <c r="K2517" t="str">
        <f>IFERROR(IF(VLOOKUP(D2517,Resources!A:D,4,FALSE)=0,"",VLOOKUP(D2517,Resources!A:D,4,FALSE)),"")</f>
        <v>Y</v>
      </c>
    </row>
    <row r="2518" spans="1:11" x14ac:dyDescent="0.2">
      <c r="A2518" t="s">
        <v>715</v>
      </c>
      <c r="B2518" t="str">
        <f t="shared" si="40"/>
        <v>Donors Capital Fund_Ethics and Public Policy Center2008130000</v>
      </c>
      <c r="C2518" t="s">
        <v>4</v>
      </c>
      <c r="D2518" t="s">
        <v>89</v>
      </c>
      <c r="E2518" s="10">
        <v>130000</v>
      </c>
      <c r="F2518">
        <v>2008</v>
      </c>
      <c r="H2518" t="str">
        <f>IFERROR(VLOOKUP(D2518,Resources!A:C,3,FALSE),"")</f>
        <v>SourceWatch</v>
      </c>
      <c r="K2518" t="str">
        <f>IFERROR(IF(VLOOKUP(D2518,Resources!A:D,4,FALSE)=0,"",VLOOKUP(D2518,Resources!A:D,4,FALSE)),"")</f>
        <v>Y</v>
      </c>
    </row>
    <row r="2519" spans="1:11" x14ac:dyDescent="0.2">
      <c r="A2519" t="s">
        <v>715</v>
      </c>
      <c r="B2519" t="str">
        <f t="shared" si="40"/>
        <v>Donors Capital Fund_Faith and Reason Institute20085000</v>
      </c>
      <c r="C2519" t="s">
        <v>4</v>
      </c>
      <c r="D2519" t="s">
        <v>407</v>
      </c>
      <c r="E2519" s="10">
        <v>5000</v>
      </c>
      <c r="F2519">
        <v>2008</v>
      </c>
      <c r="H2519" t="str">
        <f>IFERROR(VLOOKUP(D2519,Resources!A:C,3,FALSE),"")</f>
        <v/>
      </c>
      <c r="K2519" t="str">
        <f>IFERROR(IF(VLOOKUP(D2519,Resources!A:D,4,FALSE)=0,"",VLOOKUP(D2519,Resources!A:D,4,FALSE)),"")</f>
        <v>Y</v>
      </c>
    </row>
    <row r="2520" spans="1:11" x14ac:dyDescent="0.2">
      <c r="A2520" t="s">
        <v>715</v>
      </c>
      <c r="B2520" t="str">
        <f t="shared" si="40"/>
        <v>Donors Capital Fund_Federalist Society for Law and Public Policy Studies20081500000</v>
      </c>
      <c r="C2520" t="s">
        <v>4</v>
      </c>
      <c r="D2520" t="s">
        <v>133</v>
      </c>
      <c r="E2520" s="10">
        <v>1500000</v>
      </c>
      <c r="F2520">
        <v>2008</v>
      </c>
      <c r="H2520" t="str">
        <f>IFERROR(VLOOKUP(D2520,Resources!A:C,3,FALSE),"")</f>
        <v>SourceWatch</v>
      </c>
      <c r="K2520" t="str">
        <f>IFERROR(IF(VLOOKUP(D2520,Resources!A:D,4,FALSE)=0,"",VLOOKUP(D2520,Resources!A:D,4,FALSE)),"")</f>
        <v>Y</v>
      </c>
    </row>
    <row r="2521" spans="1:11" x14ac:dyDescent="0.2">
      <c r="A2521" t="s">
        <v>715</v>
      </c>
      <c r="B2521" t="str">
        <f t="shared" si="40"/>
        <v>Donors Capital Fund_First Freedoms Foundation200825000</v>
      </c>
      <c r="C2521" t="s">
        <v>4</v>
      </c>
      <c r="D2521" t="s">
        <v>318</v>
      </c>
      <c r="E2521" s="10">
        <v>25000</v>
      </c>
      <c r="F2521">
        <v>2008</v>
      </c>
      <c r="H2521" t="str">
        <f>IFERROR(VLOOKUP(D2521,Resources!A:C,3,FALSE),"")</f>
        <v>SourceWatch</v>
      </c>
      <c r="K2521" t="str">
        <f>IFERROR(IF(VLOOKUP(D2521,Resources!A:D,4,FALSE)=0,"",VLOOKUP(D2521,Resources!A:D,4,FALSE)),"")</f>
        <v>Y</v>
      </c>
    </row>
    <row r="2522" spans="1:11" x14ac:dyDescent="0.2">
      <c r="A2522" t="s">
        <v>715</v>
      </c>
      <c r="B2522" t="str">
        <f t="shared" si="40"/>
        <v>Donors Capital Fund_Flint Hills Center For Public Policy200883000</v>
      </c>
      <c r="C2522" t="s">
        <v>4</v>
      </c>
      <c r="D2522" t="s">
        <v>363</v>
      </c>
      <c r="E2522" s="10">
        <v>83000</v>
      </c>
      <c r="F2522">
        <v>2008</v>
      </c>
      <c r="H2522" t="str">
        <f>IFERROR(VLOOKUP(D2522,Resources!A:C,3,FALSE),"")</f>
        <v/>
      </c>
      <c r="K2522" t="str">
        <f>IFERROR(IF(VLOOKUP(D2522,Resources!A:D,4,FALSE)=0,"",VLOOKUP(D2522,Resources!A:D,4,FALSE)),"")</f>
        <v/>
      </c>
    </row>
    <row r="2523" spans="1:11" x14ac:dyDescent="0.2">
      <c r="A2523" t="s">
        <v>715</v>
      </c>
      <c r="B2523" t="str">
        <f t="shared" si="40"/>
        <v>Donors Capital Fund_Florida Family Resource Center20085000</v>
      </c>
      <c r="C2523" t="s">
        <v>4</v>
      </c>
      <c r="D2523" t="s">
        <v>317</v>
      </c>
      <c r="E2523" s="10">
        <v>5000</v>
      </c>
      <c r="F2523">
        <v>2008</v>
      </c>
      <c r="H2523" t="str">
        <f>IFERROR(VLOOKUP(D2523,Resources!A:C,3,FALSE),"")</f>
        <v/>
      </c>
      <c r="K2523" t="str">
        <f>IFERROR(IF(VLOOKUP(D2523,Resources!A:D,4,FALSE)=0,"",VLOOKUP(D2523,Resources!A:D,4,FALSE)),"")</f>
        <v/>
      </c>
    </row>
    <row r="2524" spans="1:11" x14ac:dyDescent="0.2">
      <c r="A2524" t="s">
        <v>715</v>
      </c>
      <c r="B2524" t="str">
        <f t="shared" si="40"/>
        <v>Donors Capital Fund_ForSight Foundation20085000</v>
      </c>
      <c r="C2524" t="s">
        <v>4</v>
      </c>
      <c r="D2524" t="s">
        <v>406</v>
      </c>
      <c r="E2524" s="10">
        <v>5000</v>
      </c>
      <c r="F2524">
        <v>2008</v>
      </c>
      <c r="H2524" t="str">
        <f>IFERROR(VLOOKUP(D2524,Resources!A:C,3,FALSE),"")</f>
        <v/>
      </c>
      <c r="K2524" t="str">
        <f>IFERROR(IF(VLOOKUP(D2524,Resources!A:D,4,FALSE)=0,"",VLOOKUP(D2524,Resources!A:D,4,FALSE)),"")</f>
        <v/>
      </c>
    </row>
    <row r="2525" spans="1:11" x14ac:dyDescent="0.2">
      <c r="A2525" t="s">
        <v>715</v>
      </c>
      <c r="B2525" t="str">
        <f t="shared" si="40"/>
        <v>Donors Capital Fund_Foundation for Economic Education2008100000</v>
      </c>
      <c r="C2525" t="s">
        <v>4</v>
      </c>
      <c r="D2525" t="s">
        <v>60</v>
      </c>
      <c r="E2525" s="10">
        <v>100000</v>
      </c>
      <c r="F2525">
        <v>2008</v>
      </c>
      <c r="H2525" t="str">
        <f>IFERROR(VLOOKUP(D2525,Resources!A:C,3,FALSE),"")</f>
        <v>DeSmog</v>
      </c>
      <c r="K2525" t="str">
        <f>IFERROR(IF(VLOOKUP(D2525,Resources!A:D,4,FALSE)=0,"",VLOOKUP(D2525,Resources!A:D,4,FALSE)),"")</f>
        <v>Y</v>
      </c>
    </row>
    <row r="2526" spans="1:11" x14ac:dyDescent="0.2">
      <c r="A2526" t="s">
        <v>715</v>
      </c>
      <c r="B2526" t="str">
        <f t="shared" si="40"/>
        <v>Donors Capital Fund_Foundation for Individual Rights in Education2008350000</v>
      </c>
      <c r="C2526" t="s">
        <v>4</v>
      </c>
      <c r="D2526" t="s">
        <v>61</v>
      </c>
      <c r="E2526" s="10">
        <v>350000</v>
      </c>
      <c r="F2526">
        <v>2008</v>
      </c>
      <c r="H2526" t="str">
        <f>IFERROR(VLOOKUP(D2526,Resources!A:C,3,FALSE),"")</f>
        <v>SourceWatch</v>
      </c>
      <c r="K2526" t="str">
        <f>IFERROR(IF(VLOOKUP(D2526,Resources!A:D,4,FALSE)=0,"",VLOOKUP(D2526,Resources!A:D,4,FALSE)),"")</f>
        <v>Y</v>
      </c>
    </row>
    <row r="2527" spans="1:11" x14ac:dyDescent="0.2">
      <c r="A2527" t="s">
        <v>715</v>
      </c>
      <c r="B2527" t="str">
        <f t="shared" si="40"/>
        <v>Donors Capital Fund_Foundation for Individual Rights in Education200880000</v>
      </c>
      <c r="C2527" t="s">
        <v>4</v>
      </c>
      <c r="D2527" t="s">
        <v>61</v>
      </c>
      <c r="E2527" s="10">
        <v>80000</v>
      </c>
      <c r="F2527">
        <v>2008</v>
      </c>
      <c r="H2527" t="str">
        <f>IFERROR(VLOOKUP(D2527,Resources!A:C,3,FALSE),"")</f>
        <v>SourceWatch</v>
      </c>
      <c r="K2527" t="str">
        <f>IFERROR(IF(VLOOKUP(D2527,Resources!A:D,4,FALSE)=0,"",VLOOKUP(D2527,Resources!A:D,4,FALSE)),"")</f>
        <v>Y</v>
      </c>
    </row>
    <row r="2528" spans="1:11" x14ac:dyDescent="0.2">
      <c r="A2528" t="s">
        <v>715</v>
      </c>
      <c r="B2528" t="str">
        <f t="shared" si="40"/>
        <v>Donors Capital Fund_Foundation for Jewish Camping200810000000</v>
      </c>
      <c r="C2528" t="s">
        <v>4</v>
      </c>
      <c r="D2528" t="s">
        <v>197</v>
      </c>
      <c r="E2528" s="10">
        <v>10000000</v>
      </c>
      <c r="F2528">
        <v>2008</v>
      </c>
      <c r="H2528" t="str">
        <f>IFERROR(VLOOKUP(D2528,Resources!A:C,3,FALSE),"")</f>
        <v/>
      </c>
      <c r="K2528" t="str">
        <f>IFERROR(IF(VLOOKUP(D2528,Resources!A:D,4,FALSE)=0,"",VLOOKUP(D2528,Resources!A:D,4,FALSE)),"")</f>
        <v/>
      </c>
    </row>
    <row r="2529" spans="1:11" x14ac:dyDescent="0.2">
      <c r="A2529" t="s">
        <v>715</v>
      </c>
      <c r="B2529" t="str">
        <f t="shared" si="40"/>
        <v>Donors Capital Fund_Foundation for Teaching Economics20085000</v>
      </c>
      <c r="C2529" t="s">
        <v>4</v>
      </c>
      <c r="D2529" t="s">
        <v>102</v>
      </c>
      <c r="E2529" s="10">
        <v>5000</v>
      </c>
      <c r="F2529">
        <v>2008</v>
      </c>
      <c r="H2529" t="str">
        <f>IFERROR(VLOOKUP(D2529,Resources!A:C,3,FALSE),"")</f>
        <v/>
      </c>
      <c r="K2529" t="str">
        <f>IFERROR(IF(VLOOKUP(D2529,Resources!A:D,4,FALSE)=0,"",VLOOKUP(D2529,Resources!A:D,4,FALSE)),"")</f>
        <v>Y</v>
      </c>
    </row>
    <row r="2530" spans="1:11" x14ac:dyDescent="0.2">
      <c r="A2530" t="s">
        <v>715</v>
      </c>
      <c r="B2530" t="str">
        <f t="shared" si="40"/>
        <v>Donors Capital Fund_Franciscan Foundation for the Holy Land200810000</v>
      </c>
      <c r="C2530" t="s">
        <v>4</v>
      </c>
      <c r="D2530" t="s">
        <v>405</v>
      </c>
      <c r="E2530" s="10">
        <v>10000</v>
      </c>
      <c r="F2530">
        <v>2008</v>
      </c>
      <c r="H2530" t="str">
        <f>IFERROR(VLOOKUP(D2530,Resources!A:C,3,FALSE),"")</f>
        <v/>
      </c>
      <c r="K2530" t="str">
        <f>IFERROR(IF(VLOOKUP(D2530,Resources!A:D,4,FALSE)=0,"",VLOOKUP(D2530,Resources!A:D,4,FALSE)),"")</f>
        <v/>
      </c>
    </row>
    <row r="2531" spans="1:11" x14ac:dyDescent="0.2">
      <c r="A2531" t="s">
        <v>715</v>
      </c>
      <c r="B2531" t="str">
        <f t="shared" si="40"/>
        <v>Donors Capital Fund_Fred Hutchinson Cancer Research Center20083000</v>
      </c>
      <c r="C2531" t="s">
        <v>4</v>
      </c>
      <c r="D2531" t="s">
        <v>404</v>
      </c>
      <c r="E2531" s="10">
        <v>3000</v>
      </c>
      <c r="F2531">
        <v>2008</v>
      </c>
      <c r="H2531" t="str">
        <f>IFERROR(VLOOKUP(D2531,Resources!A:C,3,FALSE),"")</f>
        <v/>
      </c>
      <c r="K2531" t="str">
        <f>IFERROR(IF(VLOOKUP(D2531,Resources!A:D,4,FALSE)=0,"",VLOOKUP(D2531,Resources!A:D,4,FALSE)),"")</f>
        <v/>
      </c>
    </row>
    <row r="2532" spans="1:11" x14ac:dyDescent="0.2">
      <c r="A2532" t="s">
        <v>715</v>
      </c>
      <c r="B2532" t="str">
        <f t="shared" si="40"/>
        <v>Donors Capital Fund_Free Enterprise Education Institute200875000</v>
      </c>
      <c r="C2532" t="s">
        <v>4</v>
      </c>
      <c r="D2532" t="s">
        <v>403</v>
      </c>
      <c r="E2532" s="10">
        <v>75000</v>
      </c>
      <c r="F2532">
        <v>2008</v>
      </c>
      <c r="H2532" t="str">
        <f>IFERROR(VLOOKUP(D2532,Resources!A:C,3,FALSE),"")</f>
        <v>SourceWatch</v>
      </c>
      <c r="K2532" t="str">
        <f>IFERROR(IF(VLOOKUP(D2532,Resources!A:D,4,FALSE)=0,"",VLOOKUP(D2532,Resources!A:D,4,FALSE)),"")</f>
        <v>Y</v>
      </c>
    </row>
    <row r="2533" spans="1:11" x14ac:dyDescent="0.2">
      <c r="A2533" t="s">
        <v>715</v>
      </c>
      <c r="B2533" t="str">
        <f t="shared" si="40"/>
        <v>Donors Capital Fund_Free State Foundation200850000</v>
      </c>
      <c r="C2533" t="s">
        <v>4</v>
      </c>
      <c r="D2533" t="s">
        <v>361</v>
      </c>
      <c r="E2533" s="10">
        <v>50000</v>
      </c>
      <c r="F2533">
        <v>2008</v>
      </c>
      <c r="H2533" t="str">
        <f>IFERROR(VLOOKUP(D2533,Resources!A:C,3,FALSE),"")</f>
        <v>SourceWatch</v>
      </c>
      <c r="K2533" t="str">
        <f>IFERROR(IF(VLOOKUP(D2533,Resources!A:D,4,FALSE)=0,"",VLOOKUP(D2533,Resources!A:D,4,FALSE)),"")</f>
        <v>Y</v>
      </c>
    </row>
    <row r="2534" spans="1:11" x14ac:dyDescent="0.2">
      <c r="A2534" t="s">
        <v>715</v>
      </c>
      <c r="B2534" t="str">
        <f t="shared" si="40"/>
        <v>Donors Capital Fund_Freedom Foundation of Minnesota2008100000</v>
      </c>
      <c r="C2534" t="s">
        <v>4</v>
      </c>
      <c r="D2534" t="s">
        <v>48</v>
      </c>
      <c r="E2534" s="10">
        <v>100000</v>
      </c>
      <c r="F2534">
        <v>2008</v>
      </c>
      <c r="H2534" t="str">
        <f>IFERROR(VLOOKUP(D2534,Resources!A:C,3,FALSE),"")</f>
        <v>DeSmog</v>
      </c>
      <c r="K2534" t="str">
        <f>IFERROR(IF(VLOOKUP(D2534,Resources!A:D,4,FALSE)=0,"",VLOOKUP(D2534,Resources!A:D,4,FALSE)),"")</f>
        <v>Y</v>
      </c>
    </row>
    <row r="2535" spans="1:11" x14ac:dyDescent="0.2">
      <c r="A2535" t="s">
        <v>715</v>
      </c>
      <c r="B2535" t="str">
        <f t="shared" si="40"/>
        <v>Donors Capital Fund_FreedomWorks Foundation20085000</v>
      </c>
      <c r="C2535" t="s">
        <v>4</v>
      </c>
      <c r="D2535" t="s">
        <v>210</v>
      </c>
      <c r="E2535" s="10">
        <v>5000</v>
      </c>
      <c r="F2535">
        <v>2008</v>
      </c>
      <c r="H2535" t="str">
        <f>IFERROR(VLOOKUP(D2535,Resources!A:C,3,FALSE),"")</f>
        <v>DeSmog</v>
      </c>
      <c r="K2535" t="str">
        <f>IFERROR(IF(VLOOKUP(D2535,Resources!A:D,4,FALSE)=0,"",VLOOKUP(D2535,Resources!A:D,4,FALSE)),"")</f>
        <v>Y</v>
      </c>
    </row>
    <row r="2536" spans="1:11" x14ac:dyDescent="0.2">
      <c r="A2536" t="s">
        <v>715</v>
      </c>
      <c r="B2536" t="str">
        <f t="shared" si="40"/>
        <v>Donors Capital Fund_Friends of Israel Center for Social and Economic Progress2008155000</v>
      </c>
      <c r="C2536" t="s">
        <v>4</v>
      </c>
      <c r="D2536" t="s">
        <v>169</v>
      </c>
      <c r="E2536" s="10">
        <v>155000</v>
      </c>
      <c r="F2536">
        <v>2008</v>
      </c>
      <c r="H2536" t="str">
        <f>IFERROR(VLOOKUP(D2536,Resources!A:C,3,FALSE),"")</f>
        <v/>
      </c>
      <c r="K2536" t="str">
        <f>IFERROR(IF(VLOOKUP(D2536,Resources!A:D,4,FALSE)=0,"",VLOOKUP(D2536,Resources!A:D,4,FALSE)),"")</f>
        <v/>
      </c>
    </row>
    <row r="2537" spans="1:11" x14ac:dyDescent="0.2">
      <c r="A2537" t="s">
        <v>715</v>
      </c>
      <c r="B2537" t="str">
        <f t="shared" si="40"/>
        <v>Donors Capital Fund_Fund for American Studies200857250</v>
      </c>
      <c r="C2537" t="s">
        <v>4</v>
      </c>
      <c r="D2537" t="s">
        <v>211</v>
      </c>
      <c r="E2537" s="10">
        <v>57250</v>
      </c>
      <c r="F2537">
        <v>2008</v>
      </c>
      <c r="H2537" t="str">
        <f>IFERROR(VLOOKUP(D2537,Resources!A:C,3,FALSE),"")</f>
        <v>SourceWatch</v>
      </c>
      <c r="K2537" t="str">
        <f>IFERROR(IF(VLOOKUP(D2537,Resources!A:D,4,FALSE)=0,"",VLOOKUP(D2537,Resources!A:D,4,FALSE)),"")</f>
        <v>Y</v>
      </c>
    </row>
    <row r="2538" spans="1:11" x14ac:dyDescent="0.2">
      <c r="A2538" t="s">
        <v>715</v>
      </c>
      <c r="B2538" t="str">
        <f t="shared" si="40"/>
        <v>Donors Capital Fund_George Mason University School of Law2008660000</v>
      </c>
      <c r="C2538" t="s">
        <v>4</v>
      </c>
      <c r="D2538" t="s">
        <v>262</v>
      </c>
      <c r="E2538" s="10">
        <v>660000</v>
      </c>
      <c r="F2538">
        <v>2008</v>
      </c>
      <c r="H2538" t="str">
        <f>IFERROR(VLOOKUP(D2538,Resources!A:C,3,FALSE),"")</f>
        <v>DeSmog</v>
      </c>
      <c r="K2538" t="str">
        <f>IFERROR(IF(VLOOKUP(D2538,Resources!A:D,4,FALSE)=0,"",VLOOKUP(D2538,Resources!A:D,4,FALSE)),"")</f>
        <v>Y</v>
      </c>
    </row>
    <row r="2539" spans="1:11" x14ac:dyDescent="0.2">
      <c r="A2539" t="s">
        <v>715</v>
      </c>
      <c r="B2539" t="str">
        <f t="shared" si="40"/>
        <v>Donors Capital Fund_Georgetown University200850000</v>
      </c>
      <c r="C2539" t="s">
        <v>4</v>
      </c>
      <c r="D2539" t="s">
        <v>213</v>
      </c>
      <c r="E2539" s="10">
        <v>50000</v>
      </c>
      <c r="F2539">
        <v>2008</v>
      </c>
      <c r="H2539" t="str">
        <f>IFERROR(VLOOKUP(D2539,Resources!A:C,3,FALSE),"")</f>
        <v/>
      </c>
      <c r="K2539" t="str">
        <f>IFERROR(IF(VLOOKUP(D2539,Resources!A:D,4,FALSE)=0,"",VLOOKUP(D2539,Resources!A:D,4,FALSE)),"")</f>
        <v/>
      </c>
    </row>
    <row r="2540" spans="1:11" x14ac:dyDescent="0.2">
      <c r="A2540" t="s">
        <v>715</v>
      </c>
      <c r="B2540" t="str">
        <f t="shared" si="40"/>
        <v>Donors Capital Fund_Georgia Public Policy Foundation2008125000</v>
      </c>
      <c r="C2540" t="s">
        <v>4</v>
      </c>
      <c r="D2540" t="s">
        <v>214</v>
      </c>
      <c r="E2540" s="10">
        <v>125000</v>
      </c>
      <c r="F2540">
        <v>2008</v>
      </c>
      <c r="H2540" t="str">
        <f>IFERROR(VLOOKUP(D2540,Resources!A:C,3,FALSE),"")</f>
        <v>SourceWatch</v>
      </c>
      <c r="K2540" t="str">
        <f>IFERROR(IF(VLOOKUP(D2540,Resources!A:D,4,FALSE)=0,"",VLOOKUP(D2540,Resources!A:D,4,FALSE)),"")</f>
        <v>Y</v>
      </c>
    </row>
    <row r="2541" spans="1:11" x14ac:dyDescent="0.2">
      <c r="A2541" t="s">
        <v>715</v>
      </c>
      <c r="B2541" t="str">
        <f t="shared" si="40"/>
        <v>Donors Capital Fund_Gods World Publications200830000</v>
      </c>
      <c r="C2541" t="s">
        <v>4</v>
      </c>
      <c r="D2541" t="s">
        <v>215</v>
      </c>
      <c r="E2541" s="10">
        <v>30000</v>
      </c>
      <c r="F2541">
        <v>2008</v>
      </c>
      <c r="H2541" t="str">
        <f>IFERROR(VLOOKUP(D2541,Resources!A:C,3,FALSE),"")</f>
        <v/>
      </c>
      <c r="K2541" t="str">
        <f>IFERROR(IF(VLOOKUP(D2541,Resources!A:D,4,FALSE)=0,"",VLOOKUP(D2541,Resources!A:D,4,FALSE)),"")</f>
        <v/>
      </c>
    </row>
    <row r="2542" spans="1:11" x14ac:dyDescent="0.2">
      <c r="A2542" t="s">
        <v>715</v>
      </c>
      <c r="B2542" t="str">
        <f t="shared" si="40"/>
        <v>Donors Capital Fund_Goldwater Institute2008360000</v>
      </c>
      <c r="C2542" t="s">
        <v>4</v>
      </c>
      <c r="D2542" t="s">
        <v>72</v>
      </c>
      <c r="E2542" s="10">
        <v>360000</v>
      </c>
      <c r="F2542">
        <v>2008</v>
      </c>
      <c r="H2542" t="str">
        <f>IFERROR(VLOOKUP(D2542,Resources!A:C,3,FALSE),"")</f>
        <v>SourceWatch</v>
      </c>
      <c r="K2542" t="str">
        <f>IFERROR(IF(VLOOKUP(D2542,Resources!A:D,4,FALSE)=0,"",VLOOKUP(D2542,Resources!A:D,4,FALSE)),"")</f>
        <v>Y</v>
      </c>
    </row>
    <row r="2543" spans="1:11" x14ac:dyDescent="0.2">
      <c r="A2543" t="s">
        <v>715</v>
      </c>
      <c r="B2543" t="str">
        <f t="shared" si="40"/>
        <v>Donors Capital Fund_Good News World Outreach Church (Fort Worth TX)200875000</v>
      </c>
      <c r="C2543" t="s">
        <v>4</v>
      </c>
      <c r="D2543" t="s">
        <v>314</v>
      </c>
      <c r="E2543" s="10">
        <v>75000</v>
      </c>
      <c r="F2543">
        <v>2008</v>
      </c>
      <c r="H2543" t="str">
        <f>IFERROR(VLOOKUP(D2543,Resources!A:C,3,FALSE),"")</f>
        <v/>
      </c>
      <c r="K2543" t="str">
        <f>IFERROR(IF(VLOOKUP(D2543,Resources!A:D,4,FALSE)=0,"",VLOOKUP(D2543,Resources!A:D,4,FALSE)),"")</f>
        <v/>
      </c>
    </row>
    <row r="2544" spans="1:11" x14ac:dyDescent="0.2">
      <c r="A2544" t="s">
        <v>715</v>
      </c>
      <c r="B2544" t="str">
        <f t="shared" si="40"/>
        <v>Donors Capital Fund_Good News World Outreach Church (Fort Worth TX)2008300</v>
      </c>
      <c r="C2544" t="s">
        <v>4</v>
      </c>
      <c r="D2544" t="s">
        <v>314</v>
      </c>
      <c r="E2544" s="10">
        <v>300</v>
      </c>
      <c r="F2544">
        <v>2008</v>
      </c>
      <c r="H2544" t="str">
        <f>IFERROR(VLOOKUP(D2544,Resources!A:C,3,FALSE),"")</f>
        <v/>
      </c>
      <c r="K2544" t="str">
        <f>IFERROR(IF(VLOOKUP(D2544,Resources!A:D,4,FALSE)=0,"",VLOOKUP(D2544,Resources!A:D,4,FALSE)),"")</f>
        <v/>
      </c>
    </row>
    <row r="2545" spans="1:11" x14ac:dyDescent="0.2">
      <c r="A2545" t="s">
        <v>715</v>
      </c>
      <c r="B2545" t="str">
        <f t="shared" si="40"/>
        <v>Donors Capital Fund_Grassroot Institute of Hawaii2008220000</v>
      </c>
      <c r="C2545" t="s">
        <v>4</v>
      </c>
      <c r="D2545" t="s">
        <v>312</v>
      </c>
      <c r="E2545" s="10">
        <v>220000</v>
      </c>
      <c r="F2545">
        <v>2008</v>
      </c>
      <c r="H2545" t="str">
        <f>IFERROR(VLOOKUP(D2545,Resources!A:C,3,FALSE),"")</f>
        <v>SourceWatch</v>
      </c>
      <c r="K2545" t="str">
        <f>IFERROR(IF(VLOOKUP(D2545,Resources!A:D,4,FALSE)=0,"",VLOOKUP(D2545,Resources!A:D,4,FALSE)),"")</f>
        <v>Y</v>
      </c>
    </row>
    <row r="2546" spans="1:11" x14ac:dyDescent="0.2">
      <c r="A2546" t="s">
        <v>715</v>
      </c>
      <c r="B2546" t="str">
        <f t="shared" si="40"/>
        <v>Donors Capital Fund_Great Plains Public Policy Institute200850000</v>
      </c>
      <c r="C2546" t="s">
        <v>4</v>
      </c>
      <c r="D2546" t="s">
        <v>402</v>
      </c>
      <c r="E2546" s="10">
        <v>50000</v>
      </c>
      <c r="F2546">
        <v>2008</v>
      </c>
      <c r="H2546" t="str">
        <f>IFERROR(VLOOKUP(D2546,Resources!A:C,3,FALSE),"")</f>
        <v>SourceWatch</v>
      </c>
      <c r="K2546" t="str">
        <f>IFERROR(IF(VLOOKUP(D2546,Resources!A:D,4,FALSE)=0,"",VLOOKUP(D2546,Resources!A:D,4,FALSE)),"")</f>
        <v>Y</v>
      </c>
    </row>
    <row r="2547" spans="1:11" x14ac:dyDescent="0.2">
      <c r="A2547" t="s">
        <v>715</v>
      </c>
      <c r="B2547" t="str">
        <f t="shared" si="40"/>
        <v>Donors Capital Fund_Greater Educational Opportunities Foundation20081000000</v>
      </c>
      <c r="C2547" t="s">
        <v>4</v>
      </c>
      <c r="D2547" t="s">
        <v>401</v>
      </c>
      <c r="E2547" s="10">
        <v>1000000</v>
      </c>
      <c r="F2547">
        <v>2008</v>
      </c>
      <c r="H2547" t="str">
        <f>IFERROR(VLOOKUP(D2547,Resources!A:C,3,FALSE),"")</f>
        <v/>
      </c>
      <c r="K2547" t="str">
        <f>IFERROR(IF(VLOOKUP(D2547,Resources!A:D,4,FALSE)=0,"",VLOOKUP(D2547,Resources!A:D,4,FALSE)),"")</f>
        <v/>
      </c>
    </row>
    <row r="2548" spans="1:11" x14ac:dyDescent="0.2">
      <c r="A2548" t="s">
        <v>715</v>
      </c>
      <c r="B2548" t="str">
        <f t="shared" si="40"/>
        <v>Donors Capital Fund_Greenwich Land Trust20081000</v>
      </c>
      <c r="C2548" t="s">
        <v>4</v>
      </c>
      <c r="D2548" t="s">
        <v>311</v>
      </c>
      <c r="E2548" s="10">
        <v>1000</v>
      </c>
      <c r="F2548">
        <v>2008</v>
      </c>
      <c r="H2548" t="str">
        <f>IFERROR(VLOOKUP(D2548,Resources!A:C,3,FALSE),"")</f>
        <v/>
      </c>
      <c r="K2548" t="str">
        <f>IFERROR(IF(VLOOKUP(D2548,Resources!A:D,4,FALSE)=0,"",VLOOKUP(D2548,Resources!A:D,4,FALSE)),"")</f>
        <v>Y</v>
      </c>
    </row>
    <row r="2549" spans="1:11" x14ac:dyDescent="0.2">
      <c r="A2549" t="s">
        <v>715</v>
      </c>
      <c r="B2549" t="str">
        <f t="shared" si="40"/>
        <v>Donors Capital Fund_Harvard University200850000</v>
      </c>
      <c r="C2549" t="s">
        <v>4</v>
      </c>
      <c r="D2549" t="s">
        <v>359</v>
      </c>
      <c r="E2549" s="10">
        <v>50000</v>
      </c>
      <c r="F2549">
        <v>2008</v>
      </c>
      <c r="H2549" t="str">
        <f>IFERROR(VLOOKUP(D2549,Resources!A:C,3,FALSE),"")</f>
        <v>SourceWatch</v>
      </c>
      <c r="K2549" t="str">
        <f>IFERROR(IF(VLOOKUP(D2549,Resources!A:D,4,FALSE)=0,"",VLOOKUP(D2549,Resources!A:D,4,FALSE)),"")</f>
        <v>Y</v>
      </c>
    </row>
    <row r="2550" spans="1:11" x14ac:dyDescent="0.2">
      <c r="A2550" t="s">
        <v>715</v>
      </c>
      <c r="B2550" t="str">
        <f t="shared" si="40"/>
        <v>Donors Capital Fund_Heartland Institute20084610000</v>
      </c>
      <c r="C2550" t="s">
        <v>4</v>
      </c>
      <c r="D2550" t="s">
        <v>13</v>
      </c>
      <c r="E2550" s="10">
        <v>4610000</v>
      </c>
      <c r="F2550">
        <v>2008</v>
      </c>
      <c r="H2550" t="str">
        <f>IFERROR(VLOOKUP(D2550,Resources!A:C,3,FALSE),"")</f>
        <v>DeSmog</v>
      </c>
      <c r="K2550" t="str">
        <f>IFERROR(IF(VLOOKUP(D2550,Resources!A:D,4,FALSE)=0,"",VLOOKUP(D2550,Resources!A:D,4,FALSE)),"")</f>
        <v>Y</v>
      </c>
    </row>
    <row r="2551" spans="1:11" x14ac:dyDescent="0.2">
      <c r="A2551" t="s">
        <v>715</v>
      </c>
      <c r="B2551" t="str">
        <f t="shared" si="40"/>
        <v>Donors Capital Fund_Highland Park Education Foundation200810000</v>
      </c>
      <c r="C2551" t="s">
        <v>4</v>
      </c>
      <c r="D2551" t="s">
        <v>400</v>
      </c>
      <c r="E2551" s="10">
        <v>10000</v>
      </c>
      <c r="F2551">
        <v>2008</v>
      </c>
      <c r="H2551" t="str">
        <f>IFERROR(VLOOKUP(D2551,Resources!A:C,3,FALSE),"")</f>
        <v/>
      </c>
      <c r="K2551" t="str">
        <f>IFERROR(IF(VLOOKUP(D2551,Resources!A:D,4,FALSE)=0,"",VLOOKUP(D2551,Resources!A:D,4,FALSE)),"")</f>
        <v/>
      </c>
    </row>
    <row r="2552" spans="1:11" x14ac:dyDescent="0.2">
      <c r="A2552" t="s">
        <v>715</v>
      </c>
      <c r="B2552" t="str">
        <f t="shared" si="40"/>
        <v>Donors Capital Fund_Highland Park High School Choir Booster Club (Dallas)200810000</v>
      </c>
      <c r="C2552" t="s">
        <v>4</v>
      </c>
      <c r="D2552" t="s">
        <v>399</v>
      </c>
      <c r="E2552" s="10">
        <v>10000</v>
      </c>
      <c r="F2552">
        <v>2008</v>
      </c>
      <c r="H2552" t="str">
        <f>IFERROR(VLOOKUP(D2552,Resources!A:C,3,FALSE),"")</f>
        <v/>
      </c>
      <c r="K2552" t="str">
        <f>IFERROR(IF(VLOOKUP(D2552,Resources!A:D,4,FALSE)=0,"",VLOOKUP(D2552,Resources!A:D,4,FALSE)),"")</f>
        <v/>
      </c>
    </row>
    <row r="2553" spans="1:11" x14ac:dyDescent="0.2">
      <c r="A2553" t="s">
        <v>715</v>
      </c>
      <c r="B2553" t="str">
        <f t="shared" si="40"/>
        <v>Donors Capital Fund_Hillsdale College20085000</v>
      </c>
      <c r="C2553" t="s">
        <v>4</v>
      </c>
      <c r="D2553" t="s">
        <v>260</v>
      </c>
      <c r="E2553" s="10">
        <v>5000</v>
      </c>
      <c r="F2553">
        <v>2008</v>
      </c>
      <c r="H2553" t="str">
        <f>IFERROR(VLOOKUP(D2553,Resources!A:C,3,FALSE),"")</f>
        <v/>
      </c>
      <c r="K2553" t="str">
        <f>IFERROR(IF(VLOOKUP(D2553,Resources!A:D,4,FALSE)=0,"",VLOOKUP(D2553,Resources!A:D,4,FALSE)),"")</f>
        <v/>
      </c>
    </row>
    <row r="2554" spans="1:11" x14ac:dyDescent="0.2">
      <c r="A2554" t="s">
        <v>715</v>
      </c>
      <c r="B2554" t="str">
        <f t="shared" si="40"/>
        <v>Donors Capital Fund_Hoover Institution on War Revolution and Peace20081000</v>
      </c>
      <c r="C2554" t="s">
        <v>4</v>
      </c>
      <c r="D2554" t="s">
        <v>358</v>
      </c>
      <c r="E2554" s="10">
        <v>1000</v>
      </c>
      <c r="F2554">
        <v>2008</v>
      </c>
      <c r="H2554" t="str">
        <f>IFERROR(VLOOKUP(D2554,Resources!A:C,3,FALSE),"")</f>
        <v>DeSmog</v>
      </c>
      <c r="K2554" t="str">
        <f>IFERROR(IF(VLOOKUP(D2554,Resources!A:D,4,FALSE)=0,"",VLOOKUP(D2554,Resources!A:D,4,FALSE)),"")</f>
        <v>Y</v>
      </c>
    </row>
    <row r="2555" spans="1:11" x14ac:dyDescent="0.2">
      <c r="A2555" t="s">
        <v>715</v>
      </c>
      <c r="B2555" t="str">
        <f t="shared" si="40"/>
        <v>Donors Capital Fund_Hudson Institute20082000000</v>
      </c>
      <c r="C2555" t="s">
        <v>4</v>
      </c>
      <c r="D2555" t="s">
        <v>150</v>
      </c>
      <c r="E2555" s="10">
        <v>2000000</v>
      </c>
      <c r="F2555">
        <v>2008</v>
      </c>
      <c r="H2555" t="str">
        <f>IFERROR(VLOOKUP(D2555,Resources!A:C,3,FALSE),"")</f>
        <v>DeSmog</v>
      </c>
      <c r="K2555" t="str">
        <f>IFERROR(IF(VLOOKUP(D2555,Resources!A:D,4,FALSE)=0,"",VLOOKUP(D2555,Resources!A:D,4,FALSE)),"")</f>
        <v>Y</v>
      </c>
    </row>
    <row r="2556" spans="1:11" x14ac:dyDescent="0.2">
      <c r="A2556" t="s">
        <v>715</v>
      </c>
      <c r="B2556" t="str">
        <f t="shared" si="40"/>
        <v>Donors Capital Fund_Human Rights Foundation200885000</v>
      </c>
      <c r="C2556" t="s">
        <v>4</v>
      </c>
      <c r="D2556" t="s">
        <v>50</v>
      </c>
      <c r="E2556" s="10">
        <v>85000</v>
      </c>
      <c r="F2556">
        <v>2008</v>
      </c>
      <c r="H2556" t="str">
        <f>IFERROR(VLOOKUP(D2556,Resources!A:C,3,FALSE),"")</f>
        <v>SourceWatch</v>
      </c>
      <c r="K2556" t="str">
        <f>IFERROR(IF(VLOOKUP(D2556,Resources!A:D,4,FALSE)=0,"",VLOOKUP(D2556,Resources!A:D,4,FALSE)),"")</f>
        <v>Y</v>
      </c>
    </row>
    <row r="2557" spans="1:11" x14ac:dyDescent="0.2">
      <c r="A2557" t="s">
        <v>715</v>
      </c>
      <c r="B2557" t="str">
        <f t="shared" si="40"/>
        <v>Donors Capital Fund_Illinois Policy Institute2008425000</v>
      </c>
      <c r="C2557" t="s">
        <v>4</v>
      </c>
      <c r="D2557" t="s">
        <v>52</v>
      </c>
      <c r="E2557" s="10">
        <v>425000</v>
      </c>
      <c r="F2557">
        <v>2008</v>
      </c>
      <c r="H2557" t="str">
        <f>IFERROR(VLOOKUP(D2557,Resources!A:C,3,FALSE),"")</f>
        <v>DeSmog</v>
      </c>
      <c r="K2557" t="str">
        <f>IFERROR(IF(VLOOKUP(D2557,Resources!A:D,4,FALSE)=0,"",VLOOKUP(D2557,Resources!A:D,4,FALSE)),"")</f>
        <v>Y</v>
      </c>
    </row>
    <row r="2558" spans="1:11" x14ac:dyDescent="0.2">
      <c r="A2558" t="s">
        <v>715</v>
      </c>
      <c r="B2558" t="str">
        <f t="shared" si="40"/>
        <v>Donors Capital Fund_Illinois Taxpayer Education Foundation200877000</v>
      </c>
      <c r="C2558" t="s">
        <v>4</v>
      </c>
      <c r="D2558" t="s">
        <v>36</v>
      </c>
      <c r="E2558" s="10">
        <v>77000</v>
      </c>
      <c r="F2558">
        <v>2008</v>
      </c>
      <c r="H2558" t="str">
        <f>IFERROR(VLOOKUP(D2558,Resources!A:C,3,FALSE),"")</f>
        <v/>
      </c>
      <c r="K2558" t="str">
        <f>IFERROR(IF(VLOOKUP(D2558,Resources!A:D,4,FALSE)=0,"",VLOOKUP(D2558,Resources!A:D,4,FALSE)),"")</f>
        <v/>
      </c>
    </row>
    <row r="2559" spans="1:11" x14ac:dyDescent="0.2">
      <c r="A2559" t="s">
        <v>715</v>
      </c>
      <c r="B2559" t="str">
        <f t="shared" si="40"/>
        <v>Donors Capital Fund_Independence Institute2008285000</v>
      </c>
      <c r="C2559" t="s">
        <v>4</v>
      </c>
      <c r="D2559" t="s">
        <v>53</v>
      </c>
      <c r="E2559" s="10">
        <v>285000</v>
      </c>
      <c r="F2559">
        <v>2008</v>
      </c>
      <c r="H2559" t="str">
        <f>IFERROR(VLOOKUP(D2559,Resources!A:C,3,FALSE),"")</f>
        <v>SourceWatch</v>
      </c>
      <c r="K2559" t="str">
        <f>IFERROR(IF(VLOOKUP(D2559,Resources!A:D,4,FALSE)=0,"",VLOOKUP(D2559,Resources!A:D,4,FALSE)),"")</f>
        <v>Y</v>
      </c>
    </row>
    <row r="2560" spans="1:11" x14ac:dyDescent="0.2">
      <c r="A2560" t="s">
        <v>715</v>
      </c>
      <c r="B2560" t="str">
        <f t="shared" si="40"/>
        <v>Donors Capital Fund_Institute for Humane Studies2008747586</v>
      </c>
      <c r="C2560" t="s">
        <v>4</v>
      </c>
      <c r="D2560" t="s">
        <v>117</v>
      </c>
      <c r="E2560" s="10">
        <v>747586</v>
      </c>
      <c r="F2560">
        <v>2008</v>
      </c>
      <c r="H2560" t="str">
        <f>IFERROR(VLOOKUP(D2560,Resources!A:C,3,FALSE),"")</f>
        <v>DeSmog</v>
      </c>
      <c r="K2560" t="str">
        <f>IFERROR(IF(VLOOKUP(D2560,Resources!A:D,4,FALSE)=0,"",VLOOKUP(D2560,Resources!A:D,4,FALSE)),"")</f>
        <v>Y</v>
      </c>
    </row>
    <row r="2561" spans="1:11" x14ac:dyDescent="0.2">
      <c r="A2561" t="s">
        <v>715</v>
      </c>
      <c r="B2561" t="str">
        <f t="shared" si="40"/>
        <v>Donors Capital Fund_Institute for Justice2008221500</v>
      </c>
      <c r="C2561" t="s">
        <v>4</v>
      </c>
      <c r="D2561" t="s">
        <v>63</v>
      </c>
      <c r="E2561" s="10">
        <v>221500</v>
      </c>
      <c r="F2561">
        <v>2008</v>
      </c>
      <c r="H2561" t="str">
        <f>IFERROR(VLOOKUP(D2561,Resources!A:C,3,FALSE),"")</f>
        <v>SourceWatch</v>
      </c>
      <c r="K2561" t="str">
        <f>IFERROR(IF(VLOOKUP(D2561,Resources!A:D,4,FALSE)=0,"",VLOOKUP(D2561,Resources!A:D,4,FALSE)),"")</f>
        <v>Y</v>
      </c>
    </row>
    <row r="2562" spans="1:11" x14ac:dyDescent="0.2">
      <c r="A2562" t="s">
        <v>715</v>
      </c>
      <c r="B2562" t="str">
        <f t="shared" ref="B2562:B2625" si="41">C2562&amp;"_"&amp;D2562&amp;F2562&amp;E2562</f>
        <v>Donors Capital Fund_Institute on Religion and Democracy2008420000</v>
      </c>
      <c r="C2562" t="s">
        <v>4</v>
      </c>
      <c r="D2562" t="s">
        <v>82</v>
      </c>
      <c r="E2562" s="10">
        <v>420000</v>
      </c>
      <c r="F2562">
        <v>2008</v>
      </c>
      <c r="H2562" t="str">
        <f>IFERROR(VLOOKUP(D2562,Resources!A:C,3,FALSE),"")</f>
        <v>SourceWatch</v>
      </c>
      <c r="K2562" t="str">
        <f>IFERROR(IF(VLOOKUP(D2562,Resources!A:D,4,FALSE)=0,"",VLOOKUP(D2562,Resources!A:D,4,FALSE)),"")</f>
        <v>Y</v>
      </c>
    </row>
    <row r="2563" spans="1:11" x14ac:dyDescent="0.2">
      <c r="A2563" t="s">
        <v>715</v>
      </c>
      <c r="B2563" t="str">
        <f t="shared" si="41"/>
        <v>Donors Capital Fund_Intercollegiate Studies Institute20081000</v>
      </c>
      <c r="C2563" t="s">
        <v>4</v>
      </c>
      <c r="D2563" t="s">
        <v>355</v>
      </c>
      <c r="E2563" s="10">
        <v>1000</v>
      </c>
      <c r="F2563">
        <v>2008</v>
      </c>
      <c r="H2563" t="str">
        <f>IFERROR(VLOOKUP(D2563,Resources!A:C,3,FALSE),"")</f>
        <v>SourceWatch</v>
      </c>
      <c r="K2563" t="str">
        <f>IFERROR(IF(VLOOKUP(D2563,Resources!A:D,4,FALSE)=0,"",VLOOKUP(D2563,Resources!A:D,4,FALSE)),"")</f>
        <v>Y</v>
      </c>
    </row>
    <row r="2564" spans="1:11" x14ac:dyDescent="0.2">
      <c r="A2564" t="s">
        <v>715</v>
      </c>
      <c r="B2564" t="str">
        <f t="shared" si="41"/>
        <v>Donors Capital Fund_Investigative Project on Terrorism2008150000</v>
      </c>
      <c r="C2564" t="s">
        <v>4</v>
      </c>
      <c r="D2564" t="s">
        <v>398</v>
      </c>
      <c r="E2564" s="10">
        <v>150000</v>
      </c>
      <c r="F2564">
        <v>2008</v>
      </c>
      <c r="H2564" t="str">
        <f>IFERROR(VLOOKUP(D2564,Resources!A:C,3,FALSE),"")</f>
        <v>SourceWatch</v>
      </c>
      <c r="K2564" t="str">
        <f>IFERROR(IF(VLOOKUP(D2564,Resources!A:D,4,FALSE)=0,"",VLOOKUP(D2564,Resources!A:D,4,FALSE)),"")</f>
        <v>Y</v>
      </c>
    </row>
    <row r="2565" spans="1:11" x14ac:dyDescent="0.2">
      <c r="A2565" t="s">
        <v>715</v>
      </c>
      <c r="B2565" t="str">
        <f t="shared" si="41"/>
        <v>Donors Capital Fund_James Madison Institute2008136500</v>
      </c>
      <c r="C2565" t="s">
        <v>4</v>
      </c>
      <c r="D2565" t="s">
        <v>73</v>
      </c>
      <c r="E2565" s="10">
        <v>136500</v>
      </c>
      <c r="F2565">
        <v>2008</v>
      </c>
      <c r="H2565" t="str">
        <f>IFERROR(VLOOKUP(D2565,Resources!A:C,3,FALSE),"")</f>
        <v>DeSmog</v>
      </c>
      <c r="K2565" t="str">
        <f>IFERROR(IF(VLOOKUP(D2565,Resources!A:D,4,FALSE)=0,"",VLOOKUP(D2565,Resources!A:D,4,FALSE)),"")</f>
        <v>Y</v>
      </c>
    </row>
    <row r="2566" spans="1:11" x14ac:dyDescent="0.2">
      <c r="A2566" t="s">
        <v>715</v>
      </c>
      <c r="B2566" t="str">
        <f t="shared" si="41"/>
        <v>Donors Capital Fund_John Locke Foundation2008125000</v>
      </c>
      <c r="C2566" t="s">
        <v>4</v>
      </c>
      <c r="D2566" t="s">
        <v>135</v>
      </c>
      <c r="E2566" s="10">
        <v>125000</v>
      </c>
      <c r="F2566">
        <v>2008</v>
      </c>
      <c r="H2566" t="str">
        <f>IFERROR(VLOOKUP(D2566,Resources!A:C,3,FALSE),"")</f>
        <v>DeSmog</v>
      </c>
      <c r="K2566" t="str">
        <f>IFERROR(IF(VLOOKUP(D2566,Resources!A:D,4,FALSE)=0,"",VLOOKUP(D2566,Resources!A:D,4,FALSE)),"")</f>
        <v>Y</v>
      </c>
    </row>
    <row r="2567" spans="1:11" x14ac:dyDescent="0.2">
      <c r="A2567" t="s">
        <v>715</v>
      </c>
      <c r="B2567" t="str">
        <f t="shared" si="41"/>
        <v>Donors Capital Fund_Josiah Bartlett Center for Public Policy2008115000</v>
      </c>
      <c r="C2567" t="s">
        <v>4</v>
      </c>
      <c r="D2567" t="s">
        <v>220</v>
      </c>
      <c r="E2567" s="10">
        <v>115000</v>
      </c>
      <c r="F2567">
        <v>2008</v>
      </c>
      <c r="H2567" t="str">
        <f>IFERROR(VLOOKUP(D2567,Resources!A:C,3,FALSE),"")</f>
        <v>SourceWatch</v>
      </c>
      <c r="K2567" t="str">
        <f>IFERROR(IF(VLOOKUP(D2567,Resources!A:D,4,FALSE)=0,"",VLOOKUP(D2567,Resources!A:D,4,FALSE)),"")</f>
        <v>Y</v>
      </c>
    </row>
    <row r="2568" spans="1:11" x14ac:dyDescent="0.2">
      <c r="A2568" t="s">
        <v>715</v>
      </c>
      <c r="B2568" t="str">
        <f t="shared" si="41"/>
        <v>Donors Capital Fund_Kanakuk Ministries (Branson MO)200843500</v>
      </c>
      <c r="C2568" t="s">
        <v>4</v>
      </c>
      <c r="D2568" t="s">
        <v>139</v>
      </c>
      <c r="E2568" s="10">
        <v>43500</v>
      </c>
      <c r="F2568">
        <v>2008</v>
      </c>
      <c r="H2568" t="str">
        <f>IFERROR(VLOOKUP(D2568,Resources!A:C,3,FALSE),"")</f>
        <v/>
      </c>
      <c r="K2568" t="str">
        <f>IFERROR(IF(VLOOKUP(D2568,Resources!A:D,4,FALSE)=0,"",VLOOKUP(D2568,Resources!A:D,4,FALSE)),"")</f>
        <v/>
      </c>
    </row>
    <row r="2569" spans="1:11" x14ac:dyDescent="0.2">
      <c r="A2569" t="s">
        <v>715</v>
      </c>
      <c r="B2569" t="str">
        <f t="shared" si="41"/>
        <v>Donors Capital Fund_Kids Empowered by Your Support20082500</v>
      </c>
      <c r="C2569" t="s">
        <v>4</v>
      </c>
      <c r="D2569" t="s">
        <v>397</v>
      </c>
      <c r="E2569" s="10">
        <v>2500</v>
      </c>
      <c r="F2569">
        <v>2008</v>
      </c>
      <c r="H2569" t="str">
        <f>IFERROR(VLOOKUP(D2569,Resources!A:C,3,FALSE),"")</f>
        <v/>
      </c>
      <c r="K2569" t="str">
        <f>IFERROR(IF(VLOOKUP(D2569,Resources!A:D,4,FALSE)=0,"",VLOOKUP(D2569,Resources!A:D,4,FALSE)),"")</f>
        <v/>
      </c>
    </row>
    <row r="2570" spans="1:11" x14ac:dyDescent="0.2">
      <c r="A2570" t="s">
        <v>715</v>
      </c>
      <c r="B2570" t="str">
        <f t="shared" si="41"/>
        <v>Donors Capital Fund_Landmark Legal Foundation20085000</v>
      </c>
      <c r="C2570" t="s">
        <v>4</v>
      </c>
      <c r="D2570" t="s">
        <v>396</v>
      </c>
      <c r="E2570" s="10">
        <v>5000</v>
      </c>
      <c r="F2570">
        <v>2008</v>
      </c>
      <c r="H2570" t="str">
        <f>IFERROR(VLOOKUP(D2570,Resources!A:C,3,FALSE),"")</f>
        <v>SourceWatch</v>
      </c>
      <c r="K2570" t="str">
        <f>IFERROR(IF(VLOOKUP(D2570,Resources!A:D,4,FALSE)=0,"",VLOOKUP(D2570,Resources!A:D,4,FALSE)),"")</f>
        <v>Y</v>
      </c>
    </row>
    <row r="2571" spans="1:11" x14ac:dyDescent="0.2">
      <c r="A2571" t="s">
        <v>715</v>
      </c>
      <c r="B2571" t="str">
        <f t="shared" si="41"/>
        <v>Donors Capital Fund_Leadership Institute200815000</v>
      </c>
      <c r="C2571" t="s">
        <v>4</v>
      </c>
      <c r="D2571" t="s">
        <v>105</v>
      </c>
      <c r="E2571" s="10">
        <v>15000</v>
      </c>
      <c r="F2571">
        <v>2008</v>
      </c>
      <c r="H2571" t="str">
        <f>IFERROR(VLOOKUP(D2571,Resources!A:C,3,FALSE),"")</f>
        <v>DeSmog</v>
      </c>
      <c r="K2571" t="str">
        <f>IFERROR(IF(VLOOKUP(D2571,Resources!A:D,4,FALSE)=0,"",VLOOKUP(D2571,Resources!A:D,4,FALSE)),"")</f>
        <v>Y</v>
      </c>
    </row>
    <row r="2572" spans="1:11" x14ac:dyDescent="0.2">
      <c r="A2572" t="s">
        <v>715</v>
      </c>
      <c r="B2572" t="str">
        <f t="shared" si="41"/>
        <v>Donors Capital Fund_Life for Kids20085000</v>
      </c>
      <c r="C2572" t="s">
        <v>4</v>
      </c>
      <c r="D2572" t="s">
        <v>353</v>
      </c>
      <c r="E2572" s="10">
        <v>5000</v>
      </c>
      <c r="F2572">
        <v>2008</v>
      </c>
      <c r="H2572" t="str">
        <f>IFERROR(VLOOKUP(D2572,Resources!A:C,3,FALSE),"")</f>
        <v/>
      </c>
      <c r="K2572" t="str">
        <f>IFERROR(IF(VLOOKUP(D2572,Resources!A:D,4,FALSE)=0,"",VLOOKUP(D2572,Resources!A:D,4,FALSE)),"")</f>
        <v/>
      </c>
    </row>
    <row r="2573" spans="1:11" x14ac:dyDescent="0.2">
      <c r="A2573" t="s">
        <v>715</v>
      </c>
      <c r="B2573" t="str">
        <f t="shared" si="41"/>
        <v>Donors Capital Fund_Lincoln Institute of Public Opinion Research200815000</v>
      </c>
      <c r="C2573" t="s">
        <v>4</v>
      </c>
      <c r="D2573" t="s">
        <v>34</v>
      </c>
      <c r="E2573" s="10">
        <v>15000</v>
      </c>
      <c r="F2573">
        <v>2008</v>
      </c>
      <c r="H2573" t="str">
        <f>IFERROR(VLOOKUP(D2573,Resources!A:C,3,FALSE),"")</f>
        <v/>
      </c>
      <c r="K2573" t="str">
        <f>IFERROR(IF(VLOOKUP(D2573,Resources!A:D,4,FALSE)=0,"",VLOOKUP(D2573,Resources!A:D,4,FALSE)),"")</f>
        <v/>
      </c>
    </row>
    <row r="2574" spans="1:11" x14ac:dyDescent="0.2">
      <c r="A2574" t="s">
        <v>715</v>
      </c>
      <c r="B2574" t="str">
        <f t="shared" si="41"/>
        <v>Donors Capital Fund_Louisiana State University200850000</v>
      </c>
      <c r="C2574" t="s">
        <v>4</v>
      </c>
      <c r="D2574" t="s">
        <v>395</v>
      </c>
      <c r="E2574" s="10">
        <v>50000</v>
      </c>
      <c r="F2574">
        <v>2008</v>
      </c>
      <c r="H2574" t="str">
        <f>IFERROR(VLOOKUP(D2574,Resources!A:C,3,FALSE),"")</f>
        <v/>
      </c>
      <c r="K2574" t="str">
        <f>IFERROR(IF(VLOOKUP(D2574,Resources!A:D,4,FALSE)=0,"",VLOOKUP(D2574,Resources!A:D,4,FALSE)),"")</f>
        <v/>
      </c>
    </row>
    <row r="2575" spans="1:11" x14ac:dyDescent="0.2">
      <c r="A2575" t="s">
        <v>715</v>
      </c>
      <c r="B2575" t="str">
        <f t="shared" si="41"/>
        <v>Donors Capital Fund_Mackinac Center for Public Policy2008290000</v>
      </c>
      <c r="C2575" t="s">
        <v>4</v>
      </c>
      <c r="D2575" t="s">
        <v>54</v>
      </c>
      <c r="E2575" s="10">
        <v>290000</v>
      </c>
      <c r="F2575">
        <v>2008</v>
      </c>
      <c r="H2575" t="str">
        <f>IFERROR(VLOOKUP(D2575,Resources!A:C,3,FALSE),"")</f>
        <v>DeSmog</v>
      </c>
      <c r="K2575" t="str">
        <f>IFERROR(IF(VLOOKUP(D2575,Resources!A:D,4,FALSE)=0,"",VLOOKUP(D2575,Resources!A:D,4,FALSE)),"")</f>
        <v>Y</v>
      </c>
    </row>
    <row r="2576" spans="1:11" x14ac:dyDescent="0.2">
      <c r="A2576" t="s">
        <v>715</v>
      </c>
      <c r="B2576" t="str">
        <f t="shared" si="41"/>
        <v>Donors Capital Fund_Maine Heritage Policy Center2008573100</v>
      </c>
      <c r="C2576" t="s">
        <v>4</v>
      </c>
      <c r="D2576" t="s">
        <v>75</v>
      </c>
      <c r="E2576" s="10">
        <v>573100</v>
      </c>
      <c r="F2576">
        <v>2008</v>
      </c>
      <c r="H2576" t="str">
        <f>IFERROR(VLOOKUP(D2576,Resources!A:C,3,FALSE),"")</f>
        <v>SourceWatch</v>
      </c>
      <c r="K2576" t="str">
        <f>IFERROR(IF(VLOOKUP(D2576,Resources!A:D,4,FALSE)=0,"",VLOOKUP(D2576,Resources!A:D,4,FALSE)),"")</f>
        <v>Y</v>
      </c>
    </row>
    <row r="2577" spans="1:11" x14ac:dyDescent="0.2">
      <c r="A2577" t="s">
        <v>715</v>
      </c>
      <c r="B2577" t="str">
        <f t="shared" si="41"/>
        <v>Donors Capital Fund_Manhattan Institute for Policy Research2008153295</v>
      </c>
      <c r="C2577" t="s">
        <v>4</v>
      </c>
      <c r="D2577" t="s">
        <v>171</v>
      </c>
      <c r="E2577" s="10">
        <v>153295</v>
      </c>
      <c r="F2577">
        <v>2008</v>
      </c>
      <c r="H2577" t="str">
        <f>IFERROR(VLOOKUP(D2577,Resources!A:C,3,FALSE),"")</f>
        <v>DeSmog</v>
      </c>
      <c r="K2577" t="str">
        <f>IFERROR(IF(VLOOKUP(D2577,Resources!A:D,4,FALSE)=0,"",VLOOKUP(D2577,Resources!A:D,4,FALSE)),"")</f>
        <v>Y</v>
      </c>
    </row>
    <row r="2578" spans="1:11" x14ac:dyDescent="0.2">
      <c r="A2578" t="s">
        <v>715</v>
      </c>
      <c r="B2578" t="str">
        <f t="shared" si="41"/>
        <v>Donors Capital Fund_Maryland Public Policy Institute2008135000</v>
      </c>
      <c r="C2578" t="s">
        <v>4</v>
      </c>
      <c r="D2578" t="s">
        <v>154</v>
      </c>
      <c r="E2578" s="10">
        <v>135000</v>
      </c>
      <c r="F2578">
        <v>2008</v>
      </c>
      <c r="H2578" t="str">
        <f>IFERROR(VLOOKUP(D2578,Resources!A:C,3,FALSE),"")</f>
        <v>SourceWatch</v>
      </c>
      <c r="K2578" t="str">
        <f>IFERROR(IF(VLOOKUP(D2578,Resources!A:D,4,FALSE)=0,"",VLOOKUP(D2578,Resources!A:D,4,FALSE)),"")</f>
        <v>Y</v>
      </c>
    </row>
    <row r="2579" spans="1:11" x14ac:dyDescent="0.2">
      <c r="A2579" t="s">
        <v>715</v>
      </c>
      <c r="B2579" t="str">
        <f t="shared" si="41"/>
        <v>Donors Capital Fund_Massachusetts Institute of Technology200820000</v>
      </c>
      <c r="C2579" t="s">
        <v>4</v>
      </c>
      <c r="D2579" t="s">
        <v>257</v>
      </c>
      <c r="E2579" s="10">
        <v>20000</v>
      </c>
      <c r="F2579">
        <v>2008</v>
      </c>
      <c r="H2579" t="str">
        <f>IFERROR(VLOOKUP(D2579,Resources!A:C,3,FALSE),"")</f>
        <v/>
      </c>
      <c r="K2579" t="str">
        <f>IFERROR(IF(VLOOKUP(D2579,Resources!A:D,4,FALSE)=0,"",VLOOKUP(D2579,Resources!A:D,4,FALSE)),"")</f>
        <v/>
      </c>
    </row>
    <row r="2580" spans="1:11" x14ac:dyDescent="0.2">
      <c r="A2580" t="s">
        <v>715</v>
      </c>
      <c r="B2580" t="str">
        <f t="shared" si="41"/>
        <v>Donors Capital Fund_Media Research Center200840000</v>
      </c>
      <c r="C2580" t="s">
        <v>4</v>
      </c>
      <c r="D2580" t="s">
        <v>192</v>
      </c>
      <c r="E2580" s="10">
        <v>40000</v>
      </c>
      <c r="F2580">
        <v>2008</v>
      </c>
      <c r="H2580" t="str">
        <f>IFERROR(VLOOKUP(D2580,Resources!A:C,3,FALSE),"")</f>
        <v>DeSmog</v>
      </c>
      <c r="K2580" t="str">
        <f>IFERROR(IF(VLOOKUP(D2580,Resources!A:D,4,FALSE)=0,"",VLOOKUP(D2580,Resources!A:D,4,FALSE)),"")</f>
        <v>Y</v>
      </c>
    </row>
    <row r="2581" spans="1:11" x14ac:dyDescent="0.2">
      <c r="A2581" t="s">
        <v>715</v>
      </c>
      <c r="B2581" t="str">
        <f t="shared" si="41"/>
        <v>Donors Capital Fund_Memorial Sloan-Kettering Cancer Center20083000</v>
      </c>
      <c r="C2581" t="s">
        <v>4</v>
      </c>
      <c r="D2581" t="s">
        <v>394</v>
      </c>
      <c r="E2581" s="10">
        <v>3000</v>
      </c>
      <c r="F2581">
        <v>2008</v>
      </c>
      <c r="H2581" t="str">
        <f>IFERROR(VLOOKUP(D2581,Resources!A:C,3,FALSE),"")</f>
        <v/>
      </c>
      <c r="K2581" t="str">
        <f>IFERROR(IF(VLOOKUP(D2581,Resources!A:D,4,FALSE)=0,"",VLOOKUP(D2581,Resources!A:D,4,FALSE)),"")</f>
        <v/>
      </c>
    </row>
    <row r="2582" spans="1:11" x14ac:dyDescent="0.2">
      <c r="A2582" t="s">
        <v>715</v>
      </c>
      <c r="B2582" t="str">
        <f t="shared" si="41"/>
        <v>Donors Capital Fund_Mercatus Center2008156000</v>
      </c>
      <c r="C2582" t="s">
        <v>4</v>
      </c>
      <c r="D2582" t="s">
        <v>90</v>
      </c>
      <c r="E2582" s="10">
        <v>156000</v>
      </c>
      <c r="F2582">
        <v>2008</v>
      </c>
      <c r="H2582" t="str">
        <f>IFERROR(VLOOKUP(D2582,Resources!A:C,3,FALSE),"")</f>
        <v>DeSmog</v>
      </c>
      <c r="K2582" t="str">
        <f>IFERROR(IF(VLOOKUP(D2582,Resources!A:D,4,FALSE)=0,"",VLOOKUP(D2582,Resources!A:D,4,FALSE)),"")</f>
        <v>Y</v>
      </c>
    </row>
    <row r="2583" spans="1:11" x14ac:dyDescent="0.2">
      <c r="A2583" t="s">
        <v>715</v>
      </c>
      <c r="B2583" t="str">
        <f t="shared" si="41"/>
        <v>Donors Capital Fund_Michigan School Board Leaders Forum200838500</v>
      </c>
      <c r="C2583" t="s">
        <v>4</v>
      </c>
      <c r="D2583" t="s">
        <v>393</v>
      </c>
      <c r="E2583" s="10">
        <v>38500</v>
      </c>
      <c r="F2583">
        <v>2008</v>
      </c>
      <c r="H2583" t="str">
        <f>IFERROR(VLOOKUP(D2583,Resources!A:C,3,FALSE),"")</f>
        <v/>
      </c>
      <c r="K2583" t="str">
        <f>IFERROR(IF(VLOOKUP(D2583,Resources!A:D,4,FALSE)=0,"",VLOOKUP(D2583,Resources!A:D,4,FALSE)),"")</f>
        <v/>
      </c>
    </row>
    <row r="2584" spans="1:11" x14ac:dyDescent="0.2">
      <c r="A2584" t="s">
        <v>715</v>
      </c>
      <c r="B2584" t="str">
        <f t="shared" si="41"/>
        <v>Donors Capital Fund_Michigan State University200850000</v>
      </c>
      <c r="C2584" t="s">
        <v>4</v>
      </c>
      <c r="D2584" t="s">
        <v>392</v>
      </c>
      <c r="E2584" s="10">
        <v>50000</v>
      </c>
      <c r="F2584">
        <v>2008</v>
      </c>
      <c r="H2584" t="str">
        <f>IFERROR(VLOOKUP(D2584,Resources!A:C,3,FALSE),"")</f>
        <v/>
      </c>
      <c r="K2584" t="str">
        <f>IFERROR(IF(VLOOKUP(D2584,Resources!A:D,4,FALSE)=0,"",VLOOKUP(D2584,Resources!A:D,4,FALSE)),"")</f>
        <v/>
      </c>
    </row>
    <row r="2585" spans="1:11" x14ac:dyDescent="0.2">
      <c r="A2585" t="s">
        <v>715</v>
      </c>
      <c r="B2585" t="str">
        <f t="shared" si="41"/>
        <v>Donors Capital Fund_Middle East Forum2008750000</v>
      </c>
      <c r="C2585" t="s">
        <v>4</v>
      </c>
      <c r="D2585" t="s">
        <v>15</v>
      </c>
      <c r="E2585" s="10">
        <v>750000</v>
      </c>
      <c r="F2585">
        <v>2008</v>
      </c>
      <c r="H2585" t="str">
        <f>IFERROR(VLOOKUP(D2585,Resources!A:C,3,FALSE),"")</f>
        <v>SourceWatch</v>
      </c>
      <c r="K2585" t="str">
        <f>IFERROR(IF(VLOOKUP(D2585,Resources!A:D,4,FALSE)=0,"",VLOOKUP(D2585,Resources!A:D,4,FALSE)),"")</f>
        <v>Y</v>
      </c>
    </row>
    <row r="2586" spans="1:11" x14ac:dyDescent="0.2">
      <c r="A2586" t="s">
        <v>715</v>
      </c>
      <c r="B2586" t="str">
        <f t="shared" si="41"/>
        <v>Donors Capital Fund_Middle East Media Research Institute2008300000</v>
      </c>
      <c r="C2586" t="s">
        <v>4</v>
      </c>
      <c r="D2586" t="s">
        <v>391</v>
      </c>
      <c r="E2586" s="10">
        <v>300000</v>
      </c>
      <c r="F2586">
        <v>2008</v>
      </c>
      <c r="H2586" t="str">
        <f>IFERROR(VLOOKUP(D2586,Resources!A:C,3,FALSE),"")</f>
        <v>SourceWatch</v>
      </c>
      <c r="K2586" t="str">
        <f>IFERROR(IF(VLOOKUP(D2586,Resources!A:D,4,FALSE)=0,"",VLOOKUP(D2586,Resources!A:D,4,FALSE)),"")</f>
        <v>Y</v>
      </c>
    </row>
    <row r="2587" spans="1:11" x14ac:dyDescent="0.2">
      <c r="A2587" t="s">
        <v>715</v>
      </c>
      <c r="B2587" t="str">
        <f t="shared" si="41"/>
        <v>Donors Capital Fund_Mississippi Center for Public Policy2008180000</v>
      </c>
      <c r="C2587" t="s">
        <v>4</v>
      </c>
      <c r="D2587" t="s">
        <v>76</v>
      </c>
      <c r="E2587" s="10">
        <v>180000</v>
      </c>
      <c r="F2587">
        <v>2008</v>
      </c>
      <c r="H2587" t="str">
        <f>IFERROR(VLOOKUP(D2587,Resources!A:C,3,FALSE),"")</f>
        <v>SourceWatch</v>
      </c>
      <c r="K2587" t="str">
        <f>IFERROR(IF(VLOOKUP(D2587,Resources!A:D,4,FALSE)=0,"",VLOOKUP(D2587,Resources!A:D,4,FALSE)),"")</f>
        <v>Y</v>
      </c>
    </row>
    <row r="2588" spans="1:11" x14ac:dyDescent="0.2">
      <c r="A2588" t="s">
        <v>715</v>
      </c>
      <c r="B2588" t="str">
        <f t="shared" si="41"/>
        <v>Donors Capital Fund_Montana Policy Institute2008220000</v>
      </c>
      <c r="C2588" t="s">
        <v>4</v>
      </c>
      <c r="D2588" t="s">
        <v>226</v>
      </c>
      <c r="E2588" s="10">
        <v>220000</v>
      </c>
      <c r="F2588">
        <v>2008</v>
      </c>
      <c r="H2588" t="str">
        <f>IFERROR(VLOOKUP(D2588,Resources!A:C,3,FALSE),"")</f>
        <v>SourceWatch</v>
      </c>
      <c r="K2588" t="str">
        <f>IFERROR(IF(VLOOKUP(D2588,Resources!A:D,4,FALSE)=0,"",VLOOKUP(D2588,Resources!A:D,4,FALSE)),"")</f>
        <v>Y</v>
      </c>
    </row>
    <row r="2589" spans="1:11" x14ac:dyDescent="0.2">
      <c r="A2589" t="s">
        <v>715</v>
      </c>
      <c r="B2589" t="str">
        <f t="shared" si="41"/>
        <v>Donors Capital Fund_Mount Vernon Ladies' Association20085000</v>
      </c>
      <c r="C2589" t="s">
        <v>4</v>
      </c>
      <c r="D2589" t="s">
        <v>352</v>
      </c>
      <c r="E2589" s="10">
        <v>5000</v>
      </c>
      <c r="F2589">
        <v>2008</v>
      </c>
      <c r="H2589" t="str">
        <f>IFERROR(VLOOKUP(D2589,Resources!A:C,3,FALSE),"")</f>
        <v/>
      </c>
      <c r="K2589" t="str">
        <f>IFERROR(IF(VLOOKUP(D2589,Resources!A:D,4,FALSE)=0,"",VLOOKUP(D2589,Resources!A:D,4,FALSE)),"")</f>
        <v/>
      </c>
    </row>
    <row r="2590" spans="1:11" x14ac:dyDescent="0.2">
      <c r="A2590" t="s">
        <v>715</v>
      </c>
      <c r="B2590" t="str">
        <f t="shared" si="41"/>
        <v>Donors Capital Fund_Mountain States Legal Foundation20086500</v>
      </c>
      <c r="C2590" t="s">
        <v>4</v>
      </c>
      <c r="D2590" t="s">
        <v>106</v>
      </c>
      <c r="E2590" s="10">
        <v>6500</v>
      </c>
      <c r="F2590">
        <v>2008</v>
      </c>
      <c r="H2590" t="str">
        <f>IFERROR(VLOOKUP(D2590,Resources!A:C,3,FALSE),"")</f>
        <v>SourceWatch</v>
      </c>
      <c r="K2590" t="str">
        <f>IFERROR(IF(VLOOKUP(D2590,Resources!A:D,4,FALSE)=0,"",VLOOKUP(D2590,Resources!A:D,4,FALSE)),"")</f>
        <v>Y</v>
      </c>
    </row>
    <row r="2591" spans="1:11" x14ac:dyDescent="0.2">
      <c r="A2591" t="s">
        <v>715</v>
      </c>
      <c r="B2591" t="str">
        <f t="shared" si="41"/>
        <v>Donors Capital Fund_Moving Picture Institute200830000</v>
      </c>
      <c r="C2591" t="s">
        <v>4</v>
      </c>
      <c r="D2591" t="s">
        <v>35</v>
      </c>
      <c r="E2591" s="10">
        <v>30000</v>
      </c>
      <c r="F2591">
        <v>2008</v>
      </c>
      <c r="H2591" t="str">
        <f>IFERROR(VLOOKUP(D2591,Resources!A:C,3,FALSE),"")</f>
        <v>SourceWatch</v>
      </c>
      <c r="K2591" t="str">
        <f>IFERROR(IF(VLOOKUP(D2591,Resources!A:D,4,FALSE)=0,"",VLOOKUP(D2591,Resources!A:D,4,FALSE)),"")</f>
        <v>Y</v>
      </c>
    </row>
    <row r="2592" spans="1:11" x14ac:dyDescent="0.2">
      <c r="A2592" t="s">
        <v>715</v>
      </c>
      <c r="B2592" t="str">
        <f t="shared" si="41"/>
        <v>Donors Capital Fund_Music Mission Kiev20085000</v>
      </c>
      <c r="C2592" t="s">
        <v>4</v>
      </c>
      <c r="D2592" t="s">
        <v>351</v>
      </c>
      <c r="E2592" s="10">
        <v>5000</v>
      </c>
      <c r="F2592">
        <v>2008</v>
      </c>
      <c r="H2592" t="str">
        <f>IFERROR(VLOOKUP(D2592,Resources!A:C,3,FALSE),"")</f>
        <v/>
      </c>
      <c r="K2592" t="str">
        <f>IFERROR(IF(VLOOKUP(D2592,Resources!A:D,4,FALSE)=0,"",VLOOKUP(D2592,Resources!A:D,4,FALSE)),"")</f>
        <v/>
      </c>
    </row>
    <row r="2593" spans="1:11" x14ac:dyDescent="0.2">
      <c r="A2593" t="s">
        <v>715</v>
      </c>
      <c r="B2593" t="str">
        <f t="shared" si="41"/>
        <v>Donors Capital Fund_National Center for Policy Analysis200850000</v>
      </c>
      <c r="C2593" t="s">
        <v>4</v>
      </c>
      <c r="D2593" t="s">
        <v>227</v>
      </c>
      <c r="E2593" s="10">
        <v>50000</v>
      </c>
      <c r="F2593">
        <v>2008</v>
      </c>
      <c r="H2593" t="str">
        <f>IFERROR(VLOOKUP(D2593,Resources!A:C,3,FALSE),"")</f>
        <v>DeSmog</v>
      </c>
      <c r="K2593" t="str">
        <f>IFERROR(IF(VLOOKUP(D2593,Resources!A:D,4,FALSE)=0,"",VLOOKUP(D2593,Resources!A:D,4,FALSE)),"")</f>
        <v>Y</v>
      </c>
    </row>
    <row r="2594" spans="1:11" x14ac:dyDescent="0.2">
      <c r="A2594" t="s">
        <v>715</v>
      </c>
      <c r="B2594" t="str">
        <f t="shared" si="41"/>
        <v>Donors Capital Fund_National Center for Public Policy Research20084000</v>
      </c>
      <c r="C2594" t="s">
        <v>4</v>
      </c>
      <c r="D2594" t="s">
        <v>107</v>
      </c>
      <c r="E2594" s="10">
        <v>4000</v>
      </c>
      <c r="F2594">
        <v>2008</v>
      </c>
      <c r="H2594" t="str">
        <f>IFERROR(VLOOKUP(D2594,Resources!A:C,3,FALSE),"")</f>
        <v>DeSmog</v>
      </c>
      <c r="K2594" t="str">
        <f>IFERROR(IF(VLOOKUP(D2594,Resources!A:D,4,FALSE)=0,"",VLOOKUP(D2594,Resources!A:D,4,FALSE)),"")</f>
        <v>Y</v>
      </c>
    </row>
    <row r="2595" spans="1:11" x14ac:dyDescent="0.2">
      <c r="A2595" t="s">
        <v>715</v>
      </c>
      <c r="B2595" t="str">
        <f t="shared" si="41"/>
        <v>Donors Capital Fund_National Federation of Independent Business (NFIB) Legal Foundation200820000</v>
      </c>
      <c r="C2595" t="s">
        <v>4</v>
      </c>
      <c r="D2595" t="s">
        <v>304</v>
      </c>
      <c r="E2595" s="10">
        <v>20000</v>
      </c>
      <c r="F2595">
        <v>2008</v>
      </c>
      <c r="H2595" t="str">
        <f>IFERROR(VLOOKUP(D2595,Resources!A:C,3,FALSE),"")</f>
        <v>SourceWatch</v>
      </c>
      <c r="K2595" t="str">
        <f>IFERROR(IF(VLOOKUP(D2595,Resources!A:D,4,FALSE)=0,"",VLOOKUP(D2595,Resources!A:D,4,FALSE)),"")</f>
        <v>Y</v>
      </c>
    </row>
    <row r="2596" spans="1:11" x14ac:dyDescent="0.2">
      <c r="A2596" t="s">
        <v>715</v>
      </c>
      <c r="B2596" t="str">
        <f t="shared" si="41"/>
        <v>Donors Capital Fund_National Legal and Policy Center20087000</v>
      </c>
      <c r="C2596" t="s">
        <v>4</v>
      </c>
      <c r="D2596" t="s">
        <v>108</v>
      </c>
      <c r="E2596" s="10">
        <v>7000</v>
      </c>
      <c r="F2596">
        <v>2008</v>
      </c>
      <c r="H2596" t="str">
        <f>IFERROR(VLOOKUP(D2596,Resources!A:C,3,FALSE),"")</f>
        <v>SourceWatch</v>
      </c>
      <c r="K2596" t="str">
        <f>IFERROR(IF(VLOOKUP(D2596,Resources!A:D,4,FALSE)=0,"",VLOOKUP(D2596,Resources!A:D,4,FALSE)),"")</f>
        <v>Y</v>
      </c>
    </row>
    <row r="2597" spans="1:11" x14ac:dyDescent="0.2">
      <c r="A2597" t="s">
        <v>715</v>
      </c>
      <c r="B2597" t="str">
        <f t="shared" si="41"/>
        <v>Donors Capital Fund_National Rifle Association2008300000</v>
      </c>
      <c r="C2597" t="s">
        <v>4</v>
      </c>
      <c r="D2597" t="s">
        <v>390</v>
      </c>
      <c r="E2597" s="10">
        <v>300000</v>
      </c>
      <c r="F2597">
        <v>2008</v>
      </c>
      <c r="H2597" t="str">
        <f>IFERROR(VLOOKUP(D2597,Resources!A:C,3,FALSE),"")</f>
        <v>SourceWatch</v>
      </c>
      <c r="K2597" t="str">
        <f>IFERROR(IF(VLOOKUP(D2597,Resources!A:D,4,FALSE)=0,"",VLOOKUP(D2597,Resources!A:D,4,FALSE)),"")</f>
        <v>Y</v>
      </c>
    </row>
    <row r="2598" spans="1:11" x14ac:dyDescent="0.2">
      <c r="A2598" t="s">
        <v>715</v>
      </c>
      <c r="B2598" t="str">
        <f t="shared" si="41"/>
        <v>Donors Capital Fund_National Right to Work Legal Defense Foundation200830000</v>
      </c>
      <c r="C2598" t="s">
        <v>4</v>
      </c>
      <c r="D2598" t="s">
        <v>170</v>
      </c>
      <c r="E2598" s="10">
        <v>30000</v>
      </c>
      <c r="F2598">
        <v>2008</v>
      </c>
      <c r="H2598" t="str">
        <f>IFERROR(VLOOKUP(D2598,Resources!A:C,3,FALSE),"")</f>
        <v>SourceWatch</v>
      </c>
      <c r="K2598" t="str">
        <f>IFERROR(IF(VLOOKUP(D2598,Resources!A:D,4,FALSE)=0,"",VLOOKUP(D2598,Resources!A:D,4,FALSE)),"")</f>
        <v>Y</v>
      </c>
    </row>
    <row r="2599" spans="1:11" x14ac:dyDescent="0.2">
      <c r="A2599" t="s">
        <v>715</v>
      </c>
      <c r="B2599" t="str">
        <f t="shared" si="41"/>
        <v>Donors Capital Fund_National Tax Limitation Foundation2008250000</v>
      </c>
      <c r="C2599" t="s">
        <v>4</v>
      </c>
      <c r="D2599" t="s">
        <v>349</v>
      </c>
      <c r="E2599" s="10">
        <v>250000</v>
      </c>
      <c r="F2599">
        <v>2008</v>
      </c>
      <c r="H2599" t="str">
        <f>IFERROR(VLOOKUP(D2599,Resources!A:C,3,FALSE),"")</f>
        <v>SourceWatch</v>
      </c>
      <c r="K2599" t="str">
        <f>IFERROR(IF(VLOOKUP(D2599,Resources!A:D,4,FALSE)=0,"",VLOOKUP(D2599,Resources!A:D,4,FALSE)),"")</f>
        <v>Y</v>
      </c>
    </row>
    <row r="2600" spans="1:11" x14ac:dyDescent="0.2">
      <c r="A2600" t="s">
        <v>715</v>
      </c>
      <c r="B2600" t="str">
        <f t="shared" si="41"/>
        <v>Donors Capital Fund_National Taxpayers Union Foundation2008500</v>
      </c>
      <c r="C2600" t="s">
        <v>4</v>
      </c>
      <c r="D2600" t="s">
        <v>303</v>
      </c>
      <c r="E2600" s="10">
        <v>500</v>
      </c>
      <c r="F2600">
        <v>2008</v>
      </c>
      <c r="H2600" t="str">
        <f>IFERROR(VLOOKUP(D2600,Resources!A:C,3,FALSE),"")</f>
        <v>SourceWatch</v>
      </c>
      <c r="K2600" t="str">
        <f>IFERROR(IF(VLOOKUP(D2600,Resources!A:D,4,FALSE)=0,"",VLOOKUP(D2600,Resources!A:D,4,FALSE)),"")</f>
        <v>Y</v>
      </c>
    </row>
    <row r="2601" spans="1:11" x14ac:dyDescent="0.2">
      <c r="A2601" t="s">
        <v>715</v>
      </c>
      <c r="B2601" t="str">
        <f t="shared" si="41"/>
        <v>Donors Capital Fund_NCHS Alumni Foundation20082500</v>
      </c>
      <c r="C2601" t="s">
        <v>4</v>
      </c>
      <c r="D2601" t="s">
        <v>389</v>
      </c>
      <c r="E2601" s="10">
        <v>2500</v>
      </c>
      <c r="F2601">
        <v>2008</v>
      </c>
      <c r="H2601" t="str">
        <f>IFERROR(VLOOKUP(D2601,Resources!A:C,3,FALSE),"")</f>
        <v/>
      </c>
      <c r="K2601" t="str">
        <f>IFERROR(IF(VLOOKUP(D2601,Resources!A:D,4,FALSE)=0,"",VLOOKUP(D2601,Resources!A:D,4,FALSE)),"")</f>
        <v/>
      </c>
    </row>
    <row r="2602" spans="1:11" x14ac:dyDescent="0.2">
      <c r="A2602" t="s">
        <v>715</v>
      </c>
      <c r="B2602" t="str">
        <f t="shared" si="41"/>
        <v>Donors Capital Fund_Neighborhood Alliance (Altamonte Springs FL)20084740</v>
      </c>
      <c r="C2602" t="s">
        <v>4</v>
      </c>
      <c r="D2602" t="s">
        <v>388</v>
      </c>
      <c r="E2602" s="10">
        <v>4740</v>
      </c>
      <c r="F2602">
        <v>2008</v>
      </c>
      <c r="H2602" t="str">
        <f>IFERROR(VLOOKUP(D2602,Resources!A:C,3,FALSE),"")</f>
        <v/>
      </c>
      <c r="K2602" t="str">
        <f>IFERROR(IF(VLOOKUP(D2602,Resources!A:D,4,FALSE)=0,"",VLOOKUP(D2602,Resources!A:D,4,FALSE)),"")</f>
        <v/>
      </c>
    </row>
    <row r="2603" spans="1:11" x14ac:dyDescent="0.2">
      <c r="A2603" t="s">
        <v>715</v>
      </c>
      <c r="B2603" t="str">
        <f t="shared" si="41"/>
        <v>Donors Capital Fund_Nevada Policy Research Institute2008339000</v>
      </c>
      <c r="C2603" t="s">
        <v>4</v>
      </c>
      <c r="D2603" t="s">
        <v>91</v>
      </c>
      <c r="E2603" s="10">
        <v>339000</v>
      </c>
      <c r="F2603">
        <v>2008</v>
      </c>
      <c r="H2603" t="str">
        <f>IFERROR(VLOOKUP(D2603,Resources!A:C,3,FALSE),"")</f>
        <v>DeSmog</v>
      </c>
      <c r="K2603" t="str">
        <f>IFERROR(IF(VLOOKUP(D2603,Resources!A:D,4,FALSE)=0,"",VLOOKUP(D2603,Resources!A:D,4,FALSE)),"")</f>
        <v>Y</v>
      </c>
    </row>
    <row r="2604" spans="1:11" x14ac:dyDescent="0.2">
      <c r="A2604" t="s">
        <v>715</v>
      </c>
      <c r="B2604" t="str">
        <f t="shared" si="41"/>
        <v>Donors Capital Fund_North Dakota Policy Council2008100500</v>
      </c>
      <c r="C2604" t="s">
        <v>4</v>
      </c>
      <c r="D2604" t="s">
        <v>229</v>
      </c>
      <c r="E2604" s="10">
        <v>100500</v>
      </c>
      <c r="F2604">
        <v>2008</v>
      </c>
      <c r="H2604" t="str">
        <f>IFERROR(VLOOKUP(D2604,Resources!A:C,3,FALSE),"")</f>
        <v>SourceWatch</v>
      </c>
      <c r="K2604" t="str">
        <f>IFERROR(IF(VLOOKUP(D2604,Resources!A:D,4,FALSE)=0,"",VLOOKUP(D2604,Resources!A:D,4,FALSE)),"")</f>
        <v>Y</v>
      </c>
    </row>
    <row r="2605" spans="1:11" x14ac:dyDescent="0.2">
      <c r="A2605" t="s">
        <v>715</v>
      </c>
      <c r="B2605" t="str">
        <f t="shared" si="41"/>
        <v>Donors Capital Fund_Northwood University - Texas Campus200810000</v>
      </c>
      <c r="C2605" t="s">
        <v>4</v>
      </c>
      <c r="D2605" t="s">
        <v>387</v>
      </c>
      <c r="E2605" s="10">
        <v>10000</v>
      </c>
      <c r="F2605">
        <v>2008</v>
      </c>
      <c r="H2605" t="str">
        <f>IFERROR(VLOOKUP(D2605,Resources!A:C,3,FALSE),"")</f>
        <v/>
      </c>
      <c r="K2605" t="str">
        <f>IFERROR(IF(VLOOKUP(D2605,Resources!A:D,4,FALSE)=0,"",VLOOKUP(D2605,Resources!A:D,4,FALSE)),"")</f>
        <v/>
      </c>
    </row>
    <row r="2606" spans="1:11" x14ac:dyDescent="0.2">
      <c r="A2606" t="s">
        <v>715</v>
      </c>
      <c r="B2606" t="str">
        <f t="shared" si="41"/>
        <v>Donors Capital Fund_Ocean State Policy Research Institute200826717</v>
      </c>
      <c r="C2606" t="s">
        <v>4</v>
      </c>
      <c r="D2606" t="s">
        <v>302</v>
      </c>
      <c r="E2606" s="10">
        <v>26717</v>
      </c>
      <c r="F2606">
        <v>2008</v>
      </c>
      <c r="H2606" t="str">
        <f>IFERROR(VLOOKUP(D2606,Resources!A:C,3,FALSE),"")</f>
        <v/>
      </c>
      <c r="K2606" t="str">
        <f>IFERROR(IF(VLOOKUP(D2606,Resources!A:D,4,FALSE)=0,"",VLOOKUP(D2606,Resources!A:D,4,FALSE)),"")</f>
        <v>Y</v>
      </c>
    </row>
    <row r="2607" spans="1:11" x14ac:dyDescent="0.2">
      <c r="A2607" t="s">
        <v>715</v>
      </c>
      <c r="B2607" t="str">
        <f t="shared" si="41"/>
        <v>Donors Capital Fund_Oklahoma Council of Public Affairs2008170000</v>
      </c>
      <c r="C2607" t="s">
        <v>4</v>
      </c>
      <c r="D2607" t="s">
        <v>77</v>
      </c>
      <c r="E2607" s="10">
        <v>170000</v>
      </c>
      <c r="F2607">
        <v>2008</v>
      </c>
      <c r="H2607" t="str">
        <f>IFERROR(VLOOKUP(D2607,Resources!A:C,3,FALSE),"")</f>
        <v>SourceWatch</v>
      </c>
      <c r="K2607" t="str">
        <f>IFERROR(IF(VLOOKUP(D2607,Resources!A:D,4,FALSE)=0,"",VLOOKUP(D2607,Resources!A:D,4,FALSE)),"")</f>
        <v>Y</v>
      </c>
    </row>
    <row r="2608" spans="1:11" x14ac:dyDescent="0.2">
      <c r="A2608" t="s">
        <v>715</v>
      </c>
      <c r="B2608" t="str">
        <f t="shared" si="41"/>
        <v>Donors Capital Fund_One Nation Under God Foundation200835000</v>
      </c>
      <c r="C2608" t="s">
        <v>4</v>
      </c>
      <c r="D2608" t="s">
        <v>16</v>
      </c>
      <c r="E2608" s="10">
        <v>35000</v>
      </c>
      <c r="F2608">
        <v>2008</v>
      </c>
      <c r="H2608" t="str">
        <f>IFERROR(VLOOKUP(D2608,Resources!A:C,3,FALSE),"")</f>
        <v/>
      </c>
      <c r="K2608" t="str">
        <f>IFERROR(IF(VLOOKUP(D2608,Resources!A:D,4,FALSE)=0,"",VLOOKUP(D2608,Resources!A:D,4,FALSE)),"")</f>
        <v/>
      </c>
    </row>
    <row r="2609" spans="1:11" x14ac:dyDescent="0.2">
      <c r="A2609" t="s">
        <v>715</v>
      </c>
      <c r="B2609" t="str">
        <f t="shared" si="41"/>
        <v>Donors Capital Fund_Operation Exodus Inner City20085000</v>
      </c>
      <c r="C2609" t="s">
        <v>4</v>
      </c>
      <c r="D2609" t="s">
        <v>386</v>
      </c>
      <c r="E2609" s="10">
        <v>5000</v>
      </c>
      <c r="F2609">
        <v>2008</v>
      </c>
      <c r="H2609" t="str">
        <f>IFERROR(VLOOKUP(D2609,Resources!A:C,3,FALSE),"")</f>
        <v/>
      </c>
      <c r="K2609" t="str">
        <f>IFERROR(IF(VLOOKUP(D2609,Resources!A:D,4,FALSE)=0,"",VLOOKUP(D2609,Resources!A:D,4,FALSE)),"")</f>
        <v/>
      </c>
    </row>
    <row r="2610" spans="1:11" x14ac:dyDescent="0.2">
      <c r="A2610" t="s">
        <v>715</v>
      </c>
      <c r="B2610" t="str">
        <f t="shared" si="41"/>
        <v>Donors Capital Fund_Oregon Better Government Project2008195000</v>
      </c>
      <c r="C2610" t="s">
        <v>4</v>
      </c>
      <c r="D2610" t="s">
        <v>385</v>
      </c>
      <c r="E2610" s="10">
        <v>195000</v>
      </c>
      <c r="F2610">
        <v>2008</v>
      </c>
      <c r="H2610" t="str">
        <f>IFERROR(VLOOKUP(D2610,Resources!A:C,3,FALSE),"")</f>
        <v/>
      </c>
      <c r="K2610" t="str">
        <f>IFERROR(IF(VLOOKUP(D2610,Resources!A:D,4,FALSE)=0,"",VLOOKUP(D2610,Resources!A:D,4,FALSE)),"")</f>
        <v/>
      </c>
    </row>
    <row r="2611" spans="1:11" x14ac:dyDescent="0.2">
      <c r="A2611" t="s">
        <v>715</v>
      </c>
      <c r="B2611" t="str">
        <f t="shared" si="41"/>
        <v>Donors Capital Fund_Pacific Legal Foundation20081500</v>
      </c>
      <c r="C2611" t="s">
        <v>4</v>
      </c>
      <c r="D2611" t="s">
        <v>109</v>
      </c>
      <c r="E2611" s="10">
        <v>1500</v>
      </c>
      <c r="F2611">
        <v>2008</v>
      </c>
      <c r="H2611" t="str">
        <f>IFERROR(VLOOKUP(D2611,Resources!A:C,3,FALSE),"")</f>
        <v>SourceWatch</v>
      </c>
      <c r="K2611" t="str">
        <f>IFERROR(IF(VLOOKUP(D2611,Resources!A:D,4,FALSE)=0,"",VLOOKUP(D2611,Resources!A:D,4,FALSE)),"")</f>
        <v>Y</v>
      </c>
    </row>
    <row r="2612" spans="1:11" x14ac:dyDescent="0.2">
      <c r="A2612" t="s">
        <v>715</v>
      </c>
      <c r="B2612" t="str">
        <f t="shared" si="41"/>
        <v>Donors Capital Fund_Pacific Research Institute for Public Policy2008115001</v>
      </c>
      <c r="C2612" t="s">
        <v>4</v>
      </c>
      <c r="D2612" t="s">
        <v>230</v>
      </c>
      <c r="E2612" s="10">
        <v>115001</v>
      </c>
      <c r="F2612">
        <v>2008</v>
      </c>
      <c r="H2612" t="str">
        <f>IFERROR(VLOOKUP(D2612,Resources!A:C,3,FALSE),"")</f>
        <v>DeSmog</v>
      </c>
      <c r="K2612" t="str">
        <f>IFERROR(IF(VLOOKUP(D2612,Resources!A:D,4,FALSE)=0,"",VLOOKUP(D2612,Resources!A:D,4,FALSE)),"")</f>
        <v>Y</v>
      </c>
    </row>
    <row r="2613" spans="1:11" x14ac:dyDescent="0.2">
      <c r="A2613" t="s">
        <v>715</v>
      </c>
      <c r="B2613" t="str">
        <f t="shared" si="41"/>
        <v>Donors Capital Fund_Palmer R. Chitester Fund2008355500</v>
      </c>
      <c r="C2613" t="s">
        <v>4</v>
      </c>
      <c r="D2613" t="s">
        <v>346</v>
      </c>
      <c r="E2613" s="10">
        <v>355500</v>
      </c>
      <c r="F2613">
        <v>2008</v>
      </c>
      <c r="H2613" t="str">
        <f>IFERROR(VLOOKUP(D2613,Resources!A:C,3,FALSE),"")</f>
        <v>SourceWatch</v>
      </c>
      <c r="K2613" t="str">
        <f>IFERROR(IF(VLOOKUP(D2613,Resources!A:D,4,FALSE)=0,"",VLOOKUP(D2613,Resources!A:D,4,FALSE)),"")</f>
        <v>Y</v>
      </c>
    </row>
    <row r="2614" spans="1:11" x14ac:dyDescent="0.2">
      <c r="A2614" t="s">
        <v>715</v>
      </c>
      <c r="B2614" t="str">
        <f t="shared" si="41"/>
        <v>Donors Capital Fund_Parents in Charge Foundation2008250000</v>
      </c>
      <c r="C2614" t="s">
        <v>4</v>
      </c>
      <c r="D2614" t="s">
        <v>384</v>
      </c>
      <c r="E2614" s="10">
        <v>250000</v>
      </c>
      <c r="F2614">
        <v>2008</v>
      </c>
      <c r="H2614" t="str">
        <f>IFERROR(VLOOKUP(D2614,Resources!A:C,3,FALSE),"")</f>
        <v>SourceWatch</v>
      </c>
      <c r="K2614" t="str">
        <f>IFERROR(IF(VLOOKUP(D2614,Resources!A:D,4,FALSE)=0,"",VLOOKUP(D2614,Resources!A:D,4,FALSE)),"")</f>
        <v>Y</v>
      </c>
    </row>
    <row r="2615" spans="1:11" x14ac:dyDescent="0.2">
      <c r="A2615" t="s">
        <v>715</v>
      </c>
      <c r="B2615" t="str">
        <f t="shared" si="41"/>
        <v>Donors Capital Fund_Partners Relief and Development200851000</v>
      </c>
      <c r="C2615" t="s">
        <v>4</v>
      </c>
      <c r="D2615" t="s">
        <v>160</v>
      </c>
      <c r="E2615" s="10">
        <v>51000</v>
      </c>
      <c r="F2615">
        <v>2008</v>
      </c>
      <c r="H2615" t="str">
        <f>IFERROR(VLOOKUP(D2615,Resources!A:C,3,FALSE),"")</f>
        <v/>
      </c>
      <c r="K2615" t="str">
        <f>IFERROR(IF(VLOOKUP(D2615,Resources!A:D,4,FALSE)=0,"",VLOOKUP(D2615,Resources!A:D,4,FALSE)),"")</f>
        <v/>
      </c>
    </row>
    <row r="2616" spans="1:11" x14ac:dyDescent="0.2">
      <c r="A2616" t="s">
        <v>715</v>
      </c>
      <c r="B2616" t="str">
        <f t="shared" si="41"/>
        <v>Donors Capital Fund_Philanthropy Roundtable2008300000</v>
      </c>
      <c r="C2616" t="s">
        <v>4</v>
      </c>
      <c r="D2616" t="s">
        <v>41</v>
      </c>
      <c r="E2616" s="10">
        <v>300000</v>
      </c>
      <c r="F2616">
        <v>2008</v>
      </c>
      <c r="H2616" t="str">
        <f>IFERROR(VLOOKUP(D2616,Resources!A:C,3,FALSE),"")</f>
        <v>SourceWatch</v>
      </c>
      <c r="K2616" t="str">
        <f>IFERROR(IF(VLOOKUP(D2616,Resources!A:D,4,FALSE)=0,"",VLOOKUP(D2616,Resources!A:D,4,FALSE)),"")</f>
        <v>Y</v>
      </c>
    </row>
    <row r="2617" spans="1:11" x14ac:dyDescent="0.2">
      <c r="A2617" t="s">
        <v>715</v>
      </c>
      <c r="B2617" t="str">
        <f t="shared" si="41"/>
        <v>Donors Capital Fund_Pioneer Institute for Public Policy Research2008110000</v>
      </c>
      <c r="C2617" t="s">
        <v>4</v>
      </c>
      <c r="D2617" t="s">
        <v>155</v>
      </c>
      <c r="E2617" s="10">
        <v>110000</v>
      </c>
      <c r="F2617">
        <v>2008</v>
      </c>
      <c r="H2617" t="str">
        <f>IFERROR(VLOOKUP(D2617,Resources!A:C,3,FALSE),"")</f>
        <v>SourceWatch</v>
      </c>
      <c r="K2617" t="str">
        <f>IFERROR(IF(VLOOKUP(D2617,Resources!A:D,4,FALSE)=0,"",VLOOKUP(D2617,Resources!A:D,4,FALSE)),"")</f>
        <v>Y</v>
      </c>
    </row>
    <row r="2618" spans="1:11" x14ac:dyDescent="0.2">
      <c r="A2618" t="s">
        <v>715</v>
      </c>
      <c r="B2618" t="str">
        <f t="shared" si="41"/>
        <v>Donors Capital Fund_Platte Institute for Economic Research2008138221</v>
      </c>
      <c r="C2618" t="s">
        <v>4</v>
      </c>
      <c r="D2618" t="s">
        <v>55</v>
      </c>
      <c r="E2618" s="10">
        <v>138221</v>
      </c>
      <c r="F2618">
        <v>2008</v>
      </c>
      <c r="H2618" t="str">
        <f>IFERROR(VLOOKUP(D2618,Resources!A:C,3,FALSE),"")</f>
        <v>SourceWatch</v>
      </c>
      <c r="K2618" t="str">
        <f>IFERROR(IF(VLOOKUP(D2618,Resources!A:D,4,FALSE)=0,"",VLOOKUP(D2618,Resources!A:D,4,FALSE)),"")</f>
        <v>Y</v>
      </c>
    </row>
    <row r="2619" spans="1:11" x14ac:dyDescent="0.2">
      <c r="A2619" t="s">
        <v>715</v>
      </c>
      <c r="B2619" t="str">
        <f t="shared" si="41"/>
        <v>Donors Capital Fund_Polwarth Ministries20085000</v>
      </c>
      <c r="C2619" t="s">
        <v>4</v>
      </c>
      <c r="D2619" t="s">
        <v>30</v>
      </c>
      <c r="E2619" s="10">
        <v>5000</v>
      </c>
      <c r="F2619">
        <v>2008</v>
      </c>
      <c r="G2619" t="s">
        <v>829</v>
      </c>
      <c r="H2619" t="str">
        <f>IFERROR(VLOOKUP(D2619,Resources!A:C,3,FALSE),"")</f>
        <v/>
      </c>
      <c r="I2619" t="s">
        <v>832</v>
      </c>
      <c r="K2619" t="str">
        <f>IFERROR(IF(VLOOKUP(D2619,Resources!A:D,4,FALSE)=0,"",VLOOKUP(D2619,Resources!A:D,4,FALSE)),"")</f>
        <v/>
      </c>
    </row>
    <row r="2620" spans="1:11" x14ac:dyDescent="0.2">
      <c r="A2620" t="s">
        <v>715</v>
      </c>
      <c r="B2620" t="str">
        <f t="shared" si="41"/>
        <v>Donors Capital Fund_Public Interest Institute200888459</v>
      </c>
      <c r="C2620" t="s">
        <v>4</v>
      </c>
      <c r="D2620" t="s">
        <v>298</v>
      </c>
      <c r="E2620" s="10">
        <v>88459</v>
      </c>
      <c r="F2620">
        <v>2008</v>
      </c>
      <c r="H2620" t="str">
        <f>IFERROR(VLOOKUP(D2620,Resources!A:C,3,FALSE),"")</f>
        <v>SourceWatch</v>
      </c>
      <c r="K2620" t="str">
        <f>IFERROR(IF(VLOOKUP(D2620,Resources!A:D,4,FALSE)=0,"",VLOOKUP(D2620,Resources!A:D,4,FALSE)),"")</f>
        <v>Y</v>
      </c>
    </row>
    <row r="2621" spans="1:11" x14ac:dyDescent="0.2">
      <c r="A2621" t="s">
        <v>715</v>
      </c>
      <c r="B2621" t="str">
        <f t="shared" si="41"/>
        <v>Donors Capital Fund_Public Policy Foundation of West Virginia2008181000</v>
      </c>
      <c r="C2621" t="s">
        <v>4</v>
      </c>
      <c r="D2621" t="s">
        <v>166</v>
      </c>
      <c r="E2621" s="10">
        <v>181000</v>
      </c>
      <c r="F2621">
        <v>2008</v>
      </c>
      <c r="H2621" t="str">
        <f>IFERROR(VLOOKUP(D2621,Resources!A:C,3,FALSE),"")</f>
        <v>SourceWatch</v>
      </c>
      <c r="K2621" t="str">
        <f>IFERROR(IF(VLOOKUP(D2621,Resources!A:D,4,FALSE)=0,"",VLOOKUP(D2621,Resources!A:D,4,FALSE)),"")</f>
        <v>Y</v>
      </c>
    </row>
    <row r="2622" spans="1:11" x14ac:dyDescent="0.2">
      <c r="A2622" t="s">
        <v>715</v>
      </c>
      <c r="B2622" t="str">
        <f t="shared" si="41"/>
        <v>Donors Capital Fund_Public Service Research Foundation20083000</v>
      </c>
      <c r="C2622" t="s">
        <v>4</v>
      </c>
      <c r="D2622" t="s">
        <v>110</v>
      </c>
      <c r="E2622" s="10">
        <v>3000</v>
      </c>
      <c r="F2622">
        <v>2008</v>
      </c>
      <c r="H2622" t="str">
        <f>IFERROR(VLOOKUP(D2622,Resources!A:C,3,FALSE),"")</f>
        <v/>
      </c>
      <c r="K2622" t="str">
        <f>IFERROR(IF(VLOOKUP(D2622,Resources!A:D,4,FALSE)=0,"",VLOOKUP(D2622,Resources!A:D,4,FALSE)),"")</f>
        <v/>
      </c>
    </row>
    <row r="2623" spans="1:11" x14ac:dyDescent="0.2">
      <c r="A2623" t="s">
        <v>715</v>
      </c>
      <c r="B2623" t="str">
        <f t="shared" si="41"/>
        <v>Donors Capital Fund_Rio Grande Foundation2008130000</v>
      </c>
      <c r="C2623" t="s">
        <v>4</v>
      </c>
      <c r="D2623" t="s">
        <v>156</v>
      </c>
      <c r="E2623" s="10">
        <v>130000</v>
      </c>
      <c r="F2623">
        <v>2008</v>
      </c>
      <c r="H2623" t="str">
        <f>IFERROR(VLOOKUP(D2623,Resources!A:C,3,FALSE),"")</f>
        <v>SourceWatch</v>
      </c>
      <c r="K2623" t="str">
        <f>IFERROR(IF(VLOOKUP(D2623,Resources!A:D,4,FALSE)=0,"",VLOOKUP(D2623,Resources!A:D,4,FALSE)),"")</f>
        <v>Y</v>
      </c>
    </row>
    <row r="2624" spans="1:11" x14ac:dyDescent="0.2">
      <c r="A2624" t="s">
        <v>715</v>
      </c>
      <c r="B2624" t="str">
        <f t="shared" si="41"/>
        <v>Donors Capital Fund_Rock The Desert. Ministries (Midland TX)20085000</v>
      </c>
      <c r="C2624" t="s">
        <v>4</v>
      </c>
      <c r="D2624" t="s">
        <v>383</v>
      </c>
      <c r="E2624" s="10">
        <v>5000</v>
      </c>
      <c r="F2624">
        <v>2008</v>
      </c>
      <c r="H2624" t="str">
        <f>IFERROR(VLOOKUP(D2624,Resources!A:C,3,FALSE),"")</f>
        <v/>
      </c>
      <c r="K2624" t="str">
        <f>IFERROR(IF(VLOOKUP(D2624,Resources!A:D,4,FALSE)=0,"",VLOOKUP(D2624,Resources!A:D,4,FALSE)),"")</f>
        <v/>
      </c>
    </row>
    <row r="2625" spans="1:11" x14ac:dyDescent="0.2">
      <c r="A2625" t="s">
        <v>715</v>
      </c>
      <c r="B2625" t="str">
        <f t="shared" si="41"/>
        <v>Donors Capital Fund_Russell Home for Atypical Children200810000</v>
      </c>
      <c r="C2625" t="s">
        <v>4</v>
      </c>
      <c r="D2625" t="s">
        <v>296</v>
      </c>
      <c r="E2625" s="10">
        <v>10000</v>
      </c>
      <c r="F2625">
        <v>2008</v>
      </c>
      <c r="H2625" t="str">
        <f>IFERROR(VLOOKUP(D2625,Resources!A:C,3,FALSE),"")</f>
        <v/>
      </c>
      <c r="K2625" t="str">
        <f>IFERROR(IF(VLOOKUP(D2625,Resources!A:D,4,FALSE)=0,"",VLOOKUP(D2625,Resources!A:D,4,FALSE)),"")</f>
        <v/>
      </c>
    </row>
    <row r="2626" spans="1:11" x14ac:dyDescent="0.2">
      <c r="A2626" t="s">
        <v>715</v>
      </c>
      <c r="B2626" t="str">
        <f t="shared" ref="B2626:B2689" si="42">C2626&amp;"_"&amp;D2626&amp;F2626&amp;E2626</f>
        <v>Donors Capital Fund_Russian American Christian University2008100000</v>
      </c>
      <c r="C2626" t="s">
        <v>4</v>
      </c>
      <c r="D2626" t="s">
        <v>295</v>
      </c>
      <c r="E2626" s="10">
        <v>100000</v>
      </c>
      <c r="F2626">
        <v>2008</v>
      </c>
      <c r="H2626" t="str">
        <f>IFERROR(VLOOKUP(D2626,Resources!A:C,3,FALSE),"")</f>
        <v/>
      </c>
      <c r="K2626" t="str">
        <f>IFERROR(IF(VLOOKUP(D2626,Resources!A:D,4,FALSE)=0,"",VLOOKUP(D2626,Resources!A:D,4,FALSE)),"")</f>
        <v/>
      </c>
    </row>
    <row r="2627" spans="1:11" x14ac:dyDescent="0.2">
      <c r="A2627" t="s">
        <v>715</v>
      </c>
      <c r="B2627" t="str">
        <f t="shared" si="42"/>
        <v>Donors Capital Fund_Saint Anthony Maronite Church (Lawrence MA)200825000</v>
      </c>
      <c r="C2627" t="s">
        <v>4</v>
      </c>
      <c r="D2627" t="s">
        <v>382</v>
      </c>
      <c r="E2627" s="10">
        <v>25000</v>
      </c>
      <c r="F2627">
        <v>2008</v>
      </c>
      <c r="H2627" t="str">
        <f>IFERROR(VLOOKUP(D2627,Resources!A:C,3,FALSE),"")</f>
        <v/>
      </c>
      <c r="K2627" t="str">
        <f>IFERROR(IF(VLOOKUP(D2627,Resources!A:D,4,FALSE)=0,"",VLOOKUP(D2627,Resources!A:D,4,FALSE)),"")</f>
        <v/>
      </c>
    </row>
    <row r="2628" spans="1:11" x14ac:dyDescent="0.2">
      <c r="A2628" t="s">
        <v>715</v>
      </c>
      <c r="B2628" t="str">
        <f t="shared" si="42"/>
        <v>Donors Capital Fund_Security Research Associates2008148892</v>
      </c>
      <c r="C2628" t="s">
        <v>4</v>
      </c>
      <c r="D2628" t="s">
        <v>140</v>
      </c>
      <c r="E2628" s="10">
        <v>148892</v>
      </c>
      <c r="F2628">
        <v>2008</v>
      </c>
      <c r="H2628" t="str">
        <f>IFERROR(VLOOKUP(D2628,Resources!A:C,3,FALSE),"")</f>
        <v/>
      </c>
      <c r="K2628" t="str">
        <f>IFERROR(IF(VLOOKUP(D2628,Resources!A:D,4,FALSE)=0,"",VLOOKUP(D2628,Resources!A:D,4,FALSE)),"")</f>
        <v/>
      </c>
    </row>
    <row r="2629" spans="1:11" x14ac:dyDescent="0.2">
      <c r="A2629" t="s">
        <v>715</v>
      </c>
      <c r="B2629" t="str">
        <f t="shared" si="42"/>
        <v>Donors Capital Fund_Show-Me Institute2008182941</v>
      </c>
      <c r="C2629" t="s">
        <v>4</v>
      </c>
      <c r="D2629" t="s">
        <v>115</v>
      </c>
      <c r="E2629" s="10">
        <v>182941</v>
      </c>
      <c r="F2629">
        <v>2008</v>
      </c>
      <c r="H2629" t="str">
        <f>IFERROR(VLOOKUP(D2629,Resources!A:C,3,FALSE),"")</f>
        <v>SourceWatch</v>
      </c>
      <c r="K2629" t="str">
        <f>IFERROR(IF(VLOOKUP(D2629,Resources!A:D,4,FALSE)=0,"",VLOOKUP(D2629,Resources!A:D,4,FALSE)),"")</f>
        <v>Y</v>
      </c>
    </row>
    <row r="2630" spans="1:11" x14ac:dyDescent="0.2">
      <c r="A2630" t="s">
        <v>715</v>
      </c>
      <c r="B2630" t="str">
        <f t="shared" si="42"/>
        <v>Donors Capital Fund_Sky Ranch Foundation (Van TX)200810000</v>
      </c>
      <c r="C2630" t="s">
        <v>4</v>
      </c>
      <c r="D2630" t="s">
        <v>342</v>
      </c>
      <c r="E2630" s="10">
        <v>10000</v>
      </c>
      <c r="F2630">
        <v>2008</v>
      </c>
      <c r="H2630" t="str">
        <f>IFERROR(VLOOKUP(D2630,Resources!A:C,3,FALSE),"")</f>
        <v/>
      </c>
      <c r="K2630" t="str">
        <f>IFERROR(IF(VLOOKUP(D2630,Resources!A:D,4,FALSE)=0,"",VLOOKUP(D2630,Resources!A:D,4,FALSE)),"")</f>
        <v/>
      </c>
    </row>
    <row r="2631" spans="1:11" x14ac:dyDescent="0.2">
      <c r="A2631" t="s">
        <v>715</v>
      </c>
      <c r="B2631" t="str">
        <f t="shared" si="42"/>
        <v>Donors Capital Fund_Smile Train20085000</v>
      </c>
      <c r="C2631" t="s">
        <v>4</v>
      </c>
      <c r="D2631" t="s">
        <v>293</v>
      </c>
      <c r="E2631" s="10">
        <v>5000</v>
      </c>
      <c r="F2631">
        <v>2008</v>
      </c>
      <c r="H2631" t="str">
        <f>IFERROR(VLOOKUP(D2631,Resources!A:C,3,FALSE),"")</f>
        <v/>
      </c>
      <c r="K2631" t="str">
        <f>IFERROR(IF(VLOOKUP(D2631,Resources!A:D,4,FALSE)=0,"",VLOOKUP(D2631,Resources!A:D,4,FALSE)),"")</f>
        <v/>
      </c>
    </row>
    <row r="2632" spans="1:11" x14ac:dyDescent="0.2">
      <c r="A2632" t="s">
        <v>715</v>
      </c>
      <c r="B2632" t="str">
        <f t="shared" si="42"/>
        <v>Donors Capital Fund_South Carolina Policy Council2008318700</v>
      </c>
      <c r="C2632" t="s">
        <v>4</v>
      </c>
      <c r="D2632" t="s">
        <v>173</v>
      </c>
      <c r="E2632" s="10">
        <v>318700</v>
      </c>
      <c r="F2632">
        <v>2008</v>
      </c>
      <c r="H2632" t="str">
        <f>IFERROR(VLOOKUP(D2632,Resources!A:C,3,FALSE),"")</f>
        <v>SourceWatch</v>
      </c>
      <c r="K2632" t="str">
        <f>IFERROR(IF(VLOOKUP(D2632,Resources!A:D,4,FALSE)=0,"",VLOOKUP(D2632,Resources!A:D,4,FALSE)),"")</f>
        <v>Y</v>
      </c>
    </row>
    <row r="2633" spans="1:11" x14ac:dyDescent="0.2">
      <c r="A2633" t="s">
        <v>715</v>
      </c>
      <c r="B2633" t="str">
        <f t="shared" si="42"/>
        <v>Donors Capital Fund_South Carolinians for Responsible Government Foundation200850000</v>
      </c>
      <c r="C2633" t="s">
        <v>4</v>
      </c>
      <c r="D2633" t="s">
        <v>341</v>
      </c>
      <c r="E2633" s="10">
        <v>50000</v>
      </c>
      <c r="F2633">
        <v>2008</v>
      </c>
      <c r="H2633" t="str">
        <f>IFERROR(VLOOKUP(D2633,Resources!A:C,3,FALSE),"")</f>
        <v/>
      </c>
      <c r="K2633" t="str">
        <f>IFERROR(IF(VLOOKUP(D2633,Resources!A:D,4,FALSE)=0,"",VLOOKUP(D2633,Resources!A:D,4,FALSE)),"")</f>
        <v/>
      </c>
    </row>
    <row r="2634" spans="1:11" x14ac:dyDescent="0.2">
      <c r="A2634" t="s">
        <v>715</v>
      </c>
      <c r="B2634" t="str">
        <f t="shared" si="42"/>
        <v>Donors Capital Fund_St. Jude Maronite Catholic Church (Orlando)20084500</v>
      </c>
      <c r="C2634" t="s">
        <v>4</v>
      </c>
      <c r="D2634" t="s">
        <v>381</v>
      </c>
      <c r="E2634" s="10">
        <v>4500</v>
      </c>
      <c r="F2634">
        <v>2008</v>
      </c>
      <c r="H2634" t="str">
        <f>IFERROR(VLOOKUP(D2634,Resources!A:C,3,FALSE),"")</f>
        <v/>
      </c>
      <c r="K2634" t="str">
        <f>IFERROR(IF(VLOOKUP(D2634,Resources!A:D,4,FALSE)=0,"",VLOOKUP(D2634,Resources!A:D,4,FALSE)),"")</f>
        <v/>
      </c>
    </row>
    <row r="2635" spans="1:11" x14ac:dyDescent="0.2">
      <c r="A2635" t="s">
        <v>715</v>
      </c>
      <c r="B2635" t="str">
        <f t="shared" si="42"/>
        <v>Donors Capital Fund_St. Matthew Catholic School (Hillsboro OR)20085000</v>
      </c>
      <c r="C2635" t="s">
        <v>4</v>
      </c>
      <c r="D2635" t="s">
        <v>340</v>
      </c>
      <c r="E2635" s="10">
        <v>5000</v>
      </c>
      <c r="F2635">
        <v>2008</v>
      </c>
      <c r="H2635" t="str">
        <f>IFERROR(VLOOKUP(D2635,Resources!A:C,3,FALSE),"")</f>
        <v/>
      </c>
      <c r="K2635" t="str">
        <f>IFERROR(IF(VLOOKUP(D2635,Resources!A:D,4,FALSE)=0,"",VLOOKUP(D2635,Resources!A:D,4,FALSE)),"")</f>
        <v/>
      </c>
    </row>
    <row r="2636" spans="1:11" x14ac:dyDescent="0.2">
      <c r="A2636" t="s">
        <v>715</v>
      </c>
      <c r="B2636" t="str">
        <f t="shared" si="42"/>
        <v>Donors Capital Fund_State Policy Network20081488750</v>
      </c>
      <c r="C2636" t="s">
        <v>4</v>
      </c>
      <c r="D2636" t="s">
        <v>10</v>
      </c>
      <c r="E2636" s="10">
        <v>1488750</v>
      </c>
      <c r="F2636">
        <v>2008</v>
      </c>
      <c r="H2636" t="str">
        <f>IFERROR(VLOOKUP(D2636,Resources!A:C,3,FALSE),"")</f>
        <v>SourceWatch</v>
      </c>
      <c r="K2636" t="str">
        <f>IFERROR(IF(VLOOKUP(D2636,Resources!A:D,4,FALSE)=0,"",VLOOKUP(D2636,Resources!A:D,4,FALSE)),"")</f>
        <v>Y</v>
      </c>
    </row>
    <row r="2637" spans="1:11" x14ac:dyDescent="0.2">
      <c r="A2637" t="s">
        <v>715</v>
      </c>
      <c r="B2637" t="str">
        <f t="shared" si="42"/>
        <v>Donors Capital Fund_Stewards of the Range20082000</v>
      </c>
      <c r="C2637" t="s">
        <v>4</v>
      </c>
      <c r="D2637" t="s">
        <v>111</v>
      </c>
      <c r="E2637" s="10">
        <v>2000</v>
      </c>
      <c r="F2637">
        <v>2008</v>
      </c>
      <c r="H2637" t="str">
        <f>IFERROR(VLOOKUP(D2637,Resources!A:C,3,FALSE),"")</f>
        <v>Other</v>
      </c>
      <c r="K2637" t="str">
        <f>IFERROR(IF(VLOOKUP(D2637,Resources!A:D,4,FALSE)=0,"",VLOOKUP(D2637,Resources!A:D,4,FALSE)),"")</f>
        <v>Y</v>
      </c>
    </row>
    <row r="2638" spans="1:11" x14ac:dyDescent="0.2">
      <c r="A2638" t="s">
        <v>715</v>
      </c>
      <c r="B2638" t="str">
        <f t="shared" si="42"/>
        <v>Donors Capital Fund_Student Governmental Affairs Program20087500</v>
      </c>
      <c r="C2638" t="s">
        <v>4</v>
      </c>
      <c r="D2638" t="s">
        <v>290</v>
      </c>
      <c r="E2638" s="10">
        <v>7500</v>
      </c>
      <c r="F2638">
        <v>2008</v>
      </c>
      <c r="H2638" t="str">
        <f>IFERROR(VLOOKUP(D2638,Resources!A:C,3,FALSE),"")</f>
        <v/>
      </c>
      <c r="K2638" t="str">
        <f>IFERROR(IF(VLOOKUP(D2638,Resources!A:D,4,FALSE)=0,"",VLOOKUP(D2638,Resources!A:D,4,FALSE)),"")</f>
        <v/>
      </c>
    </row>
    <row r="2639" spans="1:11" x14ac:dyDescent="0.2">
      <c r="A2639" t="s">
        <v>715</v>
      </c>
      <c r="B2639" t="str">
        <f t="shared" si="42"/>
        <v>Donors Capital Fund_StudentNewsDaily.com200820000</v>
      </c>
      <c r="C2639" t="s">
        <v>4</v>
      </c>
      <c r="D2639" t="s">
        <v>78</v>
      </c>
      <c r="E2639" s="10">
        <v>20000</v>
      </c>
      <c r="F2639">
        <v>2008</v>
      </c>
      <c r="H2639" t="str">
        <f>IFERROR(VLOOKUP(D2639,Resources!A:C,3,FALSE),"")</f>
        <v/>
      </c>
      <c r="K2639" t="str">
        <f>IFERROR(IF(VLOOKUP(D2639,Resources!A:D,4,FALSE)=0,"",VLOOKUP(D2639,Resources!A:D,4,FALSE)),"")</f>
        <v>Y</v>
      </c>
    </row>
    <row r="2640" spans="1:11" x14ac:dyDescent="0.2">
      <c r="A2640" t="s">
        <v>715</v>
      </c>
      <c r="B2640" t="str">
        <f t="shared" si="42"/>
        <v>Donors Capital Fund_Sutherland Institute2008145000</v>
      </c>
      <c r="C2640" t="s">
        <v>4</v>
      </c>
      <c r="D2640" t="s">
        <v>45</v>
      </c>
      <c r="E2640" s="10">
        <v>145000</v>
      </c>
      <c r="F2640">
        <v>2008</v>
      </c>
      <c r="H2640" t="str">
        <f>IFERROR(VLOOKUP(D2640,Resources!A:C,3,FALSE),"")</f>
        <v>SourceWatch</v>
      </c>
      <c r="K2640" t="str">
        <f>IFERROR(IF(VLOOKUP(D2640,Resources!A:D,4,FALSE)=0,"",VLOOKUP(D2640,Resources!A:D,4,FALSE)),"")</f>
        <v>Y</v>
      </c>
    </row>
    <row r="2641" spans="1:11" x14ac:dyDescent="0.2">
      <c r="A2641" t="s">
        <v>715</v>
      </c>
      <c r="B2641" t="str">
        <f t="shared" si="42"/>
        <v>Donors Capital Fund_Tennessee Center for Policy Research2008260000</v>
      </c>
      <c r="C2641" t="s">
        <v>4</v>
      </c>
      <c r="D2641" t="s">
        <v>339</v>
      </c>
      <c r="E2641" s="10">
        <v>260000</v>
      </c>
      <c r="F2641">
        <v>2008</v>
      </c>
      <c r="H2641" t="str">
        <f>IFERROR(VLOOKUP(D2641,Resources!A:C,3,FALSE),"")</f>
        <v/>
      </c>
      <c r="K2641" t="str">
        <f>IFERROR(IF(VLOOKUP(D2641,Resources!A:D,4,FALSE)=0,"",VLOOKUP(D2641,Resources!A:D,4,FALSE)),"")</f>
        <v/>
      </c>
    </row>
    <row r="2642" spans="1:11" x14ac:dyDescent="0.2">
      <c r="A2642" t="s">
        <v>715</v>
      </c>
      <c r="B2642" t="str">
        <f t="shared" si="42"/>
        <v>Donors Capital Fund_Texas Public Policy Foundation2008400000</v>
      </c>
      <c r="C2642" t="s">
        <v>4</v>
      </c>
      <c r="D2642" t="s">
        <v>79</v>
      </c>
      <c r="E2642" s="10">
        <v>400000</v>
      </c>
      <c r="F2642">
        <v>2008</v>
      </c>
      <c r="H2642" t="str">
        <f>IFERROR(VLOOKUP(D2642,Resources!A:C,3,FALSE),"")</f>
        <v>DeSmog</v>
      </c>
      <c r="K2642" t="str">
        <f>IFERROR(IF(VLOOKUP(D2642,Resources!A:D,4,FALSE)=0,"",VLOOKUP(D2642,Resources!A:D,4,FALSE)),"")</f>
        <v>Y</v>
      </c>
    </row>
    <row r="2643" spans="1:11" x14ac:dyDescent="0.2">
      <c r="A2643" t="s">
        <v>715</v>
      </c>
      <c r="B2643" t="str">
        <f t="shared" si="42"/>
        <v>Donors Capital Fund_The Claremont Institute200841548</v>
      </c>
      <c r="C2643" t="s">
        <v>4</v>
      </c>
      <c r="D2643" t="s">
        <v>238</v>
      </c>
      <c r="E2643" s="10">
        <v>41548</v>
      </c>
      <c r="F2643">
        <v>2008</v>
      </c>
      <c r="H2643" t="str">
        <f>IFERROR(VLOOKUP(D2643,Resources!A:C,3,FALSE),"")</f>
        <v>SourceWatch</v>
      </c>
      <c r="K2643" t="str">
        <f>IFERROR(IF(VLOOKUP(D2643,Resources!A:D,4,FALSE)=0,"",VLOOKUP(D2643,Resources!A:D,4,FALSE)),"")</f>
        <v>Y</v>
      </c>
    </row>
    <row r="2644" spans="1:11" x14ac:dyDescent="0.2">
      <c r="A2644" t="s">
        <v>715</v>
      </c>
      <c r="B2644" t="str">
        <f t="shared" si="42"/>
        <v>Donors Capital Fund_The Foundation Endowment (Alexandria VA)20082000</v>
      </c>
      <c r="C2644" t="s">
        <v>4</v>
      </c>
      <c r="D2644" t="s">
        <v>288</v>
      </c>
      <c r="E2644" s="10">
        <v>2000</v>
      </c>
      <c r="F2644">
        <v>2008</v>
      </c>
      <c r="H2644" t="str">
        <f>IFERROR(VLOOKUP(D2644,Resources!A:C,3,FALSE),"")</f>
        <v/>
      </c>
      <c r="K2644" t="str">
        <f>IFERROR(IF(VLOOKUP(D2644,Resources!A:D,4,FALSE)=0,"",VLOOKUP(D2644,Resources!A:D,4,FALSE)),"")</f>
        <v/>
      </c>
    </row>
    <row r="2645" spans="1:11" x14ac:dyDescent="0.2">
      <c r="A2645" t="s">
        <v>715</v>
      </c>
      <c r="B2645" t="str">
        <f t="shared" si="42"/>
        <v>Donors Capital Fund_The Freedom Foundation2008557912</v>
      </c>
      <c r="C2645" t="s">
        <v>4</v>
      </c>
      <c r="D2645" t="s">
        <v>239</v>
      </c>
      <c r="E2645" s="10">
        <v>557912</v>
      </c>
      <c r="F2645">
        <v>2008</v>
      </c>
      <c r="H2645" t="str">
        <f>IFERROR(VLOOKUP(D2645,Resources!A:C,3,FALSE),"")</f>
        <v>SourceWatch</v>
      </c>
      <c r="K2645" t="str">
        <f>IFERROR(IF(VLOOKUP(D2645,Resources!A:D,4,FALSE)=0,"",VLOOKUP(D2645,Resources!A:D,4,FALSE)),"")</f>
        <v>Y</v>
      </c>
    </row>
    <row r="2646" spans="1:11" x14ac:dyDescent="0.2">
      <c r="A2646" t="s">
        <v>715</v>
      </c>
      <c r="B2646" t="str">
        <f t="shared" si="42"/>
        <v>Donors Capital Fund_The Heritage Foundation200815000</v>
      </c>
      <c r="C2646" t="s">
        <v>4</v>
      </c>
      <c r="D2646" t="s">
        <v>240</v>
      </c>
      <c r="E2646" s="10">
        <v>15000</v>
      </c>
      <c r="F2646">
        <v>2008</v>
      </c>
      <c r="H2646" t="str">
        <f>IFERROR(VLOOKUP(D2646,Resources!A:C,3,FALSE),"")</f>
        <v>DeSmog</v>
      </c>
      <c r="K2646" t="str">
        <f>IFERROR(IF(VLOOKUP(D2646,Resources!A:D,4,FALSE)=0,"",VLOOKUP(D2646,Resources!A:D,4,FALSE)),"")</f>
        <v>Y</v>
      </c>
    </row>
    <row r="2647" spans="1:11" x14ac:dyDescent="0.2">
      <c r="A2647" t="s">
        <v>715</v>
      </c>
      <c r="B2647" t="str">
        <f t="shared" si="42"/>
        <v>Donors Capital Fund_The Prometheus Institute (Irvine CA)200833000</v>
      </c>
      <c r="C2647" t="s">
        <v>4</v>
      </c>
      <c r="D2647" t="s">
        <v>287</v>
      </c>
      <c r="E2647" s="10">
        <v>33000</v>
      </c>
      <c r="F2647">
        <v>2008</v>
      </c>
      <c r="H2647" t="str">
        <f>IFERROR(VLOOKUP(D2647,Resources!A:C,3,FALSE),"")</f>
        <v/>
      </c>
      <c r="K2647" t="str">
        <f>IFERROR(IF(VLOOKUP(D2647,Resources!A:D,4,FALSE)=0,"",VLOOKUP(D2647,Resources!A:D,4,FALSE)),"")</f>
        <v/>
      </c>
    </row>
    <row r="2648" spans="1:11" x14ac:dyDescent="0.2">
      <c r="A2648" t="s">
        <v>715</v>
      </c>
      <c r="B2648" t="str">
        <f t="shared" si="42"/>
        <v>Donors Capital Fund_The University of Chicago2008100000</v>
      </c>
      <c r="C2648" t="s">
        <v>4</v>
      </c>
      <c r="D2648" t="s">
        <v>241</v>
      </c>
      <c r="E2648" s="10">
        <v>100000</v>
      </c>
      <c r="F2648">
        <v>2008</v>
      </c>
      <c r="H2648" t="str">
        <f>IFERROR(VLOOKUP(D2648,Resources!A:C,3,FALSE),"")</f>
        <v/>
      </c>
      <c r="K2648" t="str">
        <f>IFERROR(IF(VLOOKUP(D2648,Resources!A:D,4,FALSE)=0,"",VLOOKUP(D2648,Resources!A:D,4,FALSE)),"")</f>
        <v/>
      </c>
    </row>
    <row r="2649" spans="1:11" x14ac:dyDescent="0.2">
      <c r="A2649" t="s">
        <v>715</v>
      </c>
      <c r="B2649" t="str">
        <f t="shared" si="42"/>
        <v>Donors Capital Fund_Thomas Jefferson Institute for Public Policy200850000</v>
      </c>
      <c r="C2649" t="s">
        <v>4</v>
      </c>
      <c r="D2649" t="s">
        <v>284</v>
      </c>
      <c r="E2649" s="10">
        <v>50000</v>
      </c>
      <c r="F2649">
        <v>2008</v>
      </c>
      <c r="H2649" t="str">
        <f>IFERROR(VLOOKUP(D2649,Resources!A:C,3,FALSE),"")</f>
        <v>DeSmog</v>
      </c>
      <c r="K2649" t="str">
        <f>IFERROR(IF(VLOOKUP(D2649,Resources!A:D,4,FALSE)=0,"",VLOOKUP(D2649,Resources!A:D,4,FALSE)),"")</f>
        <v>Y</v>
      </c>
    </row>
    <row r="2650" spans="1:11" x14ac:dyDescent="0.2">
      <c r="A2650" t="s">
        <v>715</v>
      </c>
      <c r="B2650" t="str">
        <f t="shared" si="42"/>
        <v>Donors Capital Fund_University of Notre Dame200875000</v>
      </c>
      <c r="C2650" t="s">
        <v>4</v>
      </c>
      <c r="D2650" t="s">
        <v>250</v>
      </c>
      <c r="E2650" s="10">
        <v>75000</v>
      </c>
      <c r="F2650">
        <v>2008</v>
      </c>
      <c r="H2650" t="str">
        <f>IFERROR(VLOOKUP(D2650,Resources!A:C,3,FALSE),"")</f>
        <v/>
      </c>
      <c r="K2650" t="str">
        <f>IFERROR(IF(VLOOKUP(D2650,Resources!A:D,4,FALSE)=0,"",VLOOKUP(D2650,Resources!A:D,4,FALSE)),"")</f>
        <v/>
      </c>
    </row>
    <row r="2651" spans="1:11" x14ac:dyDescent="0.2">
      <c r="A2651" t="s">
        <v>715</v>
      </c>
      <c r="B2651" t="str">
        <f t="shared" si="42"/>
        <v>Donors Capital Fund_University of Texas at Austin2008100000</v>
      </c>
      <c r="C2651" t="s">
        <v>4</v>
      </c>
      <c r="D2651" t="s">
        <v>249</v>
      </c>
      <c r="E2651" s="10">
        <v>100000</v>
      </c>
      <c r="F2651">
        <v>2008</v>
      </c>
      <c r="H2651" t="str">
        <f>IFERROR(VLOOKUP(D2651,Resources!A:C,3,FALSE),"")</f>
        <v/>
      </c>
      <c r="K2651" t="str">
        <f>IFERROR(IF(VLOOKUP(D2651,Resources!A:D,4,FALSE)=0,"",VLOOKUP(D2651,Resources!A:D,4,FALSE)),"")</f>
        <v/>
      </c>
    </row>
    <row r="2652" spans="1:11" x14ac:dyDescent="0.2">
      <c r="A2652" t="s">
        <v>715</v>
      </c>
      <c r="B2652" t="str">
        <f t="shared" si="42"/>
        <v>Donors Capital Fund_University of Virginia2008100000</v>
      </c>
      <c r="C2652" t="s">
        <v>4</v>
      </c>
      <c r="D2652" t="s">
        <v>247</v>
      </c>
      <c r="E2652" s="10">
        <v>100000</v>
      </c>
      <c r="F2652">
        <v>2008</v>
      </c>
      <c r="H2652" t="str">
        <f>IFERROR(VLOOKUP(D2652,Resources!A:C,3,FALSE),"")</f>
        <v/>
      </c>
      <c r="K2652" t="str">
        <f>IFERROR(IF(VLOOKUP(D2652,Resources!A:D,4,FALSE)=0,"",VLOOKUP(D2652,Resources!A:D,4,FALSE)),"")</f>
        <v/>
      </c>
    </row>
    <row r="2653" spans="1:11" x14ac:dyDescent="0.2">
      <c r="A2653" t="s">
        <v>715</v>
      </c>
      <c r="B2653" t="str">
        <f t="shared" si="42"/>
        <v>Donors Capital Fund_Villanova University200850000</v>
      </c>
      <c r="C2653" t="s">
        <v>4</v>
      </c>
      <c r="D2653" t="s">
        <v>336</v>
      </c>
      <c r="E2653" s="10">
        <v>50000</v>
      </c>
      <c r="F2653">
        <v>2008</v>
      </c>
      <c r="H2653" t="str">
        <f>IFERROR(VLOOKUP(D2653,Resources!A:C,3,FALSE),"")</f>
        <v/>
      </c>
      <c r="K2653" t="str">
        <f>IFERROR(IF(VLOOKUP(D2653,Resources!A:D,4,FALSE)=0,"",VLOOKUP(D2653,Resources!A:D,4,FALSE)),"")</f>
        <v/>
      </c>
    </row>
    <row r="2654" spans="1:11" x14ac:dyDescent="0.2">
      <c r="A2654" t="s">
        <v>715</v>
      </c>
      <c r="B2654" t="str">
        <f t="shared" si="42"/>
        <v>Donors Capital Fund_Virginia Institute for Public Policy2008144000</v>
      </c>
      <c r="C2654" t="s">
        <v>4</v>
      </c>
      <c r="D2654" t="s">
        <v>281</v>
      </c>
      <c r="E2654" s="10">
        <v>144000</v>
      </c>
      <c r="F2654">
        <v>2008</v>
      </c>
      <c r="H2654" t="str">
        <f>IFERROR(VLOOKUP(D2654,Resources!A:C,3,FALSE),"")</f>
        <v>DeSmog</v>
      </c>
      <c r="K2654" t="str">
        <f>IFERROR(IF(VLOOKUP(D2654,Resources!A:D,4,FALSE)=0,"",VLOOKUP(D2654,Resources!A:D,4,FALSE)),"")</f>
        <v>Y</v>
      </c>
    </row>
    <row r="2655" spans="1:11" x14ac:dyDescent="0.2">
      <c r="A2655" t="s">
        <v>715</v>
      </c>
      <c r="B2655" t="str">
        <f t="shared" si="42"/>
        <v>Donors Capital Fund_Vision360200850000</v>
      </c>
      <c r="C2655" t="s">
        <v>4</v>
      </c>
      <c r="D2655" t="s">
        <v>380</v>
      </c>
      <c r="E2655" s="10">
        <v>50000</v>
      </c>
      <c r="F2655">
        <v>2008</v>
      </c>
      <c r="H2655" t="str">
        <f>IFERROR(VLOOKUP(D2655,Resources!A:C,3,FALSE),"")</f>
        <v/>
      </c>
      <c r="K2655" t="str">
        <f>IFERROR(IF(VLOOKUP(D2655,Resources!A:D,4,FALSE)=0,"",VLOOKUP(D2655,Resources!A:D,4,FALSE)),"")</f>
        <v/>
      </c>
    </row>
    <row r="2656" spans="1:11" x14ac:dyDescent="0.2">
      <c r="A2656" t="s">
        <v>715</v>
      </c>
      <c r="B2656" t="str">
        <f t="shared" si="42"/>
        <v>Donors Capital Fund_Washington Legal Foundation20087000</v>
      </c>
      <c r="C2656" t="s">
        <v>4</v>
      </c>
      <c r="D2656" t="s">
        <v>112</v>
      </c>
      <c r="E2656" s="10">
        <v>7000</v>
      </c>
      <c r="F2656">
        <v>2008</v>
      </c>
      <c r="H2656" t="str">
        <f>IFERROR(VLOOKUP(D2656,Resources!A:C,3,FALSE),"")</f>
        <v>DeSmog</v>
      </c>
      <c r="K2656" t="str">
        <f>IFERROR(IF(VLOOKUP(D2656,Resources!A:D,4,FALSE)=0,"",VLOOKUP(D2656,Resources!A:D,4,FALSE)),"")</f>
        <v>Y</v>
      </c>
    </row>
    <row r="2657" spans="1:11" x14ac:dyDescent="0.2">
      <c r="A2657" t="s">
        <v>715</v>
      </c>
      <c r="B2657" t="str">
        <f t="shared" si="42"/>
        <v>Donors Capital Fund_Washington Policy Center2008105000</v>
      </c>
      <c r="C2657" t="s">
        <v>4</v>
      </c>
      <c r="D2657" t="s">
        <v>80</v>
      </c>
      <c r="E2657" s="10">
        <v>105000</v>
      </c>
      <c r="F2657">
        <v>2008</v>
      </c>
      <c r="H2657" t="str">
        <f>IFERROR(VLOOKUP(D2657,Resources!A:C,3,FALSE),"")</f>
        <v>DeSmog</v>
      </c>
      <c r="K2657" t="str">
        <f>IFERROR(IF(VLOOKUP(D2657,Resources!A:D,4,FALSE)=0,"",VLOOKUP(D2657,Resources!A:D,4,FALSE)),"")</f>
        <v>Y</v>
      </c>
    </row>
    <row r="2658" spans="1:11" x14ac:dyDescent="0.2">
      <c r="A2658" t="s">
        <v>715</v>
      </c>
      <c r="B2658" t="str">
        <f t="shared" si="42"/>
        <v>Donors Capital Fund_West Dallas Community School200810000</v>
      </c>
      <c r="C2658" t="s">
        <v>4</v>
      </c>
      <c r="D2658" t="s">
        <v>279</v>
      </c>
      <c r="E2658" s="10">
        <v>10000</v>
      </c>
      <c r="F2658">
        <v>2008</v>
      </c>
      <c r="H2658" t="str">
        <f>IFERROR(VLOOKUP(D2658,Resources!A:C,3,FALSE),"")</f>
        <v/>
      </c>
      <c r="K2658" t="str">
        <f>IFERROR(IF(VLOOKUP(D2658,Resources!A:D,4,FALSE)=0,"",VLOOKUP(D2658,Resources!A:D,4,FALSE)),"")</f>
        <v/>
      </c>
    </row>
    <row r="2659" spans="1:11" x14ac:dyDescent="0.2">
      <c r="A2659" t="s">
        <v>715</v>
      </c>
      <c r="B2659" t="str">
        <f t="shared" si="42"/>
        <v>Donors Capital Fund_Yale University200850000</v>
      </c>
      <c r="C2659" t="s">
        <v>4</v>
      </c>
      <c r="D2659" t="s">
        <v>379</v>
      </c>
      <c r="E2659" s="10">
        <v>50000</v>
      </c>
      <c r="F2659">
        <v>2008</v>
      </c>
      <c r="H2659" t="str">
        <f>IFERROR(VLOOKUP(D2659,Resources!A:C,3,FALSE),"")</f>
        <v/>
      </c>
      <c r="K2659" t="str">
        <f>IFERROR(IF(VLOOKUP(D2659,Resources!A:D,4,FALSE)=0,"",VLOOKUP(D2659,Resources!A:D,4,FALSE)),"")</f>
        <v/>
      </c>
    </row>
    <row r="2660" spans="1:11" x14ac:dyDescent="0.2">
      <c r="A2660" t="s">
        <v>715</v>
      </c>
      <c r="B2660" t="str">
        <f t="shared" si="42"/>
        <v>Donors Capital Fund_Yankee Institute for Public Policy2008259000</v>
      </c>
      <c r="C2660" t="s">
        <v>4</v>
      </c>
      <c r="D2660" t="s">
        <v>145</v>
      </c>
      <c r="E2660" s="10">
        <v>259000</v>
      </c>
      <c r="F2660">
        <v>2008</v>
      </c>
      <c r="H2660" t="str">
        <f>IFERROR(VLOOKUP(D2660,Resources!A:C,3,FALSE),"")</f>
        <v>SourceWatch</v>
      </c>
      <c r="K2660" t="str">
        <f>IFERROR(IF(VLOOKUP(D2660,Resources!A:D,4,FALSE)=0,"",VLOOKUP(D2660,Resources!A:D,4,FALSE)),"")</f>
        <v>Y</v>
      </c>
    </row>
    <row r="2661" spans="1:11" x14ac:dyDescent="0.2">
      <c r="A2661" t="s">
        <v>715</v>
      </c>
      <c r="B2661" t="str">
        <f t="shared" si="42"/>
        <v>Donors Capital Fund_Young America's Foundation2008165500</v>
      </c>
      <c r="C2661" t="s">
        <v>4</v>
      </c>
      <c r="D2661" t="s">
        <v>113</v>
      </c>
      <c r="E2661" s="10">
        <v>165500</v>
      </c>
      <c r="F2661">
        <v>2008</v>
      </c>
      <c r="H2661" t="str">
        <f>IFERROR(VLOOKUP(D2661,Resources!A:C,3,FALSE),"")</f>
        <v>SourceWatch</v>
      </c>
      <c r="K2661" t="str">
        <f>IFERROR(IF(VLOOKUP(D2661,Resources!A:D,4,FALSE)=0,"",VLOOKUP(D2661,Resources!A:D,4,FALSE)),"")</f>
        <v>Y</v>
      </c>
    </row>
    <row r="2662" spans="1:11" x14ac:dyDescent="0.2">
      <c r="A2662" t="s">
        <v>715</v>
      </c>
      <c r="B2662" t="str">
        <f t="shared" si="42"/>
        <v>Donors Capital Fund_Young Life20083000</v>
      </c>
      <c r="C2662" t="s">
        <v>4</v>
      </c>
      <c r="D2662" t="s">
        <v>32</v>
      </c>
      <c r="E2662" s="10">
        <v>3000</v>
      </c>
      <c r="F2662">
        <v>2008</v>
      </c>
      <c r="H2662" t="str">
        <f>IFERROR(VLOOKUP(D2662,Resources!A:C,3,FALSE),"")</f>
        <v>SourceWatch</v>
      </c>
      <c r="K2662" t="str">
        <f>IFERROR(IF(VLOOKUP(D2662,Resources!A:D,4,FALSE)=0,"",VLOOKUP(D2662,Resources!A:D,4,FALSE)),"")</f>
        <v>Y</v>
      </c>
    </row>
    <row r="2663" spans="1:11" x14ac:dyDescent="0.2">
      <c r="A2663" t="s">
        <v>715</v>
      </c>
      <c r="B2663" t="str">
        <f t="shared" si="42"/>
        <v>Donors Capital Fund_Young Life20085000</v>
      </c>
      <c r="C2663" t="s">
        <v>4</v>
      </c>
      <c r="D2663" t="s">
        <v>32</v>
      </c>
      <c r="E2663" s="10">
        <v>5000</v>
      </c>
      <c r="F2663">
        <v>2008</v>
      </c>
      <c r="H2663" t="str">
        <f>IFERROR(VLOOKUP(D2663,Resources!A:C,3,FALSE),"")</f>
        <v>SourceWatch</v>
      </c>
      <c r="K2663" t="str">
        <f>IFERROR(IF(VLOOKUP(D2663,Resources!A:D,4,FALSE)=0,"",VLOOKUP(D2663,Resources!A:D,4,FALSE)),"")</f>
        <v>Y</v>
      </c>
    </row>
    <row r="2664" spans="1:11" x14ac:dyDescent="0.2">
      <c r="A2664" t="s">
        <v>715</v>
      </c>
      <c r="B2664" t="str">
        <f t="shared" si="42"/>
        <v>Donors Capital Fund_Acton Institute for the Study of Religion and Liberty2007224854</v>
      </c>
      <c r="C2664" t="s">
        <v>4</v>
      </c>
      <c r="D2664" t="s">
        <v>11</v>
      </c>
      <c r="E2664" s="10">
        <v>224854</v>
      </c>
      <c r="F2664">
        <v>2007</v>
      </c>
      <c r="H2664" t="str">
        <f>IFERROR(VLOOKUP(D2664,Resources!A:C,3,FALSE),"")</f>
        <v>DeSmog</v>
      </c>
      <c r="K2664" t="str">
        <f>IFERROR(IF(VLOOKUP(D2664,Resources!A:D,4,FALSE)=0,"",VLOOKUP(D2664,Resources!A:D,4,FALSE)),"")</f>
        <v>Y</v>
      </c>
    </row>
    <row r="2665" spans="1:11" x14ac:dyDescent="0.2">
      <c r="A2665" t="s">
        <v>715</v>
      </c>
      <c r="B2665" t="str">
        <f t="shared" si="42"/>
        <v>Donors Capital Fund_America's Future Foundation200730000</v>
      </c>
      <c r="C2665" t="s">
        <v>4</v>
      </c>
      <c r="D2665" t="s">
        <v>157</v>
      </c>
      <c r="E2665" s="10">
        <v>30000</v>
      </c>
      <c r="F2665">
        <v>2007</v>
      </c>
      <c r="H2665" t="str">
        <f>IFERROR(VLOOKUP(D2665,Resources!A:C,3,FALSE),"")</f>
        <v>SourceWatch</v>
      </c>
      <c r="K2665" t="str">
        <f>IFERROR(IF(VLOOKUP(D2665,Resources!A:D,4,FALSE)=0,"",VLOOKUP(D2665,Resources!A:D,4,FALSE)),"")</f>
        <v>Y</v>
      </c>
    </row>
    <row r="2666" spans="1:11" x14ac:dyDescent="0.2">
      <c r="A2666" t="s">
        <v>715</v>
      </c>
      <c r="B2666" t="str">
        <f t="shared" si="42"/>
        <v>Donors Capital Fund_American Conservative Union Foundation20071500</v>
      </c>
      <c r="C2666" t="s">
        <v>4</v>
      </c>
      <c r="D2666" t="s">
        <v>332</v>
      </c>
      <c r="E2666" s="10">
        <v>1500</v>
      </c>
      <c r="F2666">
        <v>2007</v>
      </c>
      <c r="H2666" t="str">
        <f>IFERROR(VLOOKUP(D2666,Resources!A:C,3,FALSE),"")</f>
        <v>ExxonSecrets</v>
      </c>
      <c r="K2666" t="str">
        <f>IFERROR(IF(VLOOKUP(D2666,Resources!A:D,4,FALSE)=0,"",VLOOKUP(D2666,Resources!A:D,4,FALSE)),"")</f>
        <v>Y</v>
      </c>
    </row>
    <row r="2667" spans="1:11" x14ac:dyDescent="0.2">
      <c r="A2667" t="s">
        <v>715</v>
      </c>
      <c r="B2667" t="str">
        <f t="shared" si="42"/>
        <v>Donors Capital Fund_American Council of Trustees and Alumni2007143500</v>
      </c>
      <c r="C2667" t="s">
        <v>4</v>
      </c>
      <c r="D2667" t="s">
        <v>21</v>
      </c>
      <c r="E2667" s="10">
        <v>143500</v>
      </c>
      <c r="F2667">
        <v>2007</v>
      </c>
      <c r="H2667" t="str">
        <f>IFERROR(VLOOKUP(D2667,Resources!A:C,3,FALSE),"")</f>
        <v/>
      </c>
      <c r="K2667" t="str">
        <f>IFERROR(IF(VLOOKUP(D2667,Resources!A:D,4,FALSE)=0,"",VLOOKUP(D2667,Resources!A:D,4,FALSE)),"")</f>
        <v/>
      </c>
    </row>
    <row r="2668" spans="1:11" x14ac:dyDescent="0.2">
      <c r="A2668" t="s">
        <v>715</v>
      </c>
      <c r="B2668" t="str">
        <f t="shared" si="42"/>
        <v>Donors Capital Fund_American Enterprise Institute for Public Policy Research20072256530</v>
      </c>
      <c r="C2668" t="s">
        <v>4</v>
      </c>
      <c r="D2668" t="s">
        <v>17</v>
      </c>
      <c r="E2668" s="10">
        <v>2256530</v>
      </c>
      <c r="F2668">
        <v>2007</v>
      </c>
      <c r="H2668" t="str">
        <f>IFERROR(VLOOKUP(D2668,Resources!A:C,3,FALSE),"")</f>
        <v>DeSmog</v>
      </c>
      <c r="K2668" t="str">
        <f>IFERROR(IF(VLOOKUP(D2668,Resources!A:D,4,FALSE)=0,"",VLOOKUP(D2668,Resources!A:D,4,FALSE)),"")</f>
        <v>Y</v>
      </c>
    </row>
    <row r="2669" spans="1:11" x14ac:dyDescent="0.2">
      <c r="A2669" t="s">
        <v>715</v>
      </c>
      <c r="B2669" t="str">
        <f t="shared" si="42"/>
        <v>Donors Capital Fund_American Family Association200725000</v>
      </c>
      <c r="C2669" t="s">
        <v>4</v>
      </c>
      <c r="D2669" t="s">
        <v>447</v>
      </c>
      <c r="E2669" s="10">
        <v>25000</v>
      </c>
      <c r="F2669">
        <v>2007</v>
      </c>
      <c r="H2669" t="str">
        <f>IFERROR(VLOOKUP(D2669,Resources!A:C,3,FALSE),"")</f>
        <v>SourceWatch</v>
      </c>
      <c r="K2669" t="str">
        <f>IFERROR(IF(VLOOKUP(D2669,Resources!A:D,4,FALSE)=0,"",VLOOKUP(D2669,Resources!A:D,4,FALSE)),"")</f>
        <v>Y</v>
      </c>
    </row>
    <row r="2670" spans="1:11" x14ac:dyDescent="0.2">
      <c r="A2670" t="s">
        <v>715</v>
      </c>
      <c r="B2670" t="str">
        <f t="shared" si="42"/>
        <v>Donors Capital Fund_American Spectator Foundation20075000</v>
      </c>
      <c r="C2670" t="s">
        <v>4</v>
      </c>
      <c r="D2670" t="s">
        <v>88</v>
      </c>
      <c r="E2670" s="10">
        <v>5000</v>
      </c>
      <c r="F2670">
        <v>2007</v>
      </c>
      <c r="H2670" t="str">
        <f>IFERROR(VLOOKUP(D2670,Resources!A:C,3,FALSE),"")</f>
        <v>SourceWatch</v>
      </c>
      <c r="K2670" t="str">
        <f>IFERROR(IF(VLOOKUP(D2670,Resources!A:D,4,FALSE)=0,"",VLOOKUP(D2670,Resources!A:D,4,FALSE)),"")</f>
        <v>Y</v>
      </c>
    </row>
    <row r="2671" spans="1:11" x14ac:dyDescent="0.2">
      <c r="A2671" t="s">
        <v>715</v>
      </c>
      <c r="B2671" t="str">
        <f t="shared" si="42"/>
        <v>Donors Capital Fund_Americans for Limited Government Foundation2007300000</v>
      </c>
      <c r="C2671" t="s">
        <v>4</v>
      </c>
      <c r="D2671" t="s">
        <v>132</v>
      </c>
      <c r="E2671" s="10">
        <v>300000</v>
      </c>
      <c r="F2671">
        <v>2007</v>
      </c>
      <c r="H2671" t="str">
        <f>IFERROR(VLOOKUP(D2671,Resources!A:C,3,FALSE),"")</f>
        <v>SourceWatch</v>
      </c>
      <c r="K2671" t="str">
        <f>IFERROR(IF(VLOOKUP(D2671,Resources!A:D,4,FALSE)=0,"",VLOOKUP(D2671,Resources!A:D,4,FALSE)),"")</f>
        <v>Y</v>
      </c>
    </row>
    <row r="2672" spans="1:11" x14ac:dyDescent="0.2">
      <c r="A2672" t="s">
        <v>715</v>
      </c>
      <c r="B2672" t="str">
        <f t="shared" si="42"/>
        <v>Donors Capital Fund_Americas Majority Foundation20075000</v>
      </c>
      <c r="C2672" t="s">
        <v>4</v>
      </c>
      <c r="D2672" t="s">
        <v>331</v>
      </c>
      <c r="E2672" s="10">
        <v>5000</v>
      </c>
      <c r="F2672">
        <v>2007</v>
      </c>
      <c r="H2672" t="str">
        <f>IFERROR(VLOOKUP(D2672,Resources!A:C,3,FALSE),"")</f>
        <v/>
      </c>
      <c r="K2672" t="str">
        <f>IFERROR(IF(VLOOKUP(D2672,Resources!A:D,4,FALSE)=0,"",VLOOKUP(D2672,Resources!A:D,4,FALSE)),"")</f>
        <v/>
      </c>
    </row>
    <row r="2673" spans="1:11" x14ac:dyDescent="0.2">
      <c r="A2673" t="s">
        <v>715</v>
      </c>
      <c r="B2673" t="str">
        <f t="shared" si="42"/>
        <v>Donors Capital Fund_Arkansas Policy Foundation20077600</v>
      </c>
      <c r="C2673" t="s">
        <v>4</v>
      </c>
      <c r="D2673" t="s">
        <v>371</v>
      </c>
      <c r="E2673" s="10">
        <v>7600</v>
      </c>
      <c r="F2673">
        <v>2007</v>
      </c>
      <c r="H2673" t="str">
        <f>IFERROR(VLOOKUP(D2673,Resources!A:C,3,FALSE),"")</f>
        <v>SourceWatch</v>
      </c>
      <c r="K2673" t="str">
        <f>IFERROR(IF(VLOOKUP(D2673,Resources!A:D,4,FALSE)=0,"",VLOOKUP(D2673,Resources!A:D,4,FALSE)),"")</f>
        <v>Y</v>
      </c>
    </row>
    <row r="2674" spans="1:11" x14ac:dyDescent="0.2">
      <c r="A2674" t="s">
        <v>715</v>
      </c>
      <c r="B2674" t="str">
        <f t="shared" si="42"/>
        <v>Donors Capital Fund_Atlas Economic Research Foundation20072000</v>
      </c>
      <c r="C2674" t="s">
        <v>4</v>
      </c>
      <c r="D2674" t="s">
        <v>96</v>
      </c>
      <c r="E2674" s="10">
        <v>2000</v>
      </c>
      <c r="F2674">
        <v>2007</v>
      </c>
      <c r="H2674" t="str">
        <f>IFERROR(VLOOKUP(D2674,Resources!A:C,3,FALSE),"")</f>
        <v>DeSmog</v>
      </c>
      <c r="K2674" t="str">
        <f>IFERROR(IF(VLOOKUP(D2674,Resources!A:D,4,FALSE)=0,"",VLOOKUP(D2674,Resources!A:D,4,FALSE)),"")</f>
        <v>Y</v>
      </c>
    </row>
    <row r="2675" spans="1:11" x14ac:dyDescent="0.2">
      <c r="A2675" t="s">
        <v>715</v>
      </c>
      <c r="B2675" t="str">
        <f t="shared" si="42"/>
        <v>Donors Capital Fund_Beacon Hill Institute200753500</v>
      </c>
      <c r="C2675" t="s">
        <v>4</v>
      </c>
      <c r="D2675" t="s">
        <v>370</v>
      </c>
      <c r="E2675" s="10">
        <v>53500</v>
      </c>
      <c r="F2675">
        <v>2007</v>
      </c>
      <c r="H2675" t="str">
        <f>IFERROR(VLOOKUP(D2675,Resources!A:C,3,FALSE),"")</f>
        <v>DeSmog</v>
      </c>
      <c r="K2675" t="str">
        <f>IFERROR(IF(VLOOKUP(D2675,Resources!A:D,4,FALSE)=0,"",VLOOKUP(D2675,Resources!A:D,4,FALSE)),"")</f>
        <v>Y</v>
      </c>
    </row>
    <row r="2676" spans="1:11" x14ac:dyDescent="0.2">
      <c r="A2676" t="s">
        <v>715</v>
      </c>
      <c r="B2676" t="str">
        <f t="shared" si="42"/>
        <v>Donors Capital Fund_Becket Fund for Religious Liberty200750000</v>
      </c>
      <c r="C2676" t="s">
        <v>4</v>
      </c>
      <c r="D2676" t="s">
        <v>426</v>
      </c>
      <c r="E2676" s="10">
        <v>50000</v>
      </c>
      <c r="F2676">
        <v>2007</v>
      </c>
      <c r="H2676" t="str">
        <f>IFERROR(VLOOKUP(D2676,Resources!A:C,3,FALSE),"")</f>
        <v/>
      </c>
      <c r="K2676" t="str">
        <f>IFERROR(IF(VLOOKUP(D2676,Resources!A:D,4,FALSE)=0,"",VLOOKUP(D2676,Resources!A:D,4,FALSE)),"")</f>
        <v/>
      </c>
    </row>
    <row r="2677" spans="1:11" x14ac:dyDescent="0.2">
      <c r="A2677" t="s">
        <v>715</v>
      </c>
      <c r="B2677" t="str">
        <f t="shared" si="42"/>
        <v>Donors Capital Fund_Bluegrass Institute200750000</v>
      </c>
      <c r="C2677" t="s">
        <v>4</v>
      </c>
      <c r="D2677" t="s">
        <v>152</v>
      </c>
      <c r="E2677" s="10">
        <v>50000</v>
      </c>
      <c r="F2677">
        <v>2007</v>
      </c>
      <c r="H2677" t="str">
        <f>IFERROR(VLOOKUP(D2677,Resources!A:C,3,FALSE),"")</f>
        <v>SourceWatch</v>
      </c>
      <c r="K2677" t="str">
        <f>IFERROR(IF(VLOOKUP(D2677,Resources!A:D,4,FALSE)=0,"",VLOOKUP(D2677,Resources!A:D,4,FALSE)),"")</f>
        <v>Y</v>
      </c>
    </row>
    <row r="2678" spans="1:11" x14ac:dyDescent="0.2">
      <c r="A2678" t="s">
        <v>715</v>
      </c>
      <c r="B2678" t="str">
        <f t="shared" si="42"/>
        <v>Donors Capital Fund_Boy Scouts of America - Pack 12520072000</v>
      </c>
      <c r="C2678" t="s">
        <v>4</v>
      </c>
      <c r="D2678" t="s">
        <v>446</v>
      </c>
      <c r="E2678" s="10">
        <v>2000</v>
      </c>
      <c r="F2678">
        <v>2007</v>
      </c>
      <c r="H2678" t="str">
        <f>IFERROR(VLOOKUP(D2678,Resources!A:C,3,FALSE),"")</f>
        <v/>
      </c>
      <c r="K2678" t="str">
        <f>IFERROR(IF(VLOOKUP(D2678,Resources!A:D,4,FALSE)=0,"",VLOOKUP(D2678,Resources!A:D,4,FALSE)),"")</f>
        <v/>
      </c>
    </row>
    <row r="2679" spans="1:11" x14ac:dyDescent="0.2">
      <c r="A2679" t="s">
        <v>715</v>
      </c>
      <c r="B2679" t="str">
        <f t="shared" si="42"/>
        <v>Donors Capital Fund_Boys &amp; Girls Clubs of Martin County200710000</v>
      </c>
      <c r="C2679" t="s">
        <v>4</v>
      </c>
      <c r="D2679" t="s">
        <v>733</v>
      </c>
      <c r="E2679" s="10">
        <v>10000</v>
      </c>
      <c r="F2679">
        <v>2007</v>
      </c>
      <c r="H2679" t="str">
        <f>IFERROR(VLOOKUP(D2679,Resources!A:C,3,FALSE),"")</f>
        <v/>
      </c>
      <c r="K2679" t="str">
        <f>IFERROR(IF(VLOOKUP(D2679,Resources!A:D,4,FALSE)=0,"",VLOOKUP(D2679,Resources!A:D,4,FALSE)),"")</f>
        <v/>
      </c>
    </row>
    <row r="2680" spans="1:11" x14ac:dyDescent="0.2">
      <c r="A2680" t="s">
        <v>715</v>
      </c>
      <c r="B2680" t="str">
        <f t="shared" si="42"/>
        <v>Donors Capital Fund_Brotherhood Organization of a New Destiny20075000</v>
      </c>
      <c r="C2680" t="s">
        <v>4</v>
      </c>
      <c r="D2680" t="s">
        <v>120</v>
      </c>
      <c r="E2680" s="10">
        <v>5000</v>
      </c>
      <c r="F2680">
        <v>2007</v>
      </c>
      <c r="H2680" t="str">
        <f>IFERROR(VLOOKUP(D2680,Resources!A:C,3,FALSE),"")</f>
        <v/>
      </c>
      <c r="K2680" t="str">
        <f>IFERROR(IF(VLOOKUP(D2680,Resources!A:D,4,FALSE)=0,"",VLOOKUP(D2680,Resources!A:D,4,FALSE)),"")</f>
        <v/>
      </c>
    </row>
    <row r="2681" spans="1:11" x14ac:dyDescent="0.2">
      <c r="A2681" t="s">
        <v>715</v>
      </c>
      <c r="B2681" t="str">
        <f t="shared" si="42"/>
        <v>Donors Capital Fund_Buckeye Institute for Public Policy Solutions200710000</v>
      </c>
      <c r="C2681" t="s">
        <v>4</v>
      </c>
      <c r="D2681" t="s">
        <v>46</v>
      </c>
      <c r="E2681" s="10">
        <v>10000</v>
      </c>
      <c r="F2681">
        <v>2007</v>
      </c>
      <c r="H2681" t="str">
        <f>IFERROR(VLOOKUP(D2681,Resources!A:C,3,FALSE),"")</f>
        <v>SourceWatch</v>
      </c>
      <c r="K2681" t="str">
        <f>IFERROR(IF(VLOOKUP(D2681,Resources!A:D,4,FALSE)=0,"",VLOOKUP(D2681,Resources!A:D,4,FALSE)),"")</f>
        <v>Y</v>
      </c>
    </row>
    <row r="2682" spans="1:11" x14ac:dyDescent="0.2">
      <c r="A2682" t="s">
        <v>715</v>
      </c>
      <c r="B2682" t="str">
        <f t="shared" si="42"/>
        <v>Donors Capital Fund_Campus Crusade for Christ20071000000</v>
      </c>
      <c r="C2682" t="s">
        <v>4</v>
      </c>
      <c r="D2682" t="s">
        <v>326</v>
      </c>
      <c r="E2682" s="10">
        <v>1000000</v>
      </c>
      <c r="F2682">
        <v>2007</v>
      </c>
      <c r="H2682" t="str">
        <f>IFERROR(VLOOKUP(D2682,Resources!A:C,3,FALSE),"")</f>
        <v>SourceWatch</v>
      </c>
      <c r="K2682" t="str">
        <f>IFERROR(IF(VLOOKUP(D2682,Resources!A:D,4,FALSE)=0,"",VLOOKUP(D2682,Resources!A:D,4,FALSE)),"")</f>
        <v>Y</v>
      </c>
    </row>
    <row r="2683" spans="1:11" x14ac:dyDescent="0.2">
      <c r="A2683" t="s">
        <v>715</v>
      </c>
      <c r="B2683" t="str">
        <f t="shared" si="42"/>
        <v>Donors Capital Fund_Capital Research Center20072500</v>
      </c>
      <c r="C2683" t="s">
        <v>4</v>
      </c>
      <c r="D2683" t="s">
        <v>98</v>
      </c>
      <c r="E2683" s="10">
        <v>2500</v>
      </c>
      <c r="F2683">
        <v>2007</v>
      </c>
      <c r="H2683" t="str">
        <f>IFERROR(VLOOKUP(D2683,Resources!A:C,3,FALSE),"")</f>
        <v>DeSmog</v>
      </c>
      <c r="K2683" t="str">
        <f>IFERROR(IF(VLOOKUP(D2683,Resources!A:D,4,FALSE)=0,"",VLOOKUP(D2683,Resources!A:D,4,FALSE)),"")</f>
        <v>Y</v>
      </c>
    </row>
    <row r="2684" spans="1:11" x14ac:dyDescent="0.2">
      <c r="A2684" t="s">
        <v>715</v>
      </c>
      <c r="B2684" t="str">
        <f t="shared" si="42"/>
        <v>Donors Capital Fund_Cascade Policy Institute200720000</v>
      </c>
      <c r="C2684" t="s">
        <v>4</v>
      </c>
      <c r="D2684" t="s">
        <v>153</v>
      </c>
      <c r="E2684" s="10">
        <v>20000</v>
      </c>
      <c r="F2684">
        <v>2007</v>
      </c>
      <c r="H2684" t="str">
        <f>IFERROR(VLOOKUP(D2684,Resources!A:C,3,FALSE),"")</f>
        <v>DeSmog</v>
      </c>
      <c r="K2684" t="str">
        <f>IFERROR(IF(VLOOKUP(D2684,Resources!A:D,4,FALSE)=0,"",VLOOKUP(D2684,Resources!A:D,4,FALSE)),"")</f>
        <v>Y</v>
      </c>
    </row>
    <row r="2685" spans="1:11" x14ac:dyDescent="0.2">
      <c r="A2685" t="s">
        <v>715</v>
      </c>
      <c r="B2685" t="str">
        <f t="shared" si="42"/>
        <v>Donors Capital Fund_Cato Institute2007295350</v>
      </c>
      <c r="C2685" t="s">
        <v>4</v>
      </c>
      <c r="D2685" t="s">
        <v>57</v>
      </c>
      <c r="E2685" s="10">
        <v>295350</v>
      </c>
      <c r="F2685">
        <v>2007</v>
      </c>
      <c r="H2685" t="str">
        <f>IFERROR(VLOOKUP(D2685,Resources!A:C,3,FALSE),"")</f>
        <v>DeSmog</v>
      </c>
      <c r="K2685" t="str">
        <f>IFERROR(IF(VLOOKUP(D2685,Resources!A:D,4,FALSE)=0,"",VLOOKUP(D2685,Resources!A:D,4,FALSE)),"")</f>
        <v>Y</v>
      </c>
    </row>
    <row r="2686" spans="1:11" x14ac:dyDescent="0.2">
      <c r="A2686" t="s">
        <v>715</v>
      </c>
      <c r="B2686" t="str">
        <f t="shared" si="42"/>
        <v>Donors Capital Fund_Center for Competitive Politics2007325000</v>
      </c>
      <c r="C2686" t="s">
        <v>4</v>
      </c>
      <c r="D2686" t="s">
        <v>12</v>
      </c>
      <c r="E2686" s="10">
        <v>325000</v>
      </c>
      <c r="F2686">
        <v>2007</v>
      </c>
      <c r="H2686" t="str">
        <f>IFERROR(VLOOKUP(D2686,Resources!A:C,3,FALSE),"")</f>
        <v>SourceWatch</v>
      </c>
      <c r="K2686" t="str">
        <f>IFERROR(IF(VLOOKUP(D2686,Resources!A:D,4,FALSE)=0,"",VLOOKUP(D2686,Resources!A:D,4,FALSE)),"")</f>
        <v>Y</v>
      </c>
    </row>
    <row r="2687" spans="1:11" x14ac:dyDescent="0.2">
      <c r="A2687" t="s">
        <v>715</v>
      </c>
      <c r="B2687" t="str">
        <f t="shared" si="42"/>
        <v>Donors Capital Fund_Center for Independent Thought2007100000</v>
      </c>
      <c r="C2687" t="s">
        <v>4</v>
      </c>
      <c r="D2687" t="s">
        <v>127</v>
      </c>
      <c r="E2687" s="10">
        <v>100000</v>
      </c>
      <c r="F2687">
        <v>2007</v>
      </c>
      <c r="H2687" t="str">
        <f>IFERROR(VLOOKUP(D2687,Resources!A:C,3,FALSE),"")</f>
        <v/>
      </c>
      <c r="K2687" t="str">
        <f>IFERROR(IF(VLOOKUP(D2687,Resources!A:D,4,FALSE)=0,"",VLOOKUP(D2687,Resources!A:D,4,FALSE)),"")</f>
        <v>Y</v>
      </c>
    </row>
    <row r="2688" spans="1:11" x14ac:dyDescent="0.2">
      <c r="A2688" t="s">
        <v>715</v>
      </c>
      <c r="B2688" t="str">
        <f t="shared" si="42"/>
        <v>Donors Capital Fund_Center for Individual Rights200712000</v>
      </c>
      <c r="C2688" t="s">
        <v>4</v>
      </c>
      <c r="D2688" t="s">
        <v>100</v>
      </c>
      <c r="E2688" s="10">
        <v>12000</v>
      </c>
      <c r="F2688">
        <v>2007</v>
      </c>
      <c r="H2688" t="str">
        <f>IFERROR(VLOOKUP(D2688,Resources!A:C,3,FALSE),"")</f>
        <v>SourceWatch</v>
      </c>
      <c r="K2688" t="str">
        <f>IFERROR(IF(VLOOKUP(D2688,Resources!A:D,4,FALSE)=0,"",VLOOKUP(D2688,Resources!A:D,4,FALSE)),"")</f>
        <v>Y</v>
      </c>
    </row>
    <row r="2689" spans="1:11" x14ac:dyDescent="0.2">
      <c r="A2689" t="s">
        <v>715</v>
      </c>
      <c r="B2689" t="str">
        <f t="shared" si="42"/>
        <v>Donors Capital Fund_Center for Islamic Pluralism2007120000</v>
      </c>
      <c r="C2689" t="s">
        <v>4</v>
      </c>
      <c r="D2689" t="s">
        <v>417</v>
      </c>
      <c r="E2689" s="10">
        <v>120000</v>
      </c>
      <c r="F2689">
        <v>2007</v>
      </c>
      <c r="H2689" t="str">
        <f>IFERROR(VLOOKUP(D2689,Resources!A:C,3,FALSE),"")</f>
        <v/>
      </c>
      <c r="K2689" t="str">
        <f>IFERROR(IF(VLOOKUP(D2689,Resources!A:D,4,FALSE)=0,"",VLOOKUP(D2689,Resources!A:D,4,FALSE)),"")</f>
        <v/>
      </c>
    </row>
    <row r="2690" spans="1:11" x14ac:dyDescent="0.2">
      <c r="A2690" t="s">
        <v>715</v>
      </c>
      <c r="B2690" t="str">
        <f t="shared" ref="B2690:B2753" si="43">C2690&amp;"_"&amp;D2690&amp;F2690&amp;E2690</f>
        <v>Donors Capital Fund_Center for the Study of Carbon Dioxide and Global Change2007125000</v>
      </c>
      <c r="C2690" t="s">
        <v>4</v>
      </c>
      <c r="D2690" t="s">
        <v>369</v>
      </c>
      <c r="E2690" s="10">
        <v>125000</v>
      </c>
      <c r="F2690">
        <v>2007</v>
      </c>
      <c r="H2690" t="str">
        <f>IFERROR(VLOOKUP(D2690,Resources!A:C,3,FALSE),"")</f>
        <v>DeSmog</v>
      </c>
      <c r="K2690" t="str">
        <f>IFERROR(IF(VLOOKUP(D2690,Resources!A:D,4,FALSE)=0,"",VLOOKUP(D2690,Resources!A:D,4,FALSE)),"")</f>
        <v>Y</v>
      </c>
    </row>
    <row r="2691" spans="1:11" x14ac:dyDescent="0.2">
      <c r="A2691" t="s">
        <v>715</v>
      </c>
      <c r="B2691" t="str">
        <f t="shared" si="43"/>
        <v>Donors Capital Fund_Center for Union Facts2007100000</v>
      </c>
      <c r="C2691" t="s">
        <v>4</v>
      </c>
      <c r="D2691" t="s">
        <v>204</v>
      </c>
      <c r="E2691" s="10">
        <v>100000</v>
      </c>
      <c r="F2691">
        <v>2007</v>
      </c>
      <c r="H2691" t="str">
        <f>IFERROR(VLOOKUP(D2691,Resources!A:C,3,FALSE),"")</f>
        <v>SourceWatch</v>
      </c>
      <c r="K2691" t="str">
        <f>IFERROR(IF(VLOOKUP(D2691,Resources!A:D,4,FALSE)=0,"",VLOOKUP(D2691,Resources!A:D,4,FALSE)),"")</f>
        <v>Y</v>
      </c>
    </row>
    <row r="2692" spans="1:11" x14ac:dyDescent="0.2">
      <c r="A2692" t="s">
        <v>715</v>
      </c>
      <c r="B2692" t="str">
        <f t="shared" si="43"/>
        <v>Donors Capital Fund_Central Florida Ballet200725000</v>
      </c>
      <c r="C2692" t="s">
        <v>4</v>
      </c>
      <c r="D2692" t="s">
        <v>177</v>
      </c>
      <c r="E2692" s="10">
        <v>25000</v>
      </c>
      <c r="F2692">
        <v>2007</v>
      </c>
      <c r="H2692" t="str">
        <f>IFERROR(VLOOKUP(D2692,Resources!A:C,3,FALSE),"")</f>
        <v/>
      </c>
      <c r="K2692" t="str">
        <f>IFERROR(IF(VLOOKUP(D2692,Resources!A:D,4,FALSE)=0,"",VLOOKUP(D2692,Resources!A:D,4,FALSE)),"")</f>
        <v/>
      </c>
    </row>
    <row r="2693" spans="1:11" x14ac:dyDescent="0.2">
      <c r="A2693" t="s">
        <v>715</v>
      </c>
      <c r="B2693" t="str">
        <f t="shared" si="43"/>
        <v>Donors Capital Fund_Cerge EI Foundation2007176000</v>
      </c>
      <c r="C2693" t="s">
        <v>4</v>
      </c>
      <c r="D2693" t="s">
        <v>33</v>
      </c>
      <c r="E2693" s="10">
        <v>176000</v>
      </c>
      <c r="F2693">
        <v>2007</v>
      </c>
      <c r="H2693" t="str">
        <f>IFERROR(VLOOKUP(D2693,Resources!A:C,3,FALSE),"")</f>
        <v/>
      </c>
      <c r="K2693" t="str">
        <f>IFERROR(IF(VLOOKUP(D2693,Resources!A:D,4,FALSE)=0,"",VLOOKUP(D2693,Resources!A:D,4,FALSE)),"")</f>
        <v/>
      </c>
    </row>
    <row r="2694" spans="1:11" x14ac:dyDescent="0.2">
      <c r="A2694" t="s">
        <v>715</v>
      </c>
      <c r="B2694" t="str">
        <f t="shared" si="43"/>
        <v>Donors Capital Fund_Christ Memorial Chapel (Hobe Sound FL)200750000</v>
      </c>
      <c r="C2694" t="s">
        <v>4</v>
      </c>
      <c r="D2694" t="s">
        <v>445</v>
      </c>
      <c r="E2694" s="10">
        <v>50000</v>
      </c>
      <c r="F2694">
        <v>2007</v>
      </c>
      <c r="H2694" t="str">
        <f>IFERROR(VLOOKUP(D2694,Resources!A:C,3,FALSE),"")</f>
        <v/>
      </c>
      <c r="K2694" t="str">
        <f>IFERROR(IF(VLOOKUP(D2694,Resources!A:D,4,FALSE)=0,"",VLOOKUP(D2694,Resources!A:D,4,FALSE)),"")</f>
        <v/>
      </c>
    </row>
    <row r="2695" spans="1:11" x14ac:dyDescent="0.2">
      <c r="A2695" t="s">
        <v>715</v>
      </c>
      <c r="B2695" t="str">
        <f t="shared" si="43"/>
        <v>Donors Capital Fund_Christians United for Israel2007235000</v>
      </c>
      <c r="C2695" t="s">
        <v>4</v>
      </c>
      <c r="D2695" t="s">
        <v>414</v>
      </c>
      <c r="E2695" s="10">
        <v>235000</v>
      </c>
      <c r="F2695">
        <v>2007</v>
      </c>
      <c r="H2695" t="str">
        <f>IFERROR(VLOOKUP(D2695,Resources!A:C,3,FALSE),"")</f>
        <v>Other</v>
      </c>
      <c r="K2695" t="str">
        <f>IFERROR(IF(VLOOKUP(D2695,Resources!A:D,4,FALSE)=0,"",VLOOKUP(D2695,Resources!A:D,4,FALSE)),"")</f>
        <v>Y</v>
      </c>
    </row>
    <row r="2696" spans="1:11" x14ac:dyDescent="0.2">
      <c r="A2696" t="s">
        <v>715</v>
      </c>
      <c r="B2696" t="str">
        <f t="shared" si="43"/>
        <v>Donors Capital Fund_Citizens In Charge Foundation2007754000</v>
      </c>
      <c r="C2696" t="s">
        <v>4</v>
      </c>
      <c r="D2696" t="s">
        <v>366</v>
      </c>
      <c r="E2696" s="10">
        <v>754000</v>
      </c>
      <c r="F2696">
        <v>2007</v>
      </c>
      <c r="H2696" t="str">
        <f>IFERROR(VLOOKUP(D2696,Resources!A:C,3,FALSE),"")</f>
        <v>SourceWatch</v>
      </c>
      <c r="K2696" t="str">
        <f>IFERROR(IF(VLOOKUP(D2696,Resources!A:D,4,FALSE)=0,"",VLOOKUP(D2696,Resources!A:D,4,FALSE)),"")</f>
        <v>Y</v>
      </c>
    </row>
    <row r="2697" spans="1:11" x14ac:dyDescent="0.2">
      <c r="A2697" t="s">
        <v>715</v>
      </c>
      <c r="B2697" t="str">
        <f t="shared" si="43"/>
        <v>Donors Capital Fund_Civil War Trust200710000</v>
      </c>
      <c r="C2697" t="s">
        <v>4</v>
      </c>
      <c r="D2697" t="s">
        <v>151</v>
      </c>
      <c r="E2697" s="10">
        <v>10000</v>
      </c>
      <c r="F2697">
        <v>2007</v>
      </c>
      <c r="H2697" t="str">
        <f>IFERROR(VLOOKUP(D2697,Resources!A:C,3,FALSE),"")</f>
        <v/>
      </c>
      <c r="K2697" t="str">
        <f>IFERROR(IF(VLOOKUP(D2697,Resources!A:D,4,FALSE)=0,"",VLOOKUP(D2697,Resources!A:D,4,FALSE)),"")</f>
        <v/>
      </c>
    </row>
    <row r="2698" spans="1:11" x14ac:dyDescent="0.2">
      <c r="A2698" t="s">
        <v>715</v>
      </c>
      <c r="B2698" t="str">
        <f t="shared" si="43"/>
        <v>Donors Capital Fund_Clare Boothe Luce Policy Institute20071500</v>
      </c>
      <c r="C2698" t="s">
        <v>4</v>
      </c>
      <c r="D2698" t="s">
        <v>101</v>
      </c>
      <c r="E2698" s="10">
        <v>1500</v>
      </c>
      <c r="F2698">
        <v>2007</v>
      </c>
      <c r="H2698" t="str">
        <f>IFERROR(VLOOKUP(D2698,Resources!A:C,3,FALSE),"")</f>
        <v/>
      </c>
      <c r="K2698" t="str">
        <f>IFERROR(IF(VLOOKUP(D2698,Resources!A:D,4,FALSE)=0,"",VLOOKUP(D2698,Resources!A:D,4,FALSE)),"")</f>
        <v>Y</v>
      </c>
    </row>
    <row r="2699" spans="1:11" x14ac:dyDescent="0.2">
      <c r="A2699" t="s">
        <v>715</v>
      </c>
      <c r="B2699" t="str">
        <f t="shared" si="43"/>
        <v>Donors Capital Fund_Clarion Fund2007200000</v>
      </c>
      <c r="C2699" t="s">
        <v>4</v>
      </c>
      <c r="D2699" t="s">
        <v>202</v>
      </c>
      <c r="E2699" s="10">
        <v>200000</v>
      </c>
      <c r="F2699">
        <v>2007</v>
      </c>
      <c r="H2699" t="str">
        <f>IFERROR(VLOOKUP(D2699,Resources!A:C,3,FALSE),"")</f>
        <v/>
      </c>
      <c r="K2699" t="str">
        <f>IFERROR(IF(VLOOKUP(D2699,Resources!A:D,4,FALSE)=0,"",VLOOKUP(D2699,Resources!A:D,4,FALSE)),"")</f>
        <v>Y</v>
      </c>
    </row>
    <row r="2700" spans="1:11" x14ac:dyDescent="0.2">
      <c r="A2700" t="s">
        <v>715</v>
      </c>
      <c r="B2700" t="str">
        <f t="shared" si="43"/>
        <v>Donors Capital Fund_Commentary200715000</v>
      </c>
      <c r="C2700" t="s">
        <v>4</v>
      </c>
      <c r="D2700" t="s">
        <v>365</v>
      </c>
      <c r="E2700" s="10">
        <v>15000</v>
      </c>
      <c r="F2700">
        <v>2007</v>
      </c>
      <c r="H2700" t="str">
        <f>IFERROR(VLOOKUP(D2700,Resources!A:C,3,FALSE),"")</f>
        <v/>
      </c>
      <c r="K2700" t="str">
        <f>IFERROR(IF(VLOOKUP(D2700,Resources!A:D,4,FALSE)=0,"",VLOOKUP(D2700,Resources!A:D,4,FALSE)),"")</f>
        <v/>
      </c>
    </row>
    <row r="2701" spans="1:11" x14ac:dyDescent="0.2">
      <c r="A2701" t="s">
        <v>715</v>
      </c>
      <c r="B2701" t="str">
        <f t="shared" si="43"/>
        <v>Donors Capital Fund_Committee for a Constructive Tomorrow200760000</v>
      </c>
      <c r="C2701" t="s">
        <v>4</v>
      </c>
      <c r="D2701" t="s">
        <v>162</v>
      </c>
      <c r="E2701" s="10">
        <v>60000</v>
      </c>
      <c r="F2701">
        <v>2007</v>
      </c>
      <c r="H2701" t="str">
        <f>IFERROR(VLOOKUP(D2701,Resources!A:C,3,FALSE),"")</f>
        <v>DeSmog</v>
      </c>
      <c r="K2701" t="str">
        <f>IFERROR(IF(VLOOKUP(D2701,Resources!A:D,4,FALSE)=0,"",VLOOKUP(D2701,Resources!A:D,4,FALSE)),"")</f>
        <v>Y</v>
      </c>
    </row>
    <row r="2702" spans="1:11" x14ac:dyDescent="0.2">
      <c r="A2702" t="s">
        <v>715</v>
      </c>
      <c r="B2702" t="str">
        <f t="shared" si="43"/>
        <v>Donors Capital Fund_Committee for Accuracy in Middle East Reporting in America2007500000</v>
      </c>
      <c r="C2702" t="s">
        <v>4</v>
      </c>
      <c r="D2702" t="s">
        <v>271</v>
      </c>
      <c r="E2702" s="10">
        <v>500000</v>
      </c>
      <c r="F2702">
        <v>2007</v>
      </c>
      <c r="H2702" t="str">
        <f>IFERROR(VLOOKUP(D2702,Resources!A:C,3,FALSE),"")</f>
        <v>SourceWatch</v>
      </c>
      <c r="K2702" t="str">
        <f>IFERROR(IF(VLOOKUP(D2702,Resources!A:D,4,FALSE)=0,"",VLOOKUP(D2702,Resources!A:D,4,FALSE)),"")</f>
        <v>Y</v>
      </c>
    </row>
    <row r="2703" spans="1:11" x14ac:dyDescent="0.2">
      <c r="A2703" t="s">
        <v>715</v>
      </c>
      <c r="B2703" t="str">
        <f t="shared" si="43"/>
        <v>Donors Capital Fund_Commonwealth Foundation for Public Policy Alternatives2007100000</v>
      </c>
      <c r="C2703" t="s">
        <v>4</v>
      </c>
      <c r="D2703" t="s">
        <v>47</v>
      </c>
      <c r="E2703" s="10">
        <v>100000</v>
      </c>
      <c r="F2703">
        <v>2007</v>
      </c>
      <c r="H2703" t="str">
        <f>IFERROR(VLOOKUP(D2703,Resources!A:C,3,FALSE),"")</f>
        <v>SourceWatch</v>
      </c>
      <c r="K2703" t="str">
        <f>IFERROR(IF(VLOOKUP(D2703,Resources!A:D,4,FALSE)=0,"",VLOOKUP(D2703,Resources!A:D,4,FALSE)),"")</f>
        <v>Y</v>
      </c>
    </row>
    <row r="2704" spans="1:11" x14ac:dyDescent="0.2">
      <c r="A2704" t="s">
        <v>715</v>
      </c>
      <c r="B2704" t="str">
        <f t="shared" si="43"/>
        <v>Donors Capital Fund_Competitive Enterprise Institute2007135444</v>
      </c>
      <c r="C2704" t="s">
        <v>4</v>
      </c>
      <c r="D2704" t="s">
        <v>44</v>
      </c>
      <c r="E2704" s="10">
        <v>135444</v>
      </c>
      <c r="F2704">
        <v>2007</v>
      </c>
      <c r="H2704" t="str">
        <f>IFERROR(VLOOKUP(D2704,Resources!A:C,3,FALSE),"")</f>
        <v>DeSmog</v>
      </c>
      <c r="K2704" t="str">
        <f>IFERROR(IF(VLOOKUP(D2704,Resources!A:D,4,FALSE)=0,"",VLOOKUP(D2704,Resources!A:D,4,FALSE)),"")</f>
        <v>Y</v>
      </c>
    </row>
    <row r="2705" spans="1:11" x14ac:dyDescent="0.2">
      <c r="A2705" t="s">
        <v>715</v>
      </c>
      <c r="B2705" t="str">
        <f t="shared" si="43"/>
        <v>Donors Capital Fund_Congregation Shaare Tikvah B'nai Zion200730000</v>
      </c>
      <c r="C2705" t="s">
        <v>4</v>
      </c>
      <c r="D2705" t="s">
        <v>411</v>
      </c>
      <c r="E2705" s="10">
        <v>30000</v>
      </c>
      <c r="F2705">
        <v>2007</v>
      </c>
      <c r="H2705" t="str">
        <f>IFERROR(VLOOKUP(D2705,Resources!A:C,3,FALSE),"")</f>
        <v/>
      </c>
      <c r="K2705" t="str">
        <f>IFERROR(IF(VLOOKUP(D2705,Resources!A:D,4,FALSE)=0,"",VLOOKUP(D2705,Resources!A:D,4,FALSE)),"")</f>
        <v/>
      </c>
    </row>
    <row r="2706" spans="1:11" x14ac:dyDescent="0.2">
      <c r="A2706" t="s">
        <v>715</v>
      </c>
      <c r="B2706" t="str">
        <f t="shared" si="43"/>
        <v>Donors Capital Fund_Cumberland College200710000</v>
      </c>
      <c r="C2706" t="s">
        <v>4</v>
      </c>
      <c r="D2706" t="s">
        <v>268</v>
      </c>
      <c r="E2706" s="10">
        <v>10000</v>
      </c>
      <c r="F2706">
        <v>2007</v>
      </c>
      <c r="H2706" t="str">
        <f>IFERROR(VLOOKUP(D2706,Resources!A:C,3,FALSE),"")</f>
        <v/>
      </c>
      <c r="K2706" t="str">
        <f>IFERROR(IF(VLOOKUP(D2706,Resources!A:D,4,FALSE)=0,"",VLOOKUP(D2706,Resources!A:D,4,FALSE)),"")</f>
        <v/>
      </c>
    </row>
    <row r="2707" spans="1:11" x14ac:dyDescent="0.2">
      <c r="A2707" t="s">
        <v>715</v>
      </c>
      <c r="B2707" t="str">
        <f t="shared" si="43"/>
        <v>Donors Capital Fund_Dallas Center for the Performing Arts2007500000</v>
      </c>
      <c r="C2707" t="s">
        <v>4</v>
      </c>
      <c r="D2707" t="s">
        <v>410</v>
      </c>
      <c r="E2707" s="10">
        <v>500000</v>
      </c>
      <c r="F2707">
        <v>2007</v>
      </c>
      <c r="H2707" t="str">
        <f>IFERROR(VLOOKUP(D2707,Resources!A:C,3,FALSE),"")</f>
        <v/>
      </c>
      <c r="K2707" t="str">
        <f>IFERROR(IF(VLOOKUP(D2707,Resources!A:D,4,FALSE)=0,"",VLOOKUP(D2707,Resources!A:D,4,FALSE)),"")</f>
        <v/>
      </c>
    </row>
    <row r="2708" spans="1:11" x14ac:dyDescent="0.2">
      <c r="A2708" t="s">
        <v>715</v>
      </c>
      <c r="B2708" t="str">
        <f t="shared" si="43"/>
        <v>Donors Capital Fund_David Horowitz Freedom Center20075000</v>
      </c>
      <c r="C2708" t="s">
        <v>4</v>
      </c>
      <c r="D2708" t="s">
        <v>163</v>
      </c>
      <c r="E2708" s="10">
        <v>5000</v>
      </c>
      <c r="F2708">
        <v>2007</v>
      </c>
      <c r="H2708" t="str">
        <f>IFERROR(VLOOKUP(D2708,Resources!A:C,3,FALSE),"")</f>
        <v>SourceWatch</v>
      </c>
      <c r="K2708" t="str">
        <f>IFERROR(IF(VLOOKUP(D2708,Resources!A:D,4,FALSE)=0,"",VLOOKUP(D2708,Resources!A:D,4,FALSE)),"")</f>
        <v>Y</v>
      </c>
    </row>
    <row r="2709" spans="1:11" x14ac:dyDescent="0.2">
      <c r="A2709" t="s">
        <v>715</v>
      </c>
      <c r="B2709" t="str">
        <f t="shared" si="43"/>
        <v>DonorsTrust_Donors Capital Fund2007573906</v>
      </c>
      <c r="C2709" t="s">
        <v>20</v>
      </c>
      <c r="D2709" t="s">
        <v>4</v>
      </c>
      <c r="E2709" s="10">
        <v>573906</v>
      </c>
      <c r="F2709">
        <v>2007</v>
      </c>
      <c r="H2709" t="str">
        <f>IFERROR(VLOOKUP(D2709,Resources!A:C,3,FALSE),"")</f>
        <v>DeSmog</v>
      </c>
      <c r="K2709" t="str">
        <f>IFERROR(IF(VLOOKUP(D2709,Resources!A:D,4,FALSE)=0,"",VLOOKUP(D2709,Resources!A:D,4,FALSE)),"")</f>
        <v>Y</v>
      </c>
    </row>
    <row r="2710" spans="1:11" x14ac:dyDescent="0.2">
      <c r="A2710" t="s">
        <v>715</v>
      </c>
      <c r="B2710" t="str">
        <f t="shared" si="43"/>
        <v>DonorsTrust_Donors Capital Fund2007573906</v>
      </c>
      <c r="C2710" t="s">
        <v>20</v>
      </c>
      <c r="D2710" t="s">
        <v>4</v>
      </c>
      <c r="E2710" s="10">
        <v>573906</v>
      </c>
      <c r="F2710">
        <v>2007</v>
      </c>
      <c r="H2710" t="str">
        <f>IFERROR(VLOOKUP(D2710,Resources!A:C,3,FALSE),"")</f>
        <v>DeSmog</v>
      </c>
      <c r="K2710" t="str">
        <f>IFERROR(IF(VLOOKUP(D2710,Resources!A:D,4,FALSE)=0,"",VLOOKUP(D2710,Resources!A:D,4,FALSE)),"")</f>
        <v>Y</v>
      </c>
    </row>
    <row r="2711" spans="1:11" x14ac:dyDescent="0.2">
      <c r="A2711" t="s">
        <v>715</v>
      </c>
      <c r="B2711" t="str">
        <f t="shared" si="43"/>
        <v>Knowledge and Progress Fund_Donors Capital Fund2007825000</v>
      </c>
      <c r="C2711" t="s">
        <v>448</v>
      </c>
      <c r="D2711" t="s">
        <v>4</v>
      </c>
      <c r="E2711" s="10">
        <v>825000</v>
      </c>
      <c r="F2711">
        <v>2007</v>
      </c>
      <c r="H2711" t="str">
        <f>IFERROR(VLOOKUP(D2711,Resources!A:C,3,FALSE),"")</f>
        <v>DeSmog</v>
      </c>
      <c r="K2711" t="str">
        <f>IFERROR(IF(VLOOKUP(D2711,Resources!A:D,4,FALSE)=0,"",VLOOKUP(D2711,Resources!A:D,4,FALSE)),"")</f>
        <v>Y</v>
      </c>
    </row>
    <row r="2712" spans="1:11" x14ac:dyDescent="0.2">
      <c r="A2712" t="s">
        <v>715</v>
      </c>
      <c r="B2712" t="str">
        <f t="shared" si="43"/>
        <v>Knowledge and Progress Fund_Donors Capital Fund2007825000</v>
      </c>
      <c r="C2712" t="s">
        <v>448</v>
      </c>
      <c r="D2712" t="s">
        <v>4</v>
      </c>
      <c r="E2712" s="10">
        <v>825000</v>
      </c>
      <c r="F2712">
        <v>2007</v>
      </c>
      <c r="H2712" t="str">
        <f>IFERROR(VLOOKUP(D2712,Resources!A:C,3,FALSE),"")</f>
        <v>DeSmog</v>
      </c>
      <c r="K2712" t="str">
        <f>IFERROR(IF(VLOOKUP(D2712,Resources!A:D,4,FALSE)=0,"",VLOOKUP(D2712,Resources!A:D,4,FALSE)),"")</f>
        <v>Y</v>
      </c>
    </row>
    <row r="2713" spans="1:11" x14ac:dyDescent="0.2">
      <c r="A2713" t="s">
        <v>715</v>
      </c>
      <c r="B2713" t="str">
        <f t="shared" si="43"/>
        <v>Donors Capital Fund_DonorsTrust2007697500</v>
      </c>
      <c r="C2713" t="s">
        <v>4</v>
      </c>
      <c r="D2713" t="s">
        <v>20</v>
      </c>
      <c r="E2713" s="10">
        <v>697500</v>
      </c>
      <c r="F2713">
        <v>2007</v>
      </c>
      <c r="H2713" t="str">
        <f>IFERROR(VLOOKUP(D2713,Resources!A:C,3,FALSE),"")</f>
        <v>DeSmog</v>
      </c>
      <c r="K2713" t="str">
        <f>IFERROR(IF(VLOOKUP(D2713,Resources!A:D,4,FALSE)=0,"",VLOOKUP(D2713,Resources!A:D,4,FALSE)),"")</f>
        <v>Y</v>
      </c>
    </row>
    <row r="2714" spans="1:11" x14ac:dyDescent="0.2">
      <c r="A2714" t="s">
        <v>715</v>
      </c>
      <c r="B2714" t="str">
        <f t="shared" si="43"/>
        <v>Donors Capital Fund_East-West Ministries International20075000</v>
      </c>
      <c r="C2714" t="s">
        <v>4</v>
      </c>
      <c r="D2714" t="s">
        <v>24</v>
      </c>
      <c r="E2714" s="10">
        <v>5000</v>
      </c>
      <c r="F2714">
        <v>2007</v>
      </c>
      <c r="H2714" t="str">
        <f>IFERROR(VLOOKUP(D2714,Resources!A:C,3,FALSE),"")</f>
        <v/>
      </c>
      <c r="K2714" t="str">
        <f>IFERROR(IF(VLOOKUP(D2714,Resources!A:D,4,FALSE)=0,"",VLOOKUP(D2714,Resources!A:D,4,FALSE)),"")</f>
        <v/>
      </c>
    </row>
    <row r="2715" spans="1:11" x14ac:dyDescent="0.2">
      <c r="A2715" t="s">
        <v>715</v>
      </c>
      <c r="B2715" t="str">
        <f t="shared" si="43"/>
        <v>Donors Capital Fund_Ethics and Public Policy Center2007155000</v>
      </c>
      <c r="C2715" t="s">
        <v>4</v>
      </c>
      <c r="D2715" t="s">
        <v>89</v>
      </c>
      <c r="E2715" s="10">
        <v>155000</v>
      </c>
      <c r="F2715">
        <v>2007</v>
      </c>
      <c r="H2715" t="str">
        <f>IFERROR(VLOOKUP(D2715,Resources!A:C,3,FALSE),"")</f>
        <v>SourceWatch</v>
      </c>
      <c r="K2715" t="str">
        <f>IFERROR(IF(VLOOKUP(D2715,Resources!A:D,4,FALSE)=0,"",VLOOKUP(D2715,Resources!A:D,4,FALSE)),"")</f>
        <v>Y</v>
      </c>
    </row>
    <row r="2716" spans="1:11" x14ac:dyDescent="0.2">
      <c r="A2716" t="s">
        <v>715</v>
      </c>
      <c r="B2716" t="str">
        <f t="shared" si="43"/>
        <v>Donors Capital Fund_Excellent Education for Everyone200750000</v>
      </c>
      <c r="C2716" t="s">
        <v>4</v>
      </c>
      <c r="D2716" t="s">
        <v>444</v>
      </c>
      <c r="E2716" s="10">
        <v>50000</v>
      </c>
      <c r="F2716">
        <v>2007</v>
      </c>
      <c r="H2716" t="str">
        <f>IFERROR(VLOOKUP(D2716,Resources!A:C,3,FALSE),"")</f>
        <v/>
      </c>
      <c r="K2716" t="str">
        <f>IFERROR(IF(VLOOKUP(D2716,Resources!A:D,4,FALSE)=0,"",VLOOKUP(D2716,Resources!A:D,4,FALSE)),"")</f>
        <v/>
      </c>
    </row>
    <row r="2717" spans="1:11" x14ac:dyDescent="0.2">
      <c r="A2717" t="s">
        <v>715</v>
      </c>
      <c r="B2717" t="str">
        <f t="shared" si="43"/>
        <v>Donors Capital Fund_Federalist Society for Law and Public Policy Studies20071500000</v>
      </c>
      <c r="C2717" t="s">
        <v>4</v>
      </c>
      <c r="D2717" t="s">
        <v>133</v>
      </c>
      <c r="E2717" s="10">
        <v>1500000</v>
      </c>
      <c r="F2717">
        <v>2007</v>
      </c>
      <c r="H2717" t="str">
        <f>IFERROR(VLOOKUP(D2717,Resources!A:C,3,FALSE),"")</f>
        <v>SourceWatch</v>
      </c>
      <c r="K2717" t="str">
        <f>IFERROR(IF(VLOOKUP(D2717,Resources!A:D,4,FALSE)=0,"",VLOOKUP(D2717,Resources!A:D,4,FALSE)),"")</f>
        <v>Y</v>
      </c>
    </row>
    <row r="2718" spans="1:11" x14ac:dyDescent="0.2">
      <c r="A2718" t="s">
        <v>715</v>
      </c>
      <c r="B2718" t="str">
        <f t="shared" si="43"/>
        <v>Donors Capital Fund_First Presbyterian Church Midland20071005000</v>
      </c>
      <c r="C2718" t="s">
        <v>4</v>
      </c>
      <c r="D2718" t="s">
        <v>26</v>
      </c>
      <c r="E2718" s="10">
        <v>1005000</v>
      </c>
      <c r="F2718">
        <v>2007</v>
      </c>
      <c r="H2718" t="str">
        <f>IFERROR(VLOOKUP(D2718,Resources!A:C,3,FALSE),"")</f>
        <v/>
      </c>
      <c r="K2718" t="str">
        <f>IFERROR(IF(VLOOKUP(D2718,Resources!A:D,4,FALSE)=0,"",VLOOKUP(D2718,Resources!A:D,4,FALSE)),"")</f>
        <v/>
      </c>
    </row>
    <row r="2719" spans="1:11" x14ac:dyDescent="0.2">
      <c r="A2719" t="s">
        <v>715</v>
      </c>
      <c r="B2719" t="str">
        <f t="shared" si="43"/>
        <v>Donors Capital Fund_Flint Hills Center For Public Policy200710000</v>
      </c>
      <c r="C2719" t="s">
        <v>4</v>
      </c>
      <c r="D2719" t="s">
        <v>363</v>
      </c>
      <c r="E2719" s="10">
        <v>10000</v>
      </c>
      <c r="F2719">
        <v>2007</v>
      </c>
      <c r="H2719" t="str">
        <f>IFERROR(VLOOKUP(D2719,Resources!A:C,3,FALSE),"")</f>
        <v/>
      </c>
      <c r="K2719" t="str">
        <f>IFERROR(IF(VLOOKUP(D2719,Resources!A:D,4,FALSE)=0,"",VLOOKUP(D2719,Resources!A:D,4,FALSE)),"")</f>
        <v/>
      </c>
    </row>
    <row r="2720" spans="1:11" x14ac:dyDescent="0.2">
      <c r="A2720" t="s">
        <v>715</v>
      </c>
      <c r="B2720" t="str">
        <f t="shared" si="43"/>
        <v>Donors Capital Fund_Florida Family Resource Center20075000</v>
      </c>
      <c r="C2720" t="s">
        <v>4</v>
      </c>
      <c r="D2720" t="s">
        <v>317</v>
      </c>
      <c r="E2720" s="10">
        <v>5000</v>
      </c>
      <c r="F2720">
        <v>2007</v>
      </c>
      <c r="H2720" t="str">
        <f>IFERROR(VLOOKUP(D2720,Resources!A:C,3,FALSE),"")</f>
        <v/>
      </c>
      <c r="K2720" t="str">
        <f>IFERROR(IF(VLOOKUP(D2720,Resources!A:D,4,FALSE)=0,"",VLOOKUP(D2720,Resources!A:D,4,FALSE)),"")</f>
        <v/>
      </c>
    </row>
    <row r="2721" spans="1:11" x14ac:dyDescent="0.2">
      <c r="A2721" t="s">
        <v>715</v>
      </c>
      <c r="B2721" t="str">
        <f t="shared" si="43"/>
        <v>Donors Capital Fund_ForSight Foundation200710000</v>
      </c>
      <c r="C2721" t="s">
        <v>4</v>
      </c>
      <c r="D2721" t="s">
        <v>406</v>
      </c>
      <c r="E2721" s="10">
        <v>10000</v>
      </c>
      <c r="F2721">
        <v>2007</v>
      </c>
      <c r="H2721" t="str">
        <f>IFERROR(VLOOKUP(D2721,Resources!A:C,3,FALSE),"")</f>
        <v/>
      </c>
      <c r="K2721" t="str">
        <f>IFERROR(IF(VLOOKUP(D2721,Resources!A:D,4,FALSE)=0,"",VLOOKUP(D2721,Resources!A:D,4,FALSE)),"")</f>
        <v/>
      </c>
    </row>
    <row r="2722" spans="1:11" x14ac:dyDescent="0.2">
      <c r="A2722" t="s">
        <v>715</v>
      </c>
      <c r="B2722" t="str">
        <f t="shared" si="43"/>
        <v>Donors Capital Fund_Foundation for Individual Rights in Education2007255000</v>
      </c>
      <c r="C2722" t="s">
        <v>4</v>
      </c>
      <c r="D2722" t="s">
        <v>61</v>
      </c>
      <c r="E2722" s="10">
        <v>255000</v>
      </c>
      <c r="F2722">
        <v>2007</v>
      </c>
      <c r="H2722" t="str">
        <f>IFERROR(VLOOKUP(D2722,Resources!A:C,3,FALSE),"")</f>
        <v>SourceWatch</v>
      </c>
      <c r="K2722" t="str">
        <f>IFERROR(IF(VLOOKUP(D2722,Resources!A:D,4,FALSE)=0,"",VLOOKUP(D2722,Resources!A:D,4,FALSE)),"")</f>
        <v>Y</v>
      </c>
    </row>
    <row r="2723" spans="1:11" x14ac:dyDescent="0.2">
      <c r="A2723" t="s">
        <v>715</v>
      </c>
      <c r="B2723" t="str">
        <f t="shared" si="43"/>
        <v>Donors Capital Fund_Foundation for Jewish Camping200710000000</v>
      </c>
      <c r="C2723" t="s">
        <v>4</v>
      </c>
      <c r="D2723" t="s">
        <v>197</v>
      </c>
      <c r="E2723" s="10">
        <v>10000000</v>
      </c>
      <c r="F2723">
        <v>2007</v>
      </c>
      <c r="H2723" t="str">
        <f>IFERROR(VLOOKUP(D2723,Resources!A:C,3,FALSE),"")</f>
        <v/>
      </c>
      <c r="K2723" t="str">
        <f>IFERROR(IF(VLOOKUP(D2723,Resources!A:D,4,FALSE)=0,"",VLOOKUP(D2723,Resources!A:D,4,FALSE)),"")</f>
        <v/>
      </c>
    </row>
    <row r="2724" spans="1:11" x14ac:dyDescent="0.2">
      <c r="A2724" t="s">
        <v>715</v>
      </c>
      <c r="B2724" t="str">
        <f t="shared" si="43"/>
        <v>Donors Capital Fund_Foundations for Laity Renewal2007500000</v>
      </c>
      <c r="C2724" t="s">
        <v>4</v>
      </c>
      <c r="D2724" t="s">
        <v>443</v>
      </c>
      <c r="E2724" s="10">
        <v>500000</v>
      </c>
      <c r="F2724">
        <v>2007</v>
      </c>
      <c r="H2724" t="str">
        <f>IFERROR(VLOOKUP(D2724,Resources!A:C,3,FALSE),"")</f>
        <v/>
      </c>
      <c r="K2724" t="str">
        <f>IFERROR(IF(VLOOKUP(D2724,Resources!A:D,4,FALSE)=0,"",VLOOKUP(D2724,Resources!A:D,4,FALSE)),"")</f>
        <v/>
      </c>
    </row>
    <row r="2725" spans="1:11" x14ac:dyDescent="0.2">
      <c r="A2725" t="s">
        <v>715</v>
      </c>
      <c r="B2725" t="str">
        <f t="shared" si="43"/>
        <v>Donors Capital Fund_Fred Hutchinson Cancer Research Center20073000</v>
      </c>
      <c r="C2725" t="s">
        <v>4</v>
      </c>
      <c r="D2725" t="s">
        <v>404</v>
      </c>
      <c r="E2725" s="10">
        <v>3000</v>
      </c>
      <c r="F2725">
        <v>2007</v>
      </c>
      <c r="H2725" t="str">
        <f>IFERROR(VLOOKUP(D2725,Resources!A:C,3,FALSE),"")</f>
        <v/>
      </c>
      <c r="K2725" t="str">
        <f>IFERROR(IF(VLOOKUP(D2725,Resources!A:D,4,FALSE)=0,"",VLOOKUP(D2725,Resources!A:D,4,FALSE)),"")</f>
        <v/>
      </c>
    </row>
    <row r="2726" spans="1:11" x14ac:dyDescent="0.2">
      <c r="A2726" t="s">
        <v>715</v>
      </c>
      <c r="B2726" t="str">
        <f t="shared" si="43"/>
        <v>Donors Capital Fund_Free Enterprise Education Institute2007105000</v>
      </c>
      <c r="C2726" t="s">
        <v>4</v>
      </c>
      <c r="D2726" t="s">
        <v>403</v>
      </c>
      <c r="E2726" s="10">
        <v>105000</v>
      </c>
      <c r="F2726">
        <v>2007</v>
      </c>
      <c r="H2726" t="str">
        <f>IFERROR(VLOOKUP(D2726,Resources!A:C,3,FALSE),"")</f>
        <v>SourceWatch</v>
      </c>
      <c r="K2726" t="str">
        <f>IFERROR(IF(VLOOKUP(D2726,Resources!A:D,4,FALSE)=0,"",VLOOKUP(D2726,Resources!A:D,4,FALSE)),"")</f>
        <v>Y</v>
      </c>
    </row>
    <row r="2727" spans="1:11" x14ac:dyDescent="0.2">
      <c r="A2727" t="s">
        <v>715</v>
      </c>
      <c r="B2727" t="str">
        <f t="shared" si="43"/>
        <v>Donors Capital Fund_Freedom Foundation of Minnesota200775000</v>
      </c>
      <c r="C2727" t="s">
        <v>4</v>
      </c>
      <c r="D2727" t="s">
        <v>48</v>
      </c>
      <c r="E2727" s="10">
        <v>75000</v>
      </c>
      <c r="F2727">
        <v>2007</v>
      </c>
      <c r="H2727" t="str">
        <f>IFERROR(VLOOKUP(D2727,Resources!A:C,3,FALSE),"")</f>
        <v>DeSmog</v>
      </c>
      <c r="K2727" t="str">
        <f>IFERROR(IF(VLOOKUP(D2727,Resources!A:D,4,FALSE)=0,"",VLOOKUP(D2727,Resources!A:D,4,FALSE)),"")</f>
        <v>Y</v>
      </c>
    </row>
    <row r="2728" spans="1:11" x14ac:dyDescent="0.2">
      <c r="A2728" t="s">
        <v>715</v>
      </c>
      <c r="B2728" t="str">
        <f t="shared" si="43"/>
        <v>Donors Capital Fund_Fund for American Studies200757128</v>
      </c>
      <c r="C2728" t="s">
        <v>4</v>
      </c>
      <c r="D2728" t="s">
        <v>211</v>
      </c>
      <c r="E2728" s="10">
        <v>57128</v>
      </c>
      <c r="F2728">
        <v>2007</v>
      </c>
      <c r="H2728" t="str">
        <f>IFERROR(VLOOKUP(D2728,Resources!A:C,3,FALSE),"")</f>
        <v>SourceWatch</v>
      </c>
      <c r="K2728" t="str">
        <f>IFERROR(IF(VLOOKUP(D2728,Resources!A:D,4,FALSE)=0,"",VLOOKUP(D2728,Resources!A:D,4,FALSE)),"")</f>
        <v>Y</v>
      </c>
    </row>
    <row r="2729" spans="1:11" x14ac:dyDescent="0.2">
      <c r="A2729" t="s">
        <v>715</v>
      </c>
      <c r="B2729" t="str">
        <f t="shared" si="43"/>
        <v>Donors Capital Fund_George Mason University School of Law20071020000</v>
      </c>
      <c r="C2729" t="s">
        <v>4</v>
      </c>
      <c r="D2729" t="s">
        <v>262</v>
      </c>
      <c r="E2729" s="10">
        <v>1020000</v>
      </c>
      <c r="F2729">
        <v>2007</v>
      </c>
      <c r="H2729" t="str">
        <f>IFERROR(VLOOKUP(D2729,Resources!A:C,3,FALSE),"")</f>
        <v>DeSmog</v>
      </c>
      <c r="K2729" t="str">
        <f>IFERROR(IF(VLOOKUP(D2729,Resources!A:D,4,FALSE)=0,"",VLOOKUP(D2729,Resources!A:D,4,FALSE)),"")</f>
        <v>Y</v>
      </c>
    </row>
    <row r="2730" spans="1:11" x14ac:dyDescent="0.2">
      <c r="A2730" t="s">
        <v>715</v>
      </c>
      <c r="B2730" t="str">
        <f t="shared" si="43"/>
        <v>Donors Capital Fund_Georgia Public Policy Foundation200710000</v>
      </c>
      <c r="C2730" t="s">
        <v>4</v>
      </c>
      <c r="D2730" t="s">
        <v>214</v>
      </c>
      <c r="E2730" s="10">
        <v>10000</v>
      </c>
      <c r="F2730">
        <v>2007</v>
      </c>
      <c r="H2730" t="str">
        <f>IFERROR(VLOOKUP(D2730,Resources!A:C,3,FALSE),"")</f>
        <v>SourceWatch</v>
      </c>
      <c r="K2730" t="str">
        <f>IFERROR(IF(VLOOKUP(D2730,Resources!A:D,4,FALSE)=0,"",VLOOKUP(D2730,Resources!A:D,4,FALSE)),"")</f>
        <v>Y</v>
      </c>
    </row>
    <row r="2731" spans="1:11" x14ac:dyDescent="0.2">
      <c r="A2731" t="s">
        <v>715</v>
      </c>
      <c r="B2731" t="str">
        <f t="shared" si="43"/>
        <v>Donors Capital Fund_Goldwater Institute200776000</v>
      </c>
      <c r="C2731" t="s">
        <v>4</v>
      </c>
      <c r="D2731" t="s">
        <v>72</v>
      </c>
      <c r="E2731" s="10">
        <v>76000</v>
      </c>
      <c r="F2731">
        <v>2007</v>
      </c>
      <c r="H2731" t="str">
        <f>IFERROR(VLOOKUP(D2731,Resources!A:C,3,FALSE),"")</f>
        <v>SourceWatch</v>
      </c>
      <c r="K2731" t="str">
        <f>IFERROR(IF(VLOOKUP(D2731,Resources!A:D,4,FALSE)=0,"",VLOOKUP(D2731,Resources!A:D,4,FALSE)),"")</f>
        <v>Y</v>
      </c>
    </row>
    <row r="2732" spans="1:11" x14ac:dyDescent="0.2">
      <c r="A2732" t="s">
        <v>715</v>
      </c>
      <c r="B2732" t="str">
        <f t="shared" si="43"/>
        <v>Donors Capital Fund_Grassroot Institute of Hawaii200735000</v>
      </c>
      <c r="C2732" t="s">
        <v>4</v>
      </c>
      <c r="D2732" t="s">
        <v>312</v>
      </c>
      <c r="E2732" s="10">
        <v>35000</v>
      </c>
      <c r="F2732">
        <v>2007</v>
      </c>
      <c r="H2732" t="str">
        <f>IFERROR(VLOOKUP(D2732,Resources!A:C,3,FALSE),"")</f>
        <v>SourceWatch</v>
      </c>
      <c r="K2732" t="str">
        <f>IFERROR(IF(VLOOKUP(D2732,Resources!A:D,4,FALSE)=0,"",VLOOKUP(D2732,Resources!A:D,4,FALSE)),"")</f>
        <v>Y</v>
      </c>
    </row>
    <row r="2733" spans="1:11" x14ac:dyDescent="0.2">
      <c r="A2733" t="s">
        <v>715</v>
      </c>
      <c r="B2733" t="str">
        <f t="shared" si="43"/>
        <v>Donors Capital Fund_Hanover Institute2007344000</v>
      </c>
      <c r="C2733" t="s">
        <v>4</v>
      </c>
      <c r="D2733" t="s">
        <v>442</v>
      </c>
      <c r="E2733" s="10">
        <v>344000</v>
      </c>
      <c r="F2733">
        <v>2007</v>
      </c>
      <c r="H2733" t="str">
        <f>IFERROR(VLOOKUP(D2733,Resources!A:C,3,FALSE),"")</f>
        <v>SourceWatch</v>
      </c>
      <c r="K2733" t="str">
        <f>IFERROR(IF(VLOOKUP(D2733,Resources!A:D,4,FALSE)=0,"",VLOOKUP(D2733,Resources!A:D,4,FALSE)),"")</f>
        <v>Y</v>
      </c>
    </row>
    <row r="2734" spans="1:11" x14ac:dyDescent="0.2">
      <c r="A2734" t="s">
        <v>715</v>
      </c>
      <c r="B2734" t="str">
        <f t="shared" si="43"/>
        <v>Donors Capital Fund_Heartland Institute20072955437</v>
      </c>
      <c r="C2734" t="s">
        <v>4</v>
      </c>
      <c r="D2734" t="s">
        <v>13</v>
      </c>
      <c r="E2734" s="10">
        <v>2955437</v>
      </c>
      <c r="F2734">
        <v>2007</v>
      </c>
      <c r="H2734" t="str">
        <f>IFERROR(VLOOKUP(D2734,Resources!A:C,3,FALSE),"")</f>
        <v>DeSmog</v>
      </c>
      <c r="K2734" t="str">
        <f>IFERROR(IF(VLOOKUP(D2734,Resources!A:D,4,FALSE)=0,"",VLOOKUP(D2734,Resources!A:D,4,FALSE)),"")</f>
        <v>Y</v>
      </c>
    </row>
    <row r="2735" spans="1:11" x14ac:dyDescent="0.2">
      <c r="A2735" t="s">
        <v>715</v>
      </c>
      <c r="B2735" t="str">
        <f t="shared" si="43"/>
        <v>Donors Capital Fund_High Sky Children's Ranch (Midland TX)20076500</v>
      </c>
      <c r="C2735" t="s">
        <v>4</v>
      </c>
      <c r="D2735" t="s">
        <v>441</v>
      </c>
      <c r="E2735" s="10">
        <v>6500</v>
      </c>
      <c r="F2735">
        <v>2007</v>
      </c>
      <c r="H2735" t="str">
        <f>IFERROR(VLOOKUP(D2735,Resources!A:C,3,FALSE),"")</f>
        <v/>
      </c>
      <c r="K2735" t="str">
        <f>IFERROR(IF(VLOOKUP(D2735,Resources!A:D,4,FALSE)=0,"",VLOOKUP(D2735,Resources!A:D,4,FALSE)),"")</f>
        <v/>
      </c>
    </row>
    <row r="2736" spans="1:11" x14ac:dyDescent="0.2">
      <c r="A2736" t="s">
        <v>715</v>
      </c>
      <c r="B2736" t="str">
        <f t="shared" si="43"/>
        <v>Donors Capital Fund_Highland Park Independent School District20071000000</v>
      </c>
      <c r="C2736" t="s">
        <v>4</v>
      </c>
      <c r="D2736" t="s">
        <v>440</v>
      </c>
      <c r="E2736" s="10">
        <v>1000000</v>
      </c>
      <c r="F2736">
        <v>2007</v>
      </c>
      <c r="H2736" t="str">
        <f>IFERROR(VLOOKUP(D2736,Resources!A:C,3,FALSE),"")</f>
        <v/>
      </c>
      <c r="K2736" t="str">
        <f>IFERROR(IF(VLOOKUP(D2736,Resources!A:D,4,FALSE)=0,"",VLOOKUP(D2736,Resources!A:D,4,FALSE)),"")</f>
        <v/>
      </c>
    </row>
    <row r="2737" spans="1:11" x14ac:dyDescent="0.2">
      <c r="A2737" t="s">
        <v>715</v>
      </c>
      <c r="B2737" t="str">
        <f t="shared" si="43"/>
        <v>Donors Capital Fund_Hudson Institute20075000</v>
      </c>
      <c r="C2737" t="s">
        <v>4</v>
      </c>
      <c r="D2737" t="s">
        <v>150</v>
      </c>
      <c r="E2737" s="10">
        <v>5000</v>
      </c>
      <c r="F2737">
        <v>2007</v>
      </c>
      <c r="H2737" t="str">
        <f>IFERROR(VLOOKUP(D2737,Resources!A:C,3,FALSE),"")</f>
        <v>DeSmog</v>
      </c>
      <c r="K2737" t="str">
        <f>IFERROR(IF(VLOOKUP(D2737,Resources!A:D,4,FALSE)=0,"",VLOOKUP(D2737,Resources!A:D,4,FALSE)),"")</f>
        <v>Y</v>
      </c>
    </row>
    <row r="2738" spans="1:11" x14ac:dyDescent="0.2">
      <c r="A2738" t="s">
        <v>715</v>
      </c>
      <c r="B2738" t="str">
        <f t="shared" si="43"/>
        <v>Donors Capital Fund_Illinois Policy Institute2007165000</v>
      </c>
      <c r="C2738" t="s">
        <v>4</v>
      </c>
      <c r="D2738" t="s">
        <v>52</v>
      </c>
      <c r="E2738" s="10">
        <v>165000</v>
      </c>
      <c r="F2738">
        <v>2007</v>
      </c>
      <c r="H2738" t="str">
        <f>IFERROR(VLOOKUP(D2738,Resources!A:C,3,FALSE),"")</f>
        <v>DeSmog</v>
      </c>
      <c r="K2738" t="str">
        <f>IFERROR(IF(VLOOKUP(D2738,Resources!A:D,4,FALSE)=0,"",VLOOKUP(D2738,Resources!A:D,4,FALSE)),"")</f>
        <v>Y</v>
      </c>
    </row>
    <row r="2739" spans="1:11" x14ac:dyDescent="0.2">
      <c r="A2739" t="s">
        <v>715</v>
      </c>
      <c r="B2739" t="str">
        <f t="shared" si="43"/>
        <v>Donors Capital Fund_Illinois Taxpayer Education Foundation200792000</v>
      </c>
      <c r="C2739" t="s">
        <v>4</v>
      </c>
      <c r="D2739" t="s">
        <v>36</v>
      </c>
      <c r="E2739" s="10">
        <v>92000</v>
      </c>
      <c r="F2739">
        <v>2007</v>
      </c>
      <c r="H2739" t="str">
        <f>IFERROR(VLOOKUP(D2739,Resources!A:C,3,FALSE),"")</f>
        <v/>
      </c>
      <c r="K2739" t="str">
        <f>IFERROR(IF(VLOOKUP(D2739,Resources!A:D,4,FALSE)=0,"",VLOOKUP(D2739,Resources!A:D,4,FALSE)),"")</f>
        <v/>
      </c>
    </row>
    <row r="2740" spans="1:11" x14ac:dyDescent="0.2">
      <c r="A2740" t="s">
        <v>715</v>
      </c>
      <c r="B2740" t="str">
        <f t="shared" si="43"/>
        <v>Donors Capital Fund_Independence Institute200750000</v>
      </c>
      <c r="C2740" t="s">
        <v>4</v>
      </c>
      <c r="D2740" t="s">
        <v>53</v>
      </c>
      <c r="E2740" s="10">
        <v>50000</v>
      </c>
      <c r="F2740">
        <v>2007</v>
      </c>
      <c r="H2740" t="str">
        <f>IFERROR(VLOOKUP(D2740,Resources!A:C,3,FALSE),"")</f>
        <v>SourceWatch</v>
      </c>
      <c r="K2740" t="str">
        <f>IFERROR(IF(VLOOKUP(D2740,Resources!A:D,4,FALSE)=0,"",VLOOKUP(D2740,Resources!A:D,4,FALSE)),"")</f>
        <v>Y</v>
      </c>
    </row>
    <row r="2741" spans="1:11" x14ac:dyDescent="0.2">
      <c r="A2741" t="s">
        <v>715</v>
      </c>
      <c r="B2741" t="str">
        <f t="shared" si="43"/>
        <v>Donors Capital Fund_Institute for Humane Studies20071088000</v>
      </c>
      <c r="C2741" t="s">
        <v>4</v>
      </c>
      <c r="D2741" t="s">
        <v>117</v>
      </c>
      <c r="E2741" s="10">
        <v>1088000</v>
      </c>
      <c r="F2741">
        <v>2007</v>
      </c>
      <c r="H2741" t="str">
        <f>IFERROR(VLOOKUP(D2741,Resources!A:C,3,FALSE),"")</f>
        <v>DeSmog</v>
      </c>
      <c r="K2741" t="str">
        <f>IFERROR(IF(VLOOKUP(D2741,Resources!A:D,4,FALSE)=0,"",VLOOKUP(D2741,Resources!A:D,4,FALSE)),"")</f>
        <v>Y</v>
      </c>
    </row>
    <row r="2742" spans="1:11" x14ac:dyDescent="0.2">
      <c r="A2742" t="s">
        <v>715</v>
      </c>
      <c r="B2742" t="str">
        <f t="shared" si="43"/>
        <v>Donors Capital Fund_Institute for Justice2007106500</v>
      </c>
      <c r="C2742" t="s">
        <v>4</v>
      </c>
      <c r="D2742" t="s">
        <v>63</v>
      </c>
      <c r="E2742" s="10">
        <v>106500</v>
      </c>
      <c r="F2742">
        <v>2007</v>
      </c>
      <c r="H2742" t="str">
        <f>IFERROR(VLOOKUP(D2742,Resources!A:C,3,FALSE),"")</f>
        <v>SourceWatch</v>
      </c>
      <c r="K2742" t="str">
        <f>IFERROR(IF(VLOOKUP(D2742,Resources!A:D,4,FALSE)=0,"",VLOOKUP(D2742,Resources!A:D,4,FALSE)),"")</f>
        <v>Y</v>
      </c>
    </row>
    <row r="2743" spans="1:11" x14ac:dyDescent="0.2">
      <c r="A2743" t="s">
        <v>715</v>
      </c>
      <c r="B2743" t="str">
        <f t="shared" si="43"/>
        <v>Donors Capital Fund_Institute for the Psychological Sciences200720000</v>
      </c>
      <c r="C2743" t="s">
        <v>4</v>
      </c>
      <c r="D2743" t="s">
        <v>439</v>
      </c>
      <c r="E2743" s="10">
        <v>20000</v>
      </c>
      <c r="F2743">
        <v>2007</v>
      </c>
      <c r="H2743" t="str">
        <f>IFERROR(VLOOKUP(D2743,Resources!A:C,3,FALSE),"")</f>
        <v/>
      </c>
      <c r="K2743" t="str">
        <f>IFERROR(IF(VLOOKUP(D2743,Resources!A:D,4,FALSE)=0,"",VLOOKUP(D2743,Resources!A:D,4,FALSE)),"")</f>
        <v/>
      </c>
    </row>
    <row r="2744" spans="1:11" x14ac:dyDescent="0.2">
      <c r="A2744" t="s">
        <v>715</v>
      </c>
      <c r="B2744" t="str">
        <f t="shared" si="43"/>
        <v>Donors Capital Fund_Institute on Religion and Democracy2007430000</v>
      </c>
      <c r="C2744" t="s">
        <v>4</v>
      </c>
      <c r="D2744" t="s">
        <v>82</v>
      </c>
      <c r="E2744" s="10">
        <v>430000</v>
      </c>
      <c r="F2744">
        <v>2007</v>
      </c>
      <c r="H2744" t="str">
        <f>IFERROR(VLOOKUP(D2744,Resources!A:C,3,FALSE),"")</f>
        <v>SourceWatch</v>
      </c>
      <c r="K2744" t="str">
        <f>IFERROR(IF(VLOOKUP(D2744,Resources!A:D,4,FALSE)=0,"",VLOOKUP(D2744,Resources!A:D,4,FALSE)),"")</f>
        <v>Y</v>
      </c>
    </row>
    <row r="2745" spans="1:11" x14ac:dyDescent="0.2">
      <c r="A2745" t="s">
        <v>715</v>
      </c>
      <c r="B2745" t="str">
        <f t="shared" si="43"/>
        <v>Donors Capital Fund_International Justice Mission20072000</v>
      </c>
      <c r="C2745" t="s">
        <v>4</v>
      </c>
      <c r="D2745" t="s">
        <v>438</v>
      </c>
      <c r="E2745" s="10">
        <v>2000</v>
      </c>
      <c r="F2745">
        <v>2007</v>
      </c>
      <c r="H2745" t="str">
        <f>IFERROR(VLOOKUP(D2745,Resources!A:C,3,FALSE),"")</f>
        <v/>
      </c>
      <c r="K2745" t="str">
        <f>IFERROR(IF(VLOOKUP(D2745,Resources!A:D,4,FALSE)=0,"",VLOOKUP(D2745,Resources!A:D,4,FALSE)),"")</f>
        <v/>
      </c>
    </row>
    <row r="2746" spans="1:11" x14ac:dyDescent="0.2">
      <c r="A2746" t="s">
        <v>715</v>
      </c>
      <c r="B2746" t="str">
        <f t="shared" si="43"/>
        <v>Donors Capital Fund_Investigative Project on Terrorism2007250000</v>
      </c>
      <c r="C2746" t="s">
        <v>4</v>
      </c>
      <c r="D2746" t="s">
        <v>398</v>
      </c>
      <c r="E2746" s="10">
        <v>250000</v>
      </c>
      <c r="F2746">
        <v>2007</v>
      </c>
      <c r="H2746" t="str">
        <f>IFERROR(VLOOKUP(D2746,Resources!A:C,3,FALSE),"")</f>
        <v>SourceWatch</v>
      </c>
      <c r="K2746" t="str">
        <f>IFERROR(IF(VLOOKUP(D2746,Resources!A:D,4,FALSE)=0,"",VLOOKUP(D2746,Resources!A:D,4,FALSE)),"")</f>
        <v>Y</v>
      </c>
    </row>
    <row r="2747" spans="1:11" x14ac:dyDescent="0.2">
      <c r="A2747" t="s">
        <v>715</v>
      </c>
      <c r="B2747" t="str">
        <f t="shared" si="43"/>
        <v>Donors Capital Fund_James Madison Institute2007135000</v>
      </c>
      <c r="C2747" t="s">
        <v>4</v>
      </c>
      <c r="D2747" t="s">
        <v>73</v>
      </c>
      <c r="E2747" s="10">
        <v>135000</v>
      </c>
      <c r="F2747">
        <v>2007</v>
      </c>
      <c r="H2747" t="str">
        <f>IFERROR(VLOOKUP(D2747,Resources!A:C,3,FALSE),"")</f>
        <v>DeSmog</v>
      </c>
      <c r="K2747" t="str">
        <f>IFERROR(IF(VLOOKUP(D2747,Resources!A:D,4,FALSE)=0,"",VLOOKUP(D2747,Resources!A:D,4,FALSE)),"")</f>
        <v>Y</v>
      </c>
    </row>
    <row r="2748" spans="1:11" x14ac:dyDescent="0.2">
      <c r="A2748" t="s">
        <v>715</v>
      </c>
      <c r="B2748" t="str">
        <f t="shared" si="43"/>
        <v>Donors Capital Fund_John Locke Foundation200725000</v>
      </c>
      <c r="C2748" t="s">
        <v>4</v>
      </c>
      <c r="D2748" t="s">
        <v>135</v>
      </c>
      <c r="E2748" s="10">
        <v>25000</v>
      </c>
      <c r="F2748">
        <v>2007</v>
      </c>
      <c r="H2748" t="str">
        <f>IFERROR(VLOOKUP(D2748,Resources!A:C,3,FALSE),"")</f>
        <v>DeSmog</v>
      </c>
      <c r="K2748" t="str">
        <f>IFERROR(IF(VLOOKUP(D2748,Resources!A:D,4,FALSE)=0,"",VLOOKUP(D2748,Resources!A:D,4,FALSE)),"")</f>
        <v>Y</v>
      </c>
    </row>
    <row r="2749" spans="1:11" x14ac:dyDescent="0.2">
      <c r="A2749" t="s">
        <v>715</v>
      </c>
      <c r="B2749" t="str">
        <f t="shared" si="43"/>
        <v>Donors Capital Fund_Josiah Bartlett Center for Public Policy200730000</v>
      </c>
      <c r="C2749" t="s">
        <v>4</v>
      </c>
      <c r="D2749" t="s">
        <v>220</v>
      </c>
      <c r="E2749" s="10">
        <v>30000</v>
      </c>
      <c r="F2749">
        <v>2007</v>
      </c>
      <c r="H2749" t="str">
        <f>IFERROR(VLOOKUP(D2749,Resources!A:C,3,FALSE),"")</f>
        <v>SourceWatch</v>
      </c>
      <c r="K2749" t="str">
        <f>IFERROR(IF(VLOOKUP(D2749,Resources!A:D,4,FALSE)=0,"",VLOOKUP(D2749,Resources!A:D,4,FALSE)),"")</f>
        <v>Y</v>
      </c>
    </row>
    <row r="2750" spans="1:11" x14ac:dyDescent="0.2">
      <c r="A2750" t="s">
        <v>715</v>
      </c>
      <c r="B2750" t="str">
        <f t="shared" si="43"/>
        <v>Donors Capital Fund_Jupiter Medical Center Foundation200710000</v>
      </c>
      <c r="C2750" t="s">
        <v>4</v>
      </c>
      <c r="D2750" t="s">
        <v>437</v>
      </c>
      <c r="E2750" s="10">
        <v>10000</v>
      </c>
      <c r="F2750">
        <v>2007</v>
      </c>
      <c r="H2750" t="str">
        <f>IFERROR(VLOOKUP(D2750,Resources!A:C,3,FALSE),"")</f>
        <v/>
      </c>
      <c r="K2750" t="str">
        <f>IFERROR(IF(VLOOKUP(D2750,Resources!A:D,4,FALSE)=0,"",VLOOKUP(D2750,Resources!A:D,4,FALSE)),"")</f>
        <v/>
      </c>
    </row>
    <row r="2751" spans="1:11" x14ac:dyDescent="0.2">
      <c r="A2751" t="s">
        <v>715</v>
      </c>
      <c r="B2751" t="str">
        <f t="shared" si="43"/>
        <v>Donors Capital Fund_Keren Yehoshua V'Yisroel200720000</v>
      </c>
      <c r="C2751" t="s">
        <v>4</v>
      </c>
      <c r="D2751" t="s">
        <v>436</v>
      </c>
      <c r="E2751" s="10">
        <v>20000</v>
      </c>
      <c r="F2751">
        <v>2007</v>
      </c>
      <c r="H2751" t="str">
        <f>IFERROR(VLOOKUP(D2751,Resources!A:C,3,FALSE),"")</f>
        <v/>
      </c>
      <c r="K2751" t="str">
        <f>IFERROR(IF(VLOOKUP(D2751,Resources!A:D,4,FALSE)=0,"",VLOOKUP(D2751,Resources!A:D,4,FALSE)),"")</f>
        <v/>
      </c>
    </row>
    <row r="2752" spans="1:11" x14ac:dyDescent="0.2">
      <c r="A2752" t="s">
        <v>715</v>
      </c>
      <c r="B2752" t="str">
        <f t="shared" si="43"/>
        <v>Donors Capital Fund_Leadership Institute2007260000</v>
      </c>
      <c r="C2752" t="s">
        <v>4</v>
      </c>
      <c r="D2752" t="s">
        <v>105</v>
      </c>
      <c r="E2752" s="10">
        <v>260000</v>
      </c>
      <c r="F2752">
        <v>2007</v>
      </c>
      <c r="H2752" t="str">
        <f>IFERROR(VLOOKUP(D2752,Resources!A:C,3,FALSE),"")</f>
        <v>DeSmog</v>
      </c>
      <c r="K2752" t="str">
        <f>IFERROR(IF(VLOOKUP(D2752,Resources!A:D,4,FALSE)=0,"",VLOOKUP(D2752,Resources!A:D,4,FALSE)),"")</f>
        <v>Y</v>
      </c>
    </row>
    <row r="2753" spans="1:11" x14ac:dyDescent="0.2">
      <c r="A2753" t="s">
        <v>715</v>
      </c>
      <c r="B2753" t="str">
        <f t="shared" si="43"/>
        <v>Donors Capital Fund_Lee-Fendall House200710000</v>
      </c>
      <c r="C2753" t="s">
        <v>4</v>
      </c>
      <c r="D2753" t="s">
        <v>305</v>
      </c>
      <c r="E2753" s="10">
        <v>10000</v>
      </c>
      <c r="F2753">
        <v>2007</v>
      </c>
      <c r="H2753" t="str">
        <f>IFERROR(VLOOKUP(D2753,Resources!A:C,3,FALSE),"")</f>
        <v/>
      </c>
      <c r="K2753" t="str">
        <f>IFERROR(IF(VLOOKUP(D2753,Resources!A:D,4,FALSE)=0,"",VLOOKUP(D2753,Resources!A:D,4,FALSE)),"")</f>
        <v/>
      </c>
    </row>
    <row r="2754" spans="1:11" x14ac:dyDescent="0.2">
      <c r="A2754" t="s">
        <v>715</v>
      </c>
      <c r="B2754" t="str">
        <f t="shared" ref="B2754:B2817" si="44">C2754&amp;"_"&amp;D2754&amp;F2754&amp;E2754</f>
        <v>Donors Capital Fund_Liberty Fund2007100000</v>
      </c>
      <c r="C2754" t="s">
        <v>4</v>
      </c>
      <c r="D2754" t="s">
        <v>435</v>
      </c>
      <c r="E2754" s="10">
        <v>100000</v>
      </c>
      <c r="F2754">
        <v>2007</v>
      </c>
      <c r="H2754" t="str">
        <f>IFERROR(VLOOKUP(D2754,Resources!A:C,3,FALSE),"")</f>
        <v>Other</v>
      </c>
      <c r="K2754" t="str">
        <f>IFERROR(IF(VLOOKUP(D2754,Resources!A:D,4,FALSE)=0,"",VLOOKUP(D2754,Resources!A:D,4,FALSE)),"")</f>
        <v>Y</v>
      </c>
    </row>
    <row r="2755" spans="1:11" x14ac:dyDescent="0.2">
      <c r="A2755" t="s">
        <v>715</v>
      </c>
      <c r="B2755" t="str">
        <f t="shared" si="44"/>
        <v>Donors Capital Fund_Life for Kids200710000</v>
      </c>
      <c r="C2755" t="s">
        <v>4</v>
      </c>
      <c r="D2755" t="s">
        <v>353</v>
      </c>
      <c r="E2755" s="10">
        <v>10000</v>
      </c>
      <c r="F2755">
        <v>2007</v>
      </c>
      <c r="H2755" t="str">
        <f>IFERROR(VLOOKUP(D2755,Resources!A:C,3,FALSE),"")</f>
        <v/>
      </c>
      <c r="K2755" t="str">
        <f>IFERROR(IF(VLOOKUP(D2755,Resources!A:D,4,FALSE)=0,"",VLOOKUP(D2755,Resources!A:D,4,FALSE)),"")</f>
        <v/>
      </c>
    </row>
    <row r="2756" spans="1:11" x14ac:dyDescent="0.2">
      <c r="A2756" t="s">
        <v>715</v>
      </c>
      <c r="B2756" t="str">
        <f t="shared" si="44"/>
        <v>Donors Capital Fund_Lincoln Institute of Public Opinion Research200710000</v>
      </c>
      <c r="C2756" t="s">
        <v>4</v>
      </c>
      <c r="D2756" t="s">
        <v>34</v>
      </c>
      <c r="E2756" s="10">
        <v>10000</v>
      </c>
      <c r="F2756">
        <v>2007</v>
      </c>
      <c r="H2756" t="str">
        <f>IFERROR(VLOOKUP(D2756,Resources!A:C,3,FALSE),"")</f>
        <v/>
      </c>
      <c r="K2756" t="str">
        <f>IFERROR(IF(VLOOKUP(D2756,Resources!A:D,4,FALSE)=0,"",VLOOKUP(D2756,Resources!A:D,4,FALSE)),"")</f>
        <v/>
      </c>
    </row>
    <row r="2757" spans="1:11" x14ac:dyDescent="0.2">
      <c r="A2757" t="s">
        <v>715</v>
      </c>
      <c r="B2757" t="str">
        <f t="shared" si="44"/>
        <v>Donors Capital Fund_Mackinac Center for Public Policy2007435000</v>
      </c>
      <c r="C2757" t="s">
        <v>4</v>
      </c>
      <c r="D2757" t="s">
        <v>54</v>
      </c>
      <c r="E2757" s="10">
        <v>435000</v>
      </c>
      <c r="F2757">
        <v>2007</v>
      </c>
      <c r="H2757" t="str">
        <f>IFERROR(VLOOKUP(D2757,Resources!A:C,3,FALSE),"")</f>
        <v>DeSmog</v>
      </c>
      <c r="K2757" t="str">
        <f>IFERROR(IF(VLOOKUP(D2757,Resources!A:D,4,FALSE)=0,"",VLOOKUP(D2757,Resources!A:D,4,FALSE)),"")</f>
        <v>Y</v>
      </c>
    </row>
    <row r="2758" spans="1:11" x14ac:dyDescent="0.2">
      <c r="A2758" t="s">
        <v>715</v>
      </c>
      <c r="B2758" t="str">
        <f t="shared" si="44"/>
        <v>Donors Capital Fund_Maine Heritage Policy Center2007221400</v>
      </c>
      <c r="C2758" t="s">
        <v>4</v>
      </c>
      <c r="D2758" t="s">
        <v>75</v>
      </c>
      <c r="E2758" s="10">
        <v>221400</v>
      </c>
      <c r="F2758">
        <v>2007</v>
      </c>
      <c r="H2758" t="str">
        <f>IFERROR(VLOOKUP(D2758,Resources!A:C,3,FALSE),"")</f>
        <v>SourceWatch</v>
      </c>
      <c r="K2758" t="str">
        <f>IFERROR(IF(VLOOKUP(D2758,Resources!A:D,4,FALSE)=0,"",VLOOKUP(D2758,Resources!A:D,4,FALSE)),"")</f>
        <v>Y</v>
      </c>
    </row>
    <row r="2759" spans="1:11" x14ac:dyDescent="0.2">
      <c r="A2759" t="s">
        <v>715</v>
      </c>
      <c r="B2759" t="str">
        <f t="shared" si="44"/>
        <v>Donors Capital Fund_Manhattan Institute for Policy Research200780000</v>
      </c>
      <c r="C2759" t="s">
        <v>4</v>
      </c>
      <c r="D2759" t="s">
        <v>171</v>
      </c>
      <c r="E2759" s="10">
        <v>80000</v>
      </c>
      <c r="F2759">
        <v>2007</v>
      </c>
      <c r="H2759" t="str">
        <f>IFERROR(VLOOKUP(D2759,Resources!A:C,3,FALSE),"")</f>
        <v>DeSmog</v>
      </c>
      <c r="K2759" t="str">
        <f>IFERROR(IF(VLOOKUP(D2759,Resources!A:D,4,FALSE)=0,"",VLOOKUP(D2759,Resources!A:D,4,FALSE)),"")</f>
        <v>Y</v>
      </c>
    </row>
    <row r="2760" spans="1:11" x14ac:dyDescent="0.2">
      <c r="A2760" t="s">
        <v>715</v>
      </c>
      <c r="B2760" t="str">
        <f t="shared" si="44"/>
        <v>Donors Capital Fund_Maryland Public Policy Institute200720000</v>
      </c>
      <c r="C2760" t="s">
        <v>4</v>
      </c>
      <c r="D2760" t="s">
        <v>154</v>
      </c>
      <c r="E2760" s="10">
        <v>20000</v>
      </c>
      <c r="F2760">
        <v>2007</v>
      </c>
      <c r="H2760" t="str">
        <f>IFERROR(VLOOKUP(D2760,Resources!A:C,3,FALSE),"")</f>
        <v>SourceWatch</v>
      </c>
      <c r="K2760" t="str">
        <f>IFERROR(IF(VLOOKUP(D2760,Resources!A:D,4,FALSE)=0,"",VLOOKUP(D2760,Resources!A:D,4,FALSE)),"")</f>
        <v>Y</v>
      </c>
    </row>
    <row r="2761" spans="1:11" x14ac:dyDescent="0.2">
      <c r="A2761" t="s">
        <v>715</v>
      </c>
      <c r="B2761" t="str">
        <f t="shared" si="44"/>
        <v>Donors Capital Fund_Media Research Center20075000</v>
      </c>
      <c r="C2761" t="s">
        <v>4</v>
      </c>
      <c r="D2761" t="s">
        <v>192</v>
      </c>
      <c r="E2761" s="10">
        <v>5000</v>
      </c>
      <c r="F2761">
        <v>2007</v>
      </c>
      <c r="H2761" t="str">
        <f>IFERROR(VLOOKUP(D2761,Resources!A:C,3,FALSE),"")</f>
        <v>DeSmog</v>
      </c>
      <c r="K2761" t="str">
        <f>IFERROR(IF(VLOOKUP(D2761,Resources!A:D,4,FALSE)=0,"",VLOOKUP(D2761,Resources!A:D,4,FALSE)),"")</f>
        <v>Y</v>
      </c>
    </row>
    <row r="2762" spans="1:11" x14ac:dyDescent="0.2">
      <c r="A2762" t="s">
        <v>715</v>
      </c>
      <c r="B2762" t="str">
        <f t="shared" si="44"/>
        <v>Donors Capital Fund_Memorial Sloan-Kettering Cancer Center20073000</v>
      </c>
      <c r="C2762" t="s">
        <v>4</v>
      </c>
      <c r="D2762" t="s">
        <v>394</v>
      </c>
      <c r="E2762" s="10">
        <v>3000</v>
      </c>
      <c r="F2762">
        <v>2007</v>
      </c>
      <c r="H2762" t="str">
        <f>IFERROR(VLOOKUP(D2762,Resources!A:C,3,FALSE),"")</f>
        <v/>
      </c>
      <c r="K2762" t="str">
        <f>IFERROR(IF(VLOOKUP(D2762,Resources!A:D,4,FALSE)=0,"",VLOOKUP(D2762,Resources!A:D,4,FALSE)),"")</f>
        <v/>
      </c>
    </row>
    <row r="2763" spans="1:11" x14ac:dyDescent="0.2">
      <c r="A2763" t="s">
        <v>715</v>
      </c>
      <c r="B2763" t="str">
        <f t="shared" si="44"/>
        <v>Donors Capital Fund_Mercatus Center2007251000</v>
      </c>
      <c r="C2763" t="s">
        <v>4</v>
      </c>
      <c r="D2763" t="s">
        <v>90</v>
      </c>
      <c r="E2763" s="10">
        <v>251000</v>
      </c>
      <c r="F2763">
        <v>2007</v>
      </c>
      <c r="H2763" t="str">
        <f>IFERROR(VLOOKUP(D2763,Resources!A:C,3,FALSE),"")</f>
        <v>DeSmog</v>
      </c>
      <c r="K2763" t="str">
        <f>IFERROR(IF(VLOOKUP(D2763,Resources!A:D,4,FALSE)=0,"",VLOOKUP(D2763,Resources!A:D,4,FALSE)),"")</f>
        <v>Y</v>
      </c>
    </row>
    <row r="2764" spans="1:11" x14ac:dyDescent="0.2">
      <c r="A2764" t="s">
        <v>715</v>
      </c>
      <c r="B2764" t="str">
        <f t="shared" si="44"/>
        <v>Donors Capital Fund_Middle East Forum2007350000</v>
      </c>
      <c r="C2764" t="s">
        <v>4</v>
      </c>
      <c r="D2764" t="s">
        <v>15</v>
      </c>
      <c r="E2764" s="10">
        <v>350000</v>
      </c>
      <c r="F2764">
        <v>2007</v>
      </c>
      <c r="H2764" t="str">
        <f>IFERROR(VLOOKUP(D2764,Resources!A:C,3,FALSE),"")</f>
        <v>SourceWatch</v>
      </c>
      <c r="K2764" t="str">
        <f>IFERROR(IF(VLOOKUP(D2764,Resources!A:D,4,FALSE)=0,"",VLOOKUP(D2764,Resources!A:D,4,FALSE)),"")</f>
        <v>Y</v>
      </c>
    </row>
    <row r="2765" spans="1:11" x14ac:dyDescent="0.2">
      <c r="A2765" t="s">
        <v>715</v>
      </c>
      <c r="B2765" t="str">
        <f t="shared" si="44"/>
        <v>Donors Capital Fund_Middle East Media Research Institute2007250000</v>
      </c>
      <c r="C2765" t="s">
        <v>4</v>
      </c>
      <c r="D2765" t="s">
        <v>391</v>
      </c>
      <c r="E2765" s="10">
        <v>250000</v>
      </c>
      <c r="F2765">
        <v>2007</v>
      </c>
      <c r="H2765" t="str">
        <f>IFERROR(VLOOKUP(D2765,Resources!A:C,3,FALSE),"")</f>
        <v>SourceWatch</v>
      </c>
      <c r="K2765" t="str">
        <f>IFERROR(IF(VLOOKUP(D2765,Resources!A:D,4,FALSE)=0,"",VLOOKUP(D2765,Resources!A:D,4,FALSE)),"")</f>
        <v>Y</v>
      </c>
    </row>
    <row r="2766" spans="1:11" x14ac:dyDescent="0.2">
      <c r="A2766" t="s">
        <v>715</v>
      </c>
      <c r="B2766" t="str">
        <f t="shared" si="44"/>
        <v>Donors Capital Fund_Midland-Odessa Symphony &amp; Chorale20075000</v>
      </c>
      <c r="C2766" t="s">
        <v>4</v>
      </c>
      <c r="D2766" t="s">
        <v>732</v>
      </c>
      <c r="E2766" s="10">
        <v>5000</v>
      </c>
      <c r="F2766">
        <v>2007</v>
      </c>
      <c r="H2766" t="str">
        <f>IFERROR(VLOOKUP(D2766,Resources!A:C,3,FALSE),"")</f>
        <v/>
      </c>
      <c r="K2766" t="str">
        <f>IFERROR(IF(VLOOKUP(D2766,Resources!A:D,4,FALSE)=0,"",VLOOKUP(D2766,Resources!A:D,4,FALSE)),"")</f>
        <v/>
      </c>
    </row>
    <row r="2767" spans="1:11" x14ac:dyDescent="0.2">
      <c r="A2767" t="s">
        <v>715</v>
      </c>
      <c r="B2767" t="str">
        <f t="shared" si="44"/>
        <v>Donors Capital Fund_Mississippi Center for Public Policy200722000</v>
      </c>
      <c r="C2767" t="s">
        <v>4</v>
      </c>
      <c r="D2767" t="s">
        <v>76</v>
      </c>
      <c r="E2767" s="10">
        <v>22000</v>
      </c>
      <c r="F2767">
        <v>2007</v>
      </c>
      <c r="H2767" t="str">
        <f>IFERROR(VLOOKUP(D2767,Resources!A:C,3,FALSE),"")</f>
        <v>SourceWatch</v>
      </c>
      <c r="K2767" t="str">
        <f>IFERROR(IF(VLOOKUP(D2767,Resources!A:D,4,FALSE)=0,"",VLOOKUP(D2767,Resources!A:D,4,FALSE)),"")</f>
        <v>Y</v>
      </c>
    </row>
    <row r="2768" spans="1:11" x14ac:dyDescent="0.2">
      <c r="A2768" t="s">
        <v>715</v>
      </c>
      <c r="B2768" t="str">
        <f t="shared" si="44"/>
        <v>Donors Capital Fund_Montana Policy Institute200775000</v>
      </c>
      <c r="C2768" t="s">
        <v>4</v>
      </c>
      <c r="D2768" t="s">
        <v>226</v>
      </c>
      <c r="E2768" s="10">
        <v>75000</v>
      </c>
      <c r="F2768">
        <v>2007</v>
      </c>
      <c r="H2768" t="str">
        <f>IFERROR(VLOOKUP(D2768,Resources!A:C,3,FALSE),"")</f>
        <v>SourceWatch</v>
      </c>
      <c r="K2768" t="str">
        <f>IFERROR(IF(VLOOKUP(D2768,Resources!A:D,4,FALSE)=0,"",VLOOKUP(D2768,Resources!A:D,4,FALSE)),"")</f>
        <v>Y</v>
      </c>
    </row>
    <row r="2769" spans="1:11" x14ac:dyDescent="0.2">
      <c r="A2769" t="s">
        <v>715</v>
      </c>
      <c r="B2769" t="str">
        <f t="shared" si="44"/>
        <v>Donors Capital Fund_Morley Publishing Group20075000</v>
      </c>
      <c r="C2769" t="s">
        <v>4</v>
      </c>
      <c r="D2769" t="s">
        <v>434</v>
      </c>
      <c r="E2769" s="10">
        <v>5000</v>
      </c>
      <c r="F2769">
        <v>2007</v>
      </c>
      <c r="H2769" t="str">
        <f>IFERROR(VLOOKUP(D2769,Resources!A:C,3,FALSE),"")</f>
        <v/>
      </c>
      <c r="K2769" t="str">
        <f>IFERROR(IF(VLOOKUP(D2769,Resources!A:D,4,FALSE)=0,"",VLOOKUP(D2769,Resources!A:D,4,FALSE)),"")</f>
        <v/>
      </c>
    </row>
    <row r="2770" spans="1:11" x14ac:dyDescent="0.2">
      <c r="A2770" t="s">
        <v>715</v>
      </c>
      <c r="B2770" t="str">
        <f t="shared" si="44"/>
        <v>Donors Capital Fund_Mountain States Legal Foundation20076000</v>
      </c>
      <c r="C2770" t="s">
        <v>4</v>
      </c>
      <c r="D2770" t="s">
        <v>106</v>
      </c>
      <c r="E2770" s="10">
        <v>6000</v>
      </c>
      <c r="F2770">
        <v>2007</v>
      </c>
      <c r="H2770" t="str">
        <f>IFERROR(VLOOKUP(D2770,Resources!A:C,3,FALSE),"")</f>
        <v>SourceWatch</v>
      </c>
      <c r="K2770" t="str">
        <f>IFERROR(IF(VLOOKUP(D2770,Resources!A:D,4,FALSE)=0,"",VLOOKUP(D2770,Resources!A:D,4,FALSE)),"")</f>
        <v>Y</v>
      </c>
    </row>
    <row r="2771" spans="1:11" x14ac:dyDescent="0.2">
      <c r="A2771" t="s">
        <v>715</v>
      </c>
      <c r="B2771" t="str">
        <f t="shared" si="44"/>
        <v>Donors Capital Fund_Moving Picture Institute200715000</v>
      </c>
      <c r="C2771" t="s">
        <v>4</v>
      </c>
      <c r="D2771" t="s">
        <v>35</v>
      </c>
      <c r="E2771" s="10">
        <v>15000</v>
      </c>
      <c r="F2771">
        <v>2007</v>
      </c>
      <c r="H2771" t="str">
        <f>IFERROR(VLOOKUP(D2771,Resources!A:C,3,FALSE),"")</f>
        <v>SourceWatch</v>
      </c>
      <c r="K2771" t="str">
        <f>IFERROR(IF(VLOOKUP(D2771,Resources!A:D,4,FALSE)=0,"",VLOOKUP(D2771,Resources!A:D,4,FALSE)),"")</f>
        <v>Y</v>
      </c>
    </row>
    <row r="2772" spans="1:11" x14ac:dyDescent="0.2">
      <c r="A2772" t="s">
        <v>715</v>
      </c>
      <c r="B2772" t="str">
        <f t="shared" si="44"/>
        <v>Donors Capital Fund_Museum of the Confederacy200710000</v>
      </c>
      <c r="C2772" t="s">
        <v>4</v>
      </c>
      <c r="D2772" t="s">
        <v>183</v>
      </c>
      <c r="E2772" s="10">
        <v>10000</v>
      </c>
      <c r="F2772">
        <v>2007</v>
      </c>
      <c r="H2772" t="str">
        <f>IFERROR(VLOOKUP(D2772,Resources!A:C,3,FALSE),"")</f>
        <v/>
      </c>
      <c r="K2772" t="str">
        <f>IFERROR(IF(VLOOKUP(D2772,Resources!A:D,4,FALSE)=0,"",VLOOKUP(D2772,Resources!A:D,4,FALSE)),"")</f>
        <v/>
      </c>
    </row>
    <row r="2773" spans="1:11" x14ac:dyDescent="0.2">
      <c r="A2773" t="s">
        <v>715</v>
      </c>
      <c r="B2773" t="str">
        <f t="shared" si="44"/>
        <v>Donors Capital Fund_National Center for Policy Analysis2007100000</v>
      </c>
      <c r="C2773" t="s">
        <v>4</v>
      </c>
      <c r="D2773" t="s">
        <v>227</v>
      </c>
      <c r="E2773" s="10">
        <v>100000</v>
      </c>
      <c r="F2773">
        <v>2007</v>
      </c>
      <c r="H2773" t="str">
        <f>IFERROR(VLOOKUP(D2773,Resources!A:C,3,FALSE),"")</f>
        <v>DeSmog</v>
      </c>
      <c r="K2773" t="str">
        <f>IFERROR(IF(VLOOKUP(D2773,Resources!A:D,4,FALSE)=0,"",VLOOKUP(D2773,Resources!A:D,4,FALSE)),"")</f>
        <v>Y</v>
      </c>
    </row>
    <row r="2774" spans="1:11" x14ac:dyDescent="0.2">
      <c r="A2774" t="s">
        <v>715</v>
      </c>
      <c r="B2774" t="str">
        <f t="shared" si="44"/>
        <v>Donors Capital Fund_National Federation of Independent Business (NFIB) Legal Foundation20075000</v>
      </c>
      <c r="C2774" t="s">
        <v>4</v>
      </c>
      <c r="D2774" t="s">
        <v>304</v>
      </c>
      <c r="E2774" s="10">
        <v>5000</v>
      </c>
      <c r="F2774">
        <v>2007</v>
      </c>
      <c r="H2774" t="str">
        <f>IFERROR(VLOOKUP(D2774,Resources!A:C,3,FALSE),"")</f>
        <v>SourceWatch</v>
      </c>
      <c r="K2774" t="str">
        <f>IFERROR(IF(VLOOKUP(D2774,Resources!A:D,4,FALSE)=0,"",VLOOKUP(D2774,Resources!A:D,4,FALSE)),"")</f>
        <v>Y</v>
      </c>
    </row>
    <row r="2775" spans="1:11" x14ac:dyDescent="0.2">
      <c r="A2775" t="s">
        <v>715</v>
      </c>
      <c r="B2775" t="str">
        <f t="shared" si="44"/>
        <v>Donors Capital Fund_National Legal and Policy Center2007122000</v>
      </c>
      <c r="C2775" t="s">
        <v>4</v>
      </c>
      <c r="D2775" t="s">
        <v>108</v>
      </c>
      <c r="E2775" s="10">
        <v>122000</v>
      </c>
      <c r="F2775">
        <v>2007</v>
      </c>
      <c r="H2775" t="str">
        <f>IFERROR(VLOOKUP(D2775,Resources!A:C,3,FALSE),"")</f>
        <v>SourceWatch</v>
      </c>
      <c r="K2775" t="str">
        <f>IFERROR(IF(VLOOKUP(D2775,Resources!A:D,4,FALSE)=0,"",VLOOKUP(D2775,Resources!A:D,4,FALSE)),"")</f>
        <v>Y</v>
      </c>
    </row>
    <row r="2776" spans="1:11" x14ac:dyDescent="0.2">
      <c r="A2776" t="s">
        <v>715</v>
      </c>
      <c r="B2776" t="str">
        <f t="shared" si="44"/>
        <v>Donors Capital Fund_National Right to Work Legal Defense Foundation2007343500</v>
      </c>
      <c r="C2776" t="s">
        <v>4</v>
      </c>
      <c r="D2776" t="s">
        <v>170</v>
      </c>
      <c r="E2776" s="10">
        <v>343500</v>
      </c>
      <c r="F2776">
        <v>2007</v>
      </c>
      <c r="H2776" t="str">
        <f>IFERROR(VLOOKUP(D2776,Resources!A:C,3,FALSE),"")</f>
        <v>SourceWatch</v>
      </c>
      <c r="K2776" t="str">
        <f>IFERROR(IF(VLOOKUP(D2776,Resources!A:D,4,FALSE)=0,"",VLOOKUP(D2776,Resources!A:D,4,FALSE)),"")</f>
        <v>Y</v>
      </c>
    </row>
    <row r="2777" spans="1:11" x14ac:dyDescent="0.2">
      <c r="A2777" t="s">
        <v>715</v>
      </c>
      <c r="B2777" t="str">
        <f t="shared" si="44"/>
        <v>Donors Capital Fund_National Tax Limitation Foundation2007250000</v>
      </c>
      <c r="C2777" t="s">
        <v>4</v>
      </c>
      <c r="D2777" t="s">
        <v>349</v>
      </c>
      <c r="E2777" s="10">
        <v>250000</v>
      </c>
      <c r="F2777">
        <v>2007</v>
      </c>
      <c r="H2777" t="str">
        <f>IFERROR(VLOOKUP(D2777,Resources!A:C,3,FALSE),"")</f>
        <v>SourceWatch</v>
      </c>
      <c r="K2777" t="str">
        <f>IFERROR(IF(VLOOKUP(D2777,Resources!A:D,4,FALSE)=0,"",VLOOKUP(D2777,Resources!A:D,4,FALSE)),"")</f>
        <v>Y</v>
      </c>
    </row>
    <row r="2778" spans="1:11" x14ac:dyDescent="0.2">
      <c r="A2778" t="s">
        <v>715</v>
      </c>
      <c r="B2778" t="str">
        <f t="shared" si="44"/>
        <v>Donors Capital Fund_National Taxpayers Union Foundation2007685000</v>
      </c>
      <c r="C2778" t="s">
        <v>4</v>
      </c>
      <c r="D2778" t="s">
        <v>303</v>
      </c>
      <c r="E2778" s="10">
        <v>685000</v>
      </c>
      <c r="F2778">
        <v>2007</v>
      </c>
      <c r="H2778" t="str">
        <f>IFERROR(VLOOKUP(D2778,Resources!A:C,3,FALSE),"")</f>
        <v>SourceWatch</v>
      </c>
      <c r="K2778" t="str">
        <f>IFERROR(IF(VLOOKUP(D2778,Resources!A:D,4,FALSE)=0,"",VLOOKUP(D2778,Resources!A:D,4,FALSE)),"")</f>
        <v>Y</v>
      </c>
    </row>
    <row r="2779" spans="1:11" x14ac:dyDescent="0.2">
      <c r="A2779" t="s">
        <v>715</v>
      </c>
      <c r="B2779" t="str">
        <f t="shared" si="44"/>
        <v>Donors Capital Fund_Nevada Policy Research Institute2007176300</v>
      </c>
      <c r="C2779" t="s">
        <v>4</v>
      </c>
      <c r="D2779" t="s">
        <v>91</v>
      </c>
      <c r="E2779" s="10">
        <v>176300</v>
      </c>
      <c r="F2779">
        <v>2007</v>
      </c>
      <c r="H2779" t="str">
        <f>IFERROR(VLOOKUP(D2779,Resources!A:C,3,FALSE),"")</f>
        <v>DeSmog</v>
      </c>
      <c r="K2779" t="str">
        <f>IFERROR(IF(VLOOKUP(D2779,Resources!A:D,4,FALSE)=0,"",VLOOKUP(D2779,Resources!A:D,4,FALSE)),"")</f>
        <v>Y</v>
      </c>
    </row>
    <row r="2780" spans="1:11" x14ac:dyDescent="0.2">
      <c r="A2780" t="s">
        <v>715</v>
      </c>
      <c r="B2780" t="str">
        <f t="shared" si="44"/>
        <v>Donors Capital Fund_North Dakota Policy Council200735000</v>
      </c>
      <c r="C2780" t="s">
        <v>4</v>
      </c>
      <c r="D2780" t="s">
        <v>229</v>
      </c>
      <c r="E2780" s="10">
        <v>35000</v>
      </c>
      <c r="F2780">
        <v>2007</v>
      </c>
      <c r="H2780" t="str">
        <f>IFERROR(VLOOKUP(D2780,Resources!A:C,3,FALSE),"")</f>
        <v>SourceWatch</v>
      </c>
      <c r="K2780" t="str">
        <f>IFERROR(IF(VLOOKUP(D2780,Resources!A:D,4,FALSE)=0,"",VLOOKUP(D2780,Resources!A:D,4,FALSE)),"")</f>
        <v>Y</v>
      </c>
    </row>
    <row r="2781" spans="1:11" x14ac:dyDescent="0.2">
      <c r="A2781" t="s">
        <v>715</v>
      </c>
      <c r="B2781" t="str">
        <f t="shared" si="44"/>
        <v>Donors Capital Fund_Northwood University - Texas Campus20071000000</v>
      </c>
      <c r="C2781" t="s">
        <v>4</v>
      </c>
      <c r="D2781" t="s">
        <v>387</v>
      </c>
      <c r="E2781" s="10">
        <v>1000000</v>
      </c>
      <c r="F2781">
        <v>2007</v>
      </c>
      <c r="H2781" t="str">
        <f>IFERROR(VLOOKUP(D2781,Resources!A:C,3,FALSE),"")</f>
        <v/>
      </c>
      <c r="K2781" t="str">
        <f>IFERROR(IF(VLOOKUP(D2781,Resources!A:D,4,FALSE)=0,"",VLOOKUP(D2781,Resources!A:D,4,FALSE)),"")</f>
        <v/>
      </c>
    </row>
    <row r="2782" spans="1:11" x14ac:dyDescent="0.2">
      <c r="A2782" t="s">
        <v>715</v>
      </c>
      <c r="B2782" t="str">
        <f t="shared" si="44"/>
        <v>Donors Capital Fund_Oklahoma Council of Public Affairs200725000</v>
      </c>
      <c r="C2782" t="s">
        <v>4</v>
      </c>
      <c r="D2782" t="s">
        <v>77</v>
      </c>
      <c r="E2782" s="10">
        <v>25000</v>
      </c>
      <c r="F2782">
        <v>2007</v>
      </c>
      <c r="H2782" t="str">
        <f>IFERROR(VLOOKUP(D2782,Resources!A:C,3,FALSE),"")</f>
        <v>SourceWatch</v>
      </c>
      <c r="K2782" t="str">
        <f>IFERROR(IF(VLOOKUP(D2782,Resources!A:D,4,FALSE)=0,"",VLOOKUP(D2782,Resources!A:D,4,FALSE)),"")</f>
        <v>Y</v>
      </c>
    </row>
    <row r="2783" spans="1:11" x14ac:dyDescent="0.2">
      <c r="A2783" t="s">
        <v>715</v>
      </c>
      <c r="B2783" t="str">
        <f t="shared" si="44"/>
        <v>Donors Capital Fund_One Nation Under God Foundation200725000</v>
      </c>
      <c r="C2783" t="s">
        <v>4</v>
      </c>
      <c r="D2783" t="s">
        <v>16</v>
      </c>
      <c r="E2783" s="10">
        <v>25000</v>
      </c>
      <c r="F2783">
        <v>2007</v>
      </c>
      <c r="H2783" t="str">
        <f>IFERROR(VLOOKUP(D2783,Resources!A:C,3,FALSE),"")</f>
        <v/>
      </c>
      <c r="K2783" t="str">
        <f>IFERROR(IF(VLOOKUP(D2783,Resources!A:D,4,FALSE)=0,"",VLOOKUP(D2783,Resources!A:D,4,FALSE)),"")</f>
        <v/>
      </c>
    </row>
    <row r="2784" spans="1:11" x14ac:dyDescent="0.2">
      <c r="A2784" t="s">
        <v>715</v>
      </c>
      <c r="B2784" t="str">
        <f t="shared" si="44"/>
        <v>Donors Capital Fund_Open Doors With Brother Andrew20075000</v>
      </c>
      <c r="C2784" t="s">
        <v>4</v>
      </c>
      <c r="D2784" t="s">
        <v>301</v>
      </c>
      <c r="E2784" s="10">
        <v>5000</v>
      </c>
      <c r="F2784">
        <v>2007</v>
      </c>
      <c r="H2784" t="str">
        <f>IFERROR(VLOOKUP(D2784,Resources!A:C,3,FALSE),"")</f>
        <v/>
      </c>
      <c r="K2784" t="str">
        <f>IFERROR(IF(VLOOKUP(D2784,Resources!A:D,4,FALSE)=0,"",VLOOKUP(D2784,Resources!A:D,4,FALSE)),"")</f>
        <v/>
      </c>
    </row>
    <row r="2785" spans="1:11" x14ac:dyDescent="0.2">
      <c r="A2785" t="s">
        <v>715</v>
      </c>
      <c r="B2785" t="str">
        <f t="shared" si="44"/>
        <v>Donors Capital Fund_Operation Exodus Inner City20075000</v>
      </c>
      <c r="C2785" t="s">
        <v>4</v>
      </c>
      <c r="D2785" t="s">
        <v>386</v>
      </c>
      <c r="E2785" s="10">
        <v>5000</v>
      </c>
      <c r="F2785">
        <v>2007</v>
      </c>
      <c r="H2785" t="str">
        <f>IFERROR(VLOOKUP(D2785,Resources!A:C,3,FALSE),"")</f>
        <v/>
      </c>
      <c r="K2785" t="str">
        <f>IFERROR(IF(VLOOKUP(D2785,Resources!A:D,4,FALSE)=0,"",VLOOKUP(D2785,Resources!A:D,4,FALSE)),"")</f>
        <v/>
      </c>
    </row>
    <row r="2786" spans="1:11" x14ac:dyDescent="0.2">
      <c r="A2786" t="s">
        <v>715</v>
      </c>
      <c r="B2786" t="str">
        <f t="shared" si="44"/>
        <v>Donors Capital Fund_Oregon Better Government Project200770000</v>
      </c>
      <c r="C2786" t="s">
        <v>4</v>
      </c>
      <c r="D2786" t="s">
        <v>385</v>
      </c>
      <c r="E2786" s="10">
        <v>70000</v>
      </c>
      <c r="F2786">
        <v>2007</v>
      </c>
      <c r="H2786" t="str">
        <f>IFERROR(VLOOKUP(D2786,Resources!A:C,3,FALSE),"")</f>
        <v/>
      </c>
      <c r="K2786" t="str">
        <f>IFERROR(IF(VLOOKUP(D2786,Resources!A:D,4,FALSE)=0,"",VLOOKUP(D2786,Resources!A:D,4,FALSE)),"")</f>
        <v/>
      </c>
    </row>
    <row r="2787" spans="1:11" x14ac:dyDescent="0.2">
      <c r="A2787" t="s">
        <v>715</v>
      </c>
      <c r="B2787" t="str">
        <f t="shared" si="44"/>
        <v>Donors Capital Fund_Pacific Research Institute for Public Policy2007200000</v>
      </c>
      <c r="C2787" t="s">
        <v>4</v>
      </c>
      <c r="D2787" t="s">
        <v>230</v>
      </c>
      <c r="E2787" s="10">
        <v>200000</v>
      </c>
      <c r="F2787">
        <v>2007</v>
      </c>
      <c r="H2787" t="str">
        <f>IFERROR(VLOOKUP(D2787,Resources!A:C,3,FALSE),"")</f>
        <v>DeSmog</v>
      </c>
      <c r="K2787" t="str">
        <f>IFERROR(IF(VLOOKUP(D2787,Resources!A:D,4,FALSE)=0,"",VLOOKUP(D2787,Resources!A:D,4,FALSE)),"")</f>
        <v>Y</v>
      </c>
    </row>
    <row r="2788" spans="1:11" x14ac:dyDescent="0.2">
      <c r="A2788" t="s">
        <v>715</v>
      </c>
      <c r="B2788" t="str">
        <f t="shared" si="44"/>
        <v>Donors Capital Fund_Palmer R. Chitester Fund2007552319</v>
      </c>
      <c r="C2788" t="s">
        <v>4</v>
      </c>
      <c r="D2788" t="s">
        <v>346</v>
      </c>
      <c r="E2788" s="10">
        <v>552319</v>
      </c>
      <c r="F2788">
        <v>2007</v>
      </c>
      <c r="H2788" t="str">
        <f>IFERROR(VLOOKUP(D2788,Resources!A:C,3,FALSE),"")</f>
        <v>SourceWatch</v>
      </c>
      <c r="K2788" t="str">
        <f>IFERROR(IF(VLOOKUP(D2788,Resources!A:D,4,FALSE)=0,"",VLOOKUP(D2788,Resources!A:D,4,FALSE)),"")</f>
        <v>Y</v>
      </c>
    </row>
    <row r="2789" spans="1:11" x14ac:dyDescent="0.2">
      <c r="A2789" t="s">
        <v>715</v>
      </c>
      <c r="B2789" t="str">
        <f t="shared" si="44"/>
        <v>Donors Capital Fund_Parents in Charge Foundation2007450000</v>
      </c>
      <c r="C2789" t="s">
        <v>4</v>
      </c>
      <c r="D2789" t="s">
        <v>384</v>
      </c>
      <c r="E2789" s="10">
        <v>450000</v>
      </c>
      <c r="F2789">
        <v>2007</v>
      </c>
      <c r="H2789" t="str">
        <f>IFERROR(VLOOKUP(D2789,Resources!A:C,3,FALSE),"")</f>
        <v>SourceWatch</v>
      </c>
      <c r="K2789" t="str">
        <f>IFERROR(IF(VLOOKUP(D2789,Resources!A:D,4,FALSE)=0,"",VLOOKUP(D2789,Resources!A:D,4,FALSE)),"")</f>
        <v>Y</v>
      </c>
    </row>
    <row r="2790" spans="1:11" x14ac:dyDescent="0.2">
      <c r="A2790" t="s">
        <v>715</v>
      </c>
      <c r="B2790" t="str">
        <f t="shared" si="44"/>
        <v>Donors Capital Fund_Philanthropy Roundtable2007164476</v>
      </c>
      <c r="C2790" t="s">
        <v>4</v>
      </c>
      <c r="D2790" t="s">
        <v>41</v>
      </c>
      <c r="E2790" s="10">
        <v>164476</v>
      </c>
      <c r="F2790">
        <v>2007</v>
      </c>
      <c r="H2790" t="str">
        <f>IFERROR(VLOOKUP(D2790,Resources!A:C,3,FALSE),"")</f>
        <v>SourceWatch</v>
      </c>
      <c r="K2790" t="str">
        <f>IFERROR(IF(VLOOKUP(D2790,Resources!A:D,4,FALSE)=0,"",VLOOKUP(D2790,Resources!A:D,4,FALSE)),"")</f>
        <v>Y</v>
      </c>
    </row>
    <row r="2791" spans="1:11" x14ac:dyDescent="0.2">
      <c r="A2791" t="s">
        <v>715</v>
      </c>
      <c r="B2791" t="str">
        <f t="shared" si="44"/>
        <v>Donors Capital Fund_Pioneer Institute for Public Policy Research200710000</v>
      </c>
      <c r="C2791" t="s">
        <v>4</v>
      </c>
      <c r="D2791" t="s">
        <v>155</v>
      </c>
      <c r="E2791" s="10">
        <v>10000</v>
      </c>
      <c r="F2791">
        <v>2007</v>
      </c>
      <c r="H2791" t="str">
        <f>IFERROR(VLOOKUP(D2791,Resources!A:C,3,FALSE),"")</f>
        <v>SourceWatch</v>
      </c>
      <c r="K2791" t="str">
        <f>IFERROR(IF(VLOOKUP(D2791,Resources!A:D,4,FALSE)=0,"",VLOOKUP(D2791,Resources!A:D,4,FALSE)),"")</f>
        <v>Y</v>
      </c>
    </row>
    <row r="2792" spans="1:11" x14ac:dyDescent="0.2">
      <c r="A2792" t="s">
        <v>715</v>
      </c>
      <c r="B2792" t="str">
        <f t="shared" si="44"/>
        <v>Donors Capital Fund_Platte Institute for Economic Research200775000</v>
      </c>
      <c r="C2792" t="s">
        <v>4</v>
      </c>
      <c r="D2792" t="s">
        <v>55</v>
      </c>
      <c r="E2792" s="10">
        <v>75000</v>
      </c>
      <c r="F2792">
        <v>2007</v>
      </c>
      <c r="H2792" t="str">
        <f>IFERROR(VLOOKUP(D2792,Resources!A:C,3,FALSE),"")</f>
        <v>SourceWatch</v>
      </c>
      <c r="K2792" t="str">
        <f>IFERROR(IF(VLOOKUP(D2792,Resources!A:D,4,FALSE)=0,"",VLOOKUP(D2792,Resources!A:D,4,FALSE)),"")</f>
        <v>Y</v>
      </c>
    </row>
    <row r="2793" spans="1:11" x14ac:dyDescent="0.2">
      <c r="A2793" t="s">
        <v>715</v>
      </c>
      <c r="B2793" t="str">
        <f t="shared" si="44"/>
        <v>Donors Capital Fund_Public Service Research Foundation200727000</v>
      </c>
      <c r="C2793" t="s">
        <v>4</v>
      </c>
      <c r="D2793" t="s">
        <v>110</v>
      </c>
      <c r="E2793" s="10">
        <v>27000</v>
      </c>
      <c r="F2793">
        <v>2007</v>
      </c>
      <c r="H2793" t="str">
        <f>IFERROR(VLOOKUP(D2793,Resources!A:C,3,FALSE),"")</f>
        <v/>
      </c>
      <c r="K2793" t="str">
        <f>IFERROR(IF(VLOOKUP(D2793,Resources!A:D,4,FALSE)=0,"",VLOOKUP(D2793,Resources!A:D,4,FALSE)),"")</f>
        <v/>
      </c>
    </row>
    <row r="2794" spans="1:11" x14ac:dyDescent="0.2">
      <c r="A2794" t="s">
        <v>715</v>
      </c>
      <c r="B2794" t="str">
        <f t="shared" si="44"/>
        <v>Donors Capital Fund_Rafiki Foundation20073000</v>
      </c>
      <c r="C2794" t="s">
        <v>4</v>
      </c>
      <c r="D2794" t="s">
        <v>433</v>
      </c>
      <c r="E2794" s="10">
        <v>3000</v>
      </c>
      <c r="F2794">
        <v>2007</v>
      </c>
      <c r="H2794" t="str">
        <f>IFERROR(VLOOKUP(D2794,Resources!A:C,3,FALSE),"")</f>
        <v/>
      </c>
      <c r="K2794" t="str">
        <f>IFERROR(IF(VLOOKUP(D2794,Resources!A:D,4,FALSE)=0,"",VLOOKUP(D2794,Resources!A:D,4,FALSE)),"")</f>
        <v/>
      </c>
    </row>
    <row r="2795" spans="1:11" x14ac:dyDescent="0.2">
      <c r="A2795" t="s">
        <v>715</v>
      </c>
      <c r="B2795" t="str">
        <f t="shared" si="44"/>
        <v>Donors Capital Fund_Reason Foundation2007100000</v>
      </c>
      <c r="C2795" t="s">
        <v>4</v>
      </c>
      <c r="D2795" t="s">
        <v>42</v>
      </c>
      <c r="E2795" s="10">
        <v>100000</v>
      </c>
      <c r="F2795">
        <v>2007</v>
      </c>
      <c r="H2795" t="str">
        <f>IFERROR(VLOOKUP(D2795,Resources!A:C,3,FALSE),"")</f>
        <v>DeSmog</v>
      </c>
      <c r="K2795" t="str">
        <f>IFERROR(IF(VLOOKUP(D2795,Resources!A:D,4,FALSE)=0,"",VLOOKUP(D2795,Resources!A:D,4,FALSE)),"")</f>
        <v>Y</v>
      </c>
    </row>
    <row r="2796" spans="1:11" x14ac:dyDescent="0.2">
      <c r="A2796" t="s">
        <v>715</v>
      </c>
      <c r="B2796" t="str">
        <f t="shared" si="44"/>
        <v>Donors Capital Fund_Reconciliation Outreach Ministries2007850000</v>
      </c>
      <c r="C2796" t="s">
        <v>4</v>
      </c>
      <c r="D2796" t="s">
        <v>844</v>
      </c>
      <c r="E2796" s="10">
        <v>850000</v>
      </c>
      <c r="F2796">
        <v>2007</v>
      </c>
      <c r="H2796" t="str">
        <f>IFERROR(VLOOKUP(D2796,Resources!A:C,3,FALSE),"")</f>
        <v/>
      </c>
      <c r="K2796" t="str">
        <f>IFERROR(IF(VLOOKUP(D2796,Resources!A:D,4,FALSE)=0,"",VLOOKUP(D2796,Resources!A:D,4,FALSE)),"")</f>
        <v/>
      </c>
    </row>
    <row r="2797" spans="1:11" x14ac:dyDescent="0.2">
      <c r="A2797" t="s">
        <v>715</v>
      </c>
      <c r="B2797" t="str">
        <f t="shared" si="44"/>
        <v>Donors Capital Fund_Renaissance Schools Fund200750000</v>
      </c>
      <c r="C2797" t="s">
        <v>4</v>
      </c>
      <c r="D2797" t="s">
        <v>432</v>
      </c>
      <c r="E2797" s="10">
        <v>50000</v>
      </c>
      <c r="F2797">
        <v>2007</v>
      </c>
      <c r="H2797" t="str">
        <f>IFERROR(VLOOKUP(D2797,Resources!A:C,3,FALSE),"")</f>
        <v/>
      </c>
      <c r="K2797" t="str">
        <f>IFERROR(IF(VLOOKUP(D2797,Resources!A:D,4,FALSE)=0,"",VLOOKUP(D2797,Resources!A:D,4,FALSE)),"")</f>
        <v/>
      </c>
    </row>
    <row r="2798" spans="1:11" x14ac:dyDescent="0.2">
      <c r="A2798" t="s">
        <v>715</v>
      </c>
      <c r="B2798" t="str">
        <f t="shared" si="44"/>
        <v>Donors Capital Fund_Responsible Resources20071000000</v>
      </c>
      <c r="C2798" t="s">
        <v>4</v>
      </c>
      <c r="D2798" t="s">
        <v>431</v>
      </c>
      <c r="E2798" s="10">
        <v>1000000</v>
      </c>
      <c r="F2798">
        <v>2007</v>
      </c>
      <c r="H2798" t="str">
        <f>IFERROR(VLOOKUP(D2798,Resources!A:C,3,FALSE),"")</f>
        <v>SourceWatch</v>
      </c>
      <c r="K2798" t="str">
        <f>IFERROR(IF(VLOOKUP(D2798,Resources!A:D,4,FALSE)=0,"",VLOOKUP(D2798,Resources!A:D,4,FALSE)),"")</f>
        <v>Y</v>
      </c>
    </row>
    <row r="2799" spans="1:11" x14ac:dyDescent="0.2">
      <c r="A2799" t="s">
        <v>715</v>
      </c>
      <c r="B2799" t="str">
        <f t="shared" si="44"/>
        <v>Donors Capital Fund_Rio Grande Foundation200775000</v>
      </c>
      <c r="C2799" t="s">
        <v>4</v>
      </c>
      <c r="D2799" t="s">
        <v>156</v>
      </c>
      <c r="E2799" s="10">
        <v>75000</v>
      </c>
      <c r="F2799">
        <v>2007</v>
      </c>
      <c r="H2799" t="str">
        <f>IFERROR(VLOOKUP(D2799,Resources!A:C,3,FALSE),"")</f>
        <v>SourceWatch</v>
      </c>
      <c r="K2799" t="str">
        <f>IFERROR(IF(VLOOKUP(D2799,Resources!A:D,4,FALSE)=0,"",VLOOKUP(D2799,Resources!A:D,4,FALSE)),"")</f>
        <v>Y</v>
      </c>
    </row>
    <row r="2800" spans="1:11" x14ac:dyDescent="0.2">
      <c r="A2800" t="s">
        <v>715</v>
      </c>
      <c r="B2800" t="str">
        <f t="shared" si="44"/>
        <v>Donors Capital Fund_Rock The Desert. Ministries (Midland TX)20075000</v>
      </c>
      <c r="C2800" t="s">
        <v>4</v>
      </c>
      <c r="D2800" t="s">
        <v>383</v>
      </c>
      <c r="E2800" s="10">
        <v>5000</v>
      </c>
      <c r="F2800">
        <v>2007</v>
      </c>
      <c r="H2800" t="str">
        <f>IFERROR(VLOOKUP(D2800,Resources!A:C,3,FALSE),"")</f>
        <v/>
      </c>
      <c r="K2800" t="str">
        <f>IFERROR(IF(VLOOKUP(D2800,Resources!A:D,4,FALSE)=0,"",VLOOKUP(D2800,Resources!A:D,4,FALSE)),"")</f>
        <v/>
      </c>
    </row>
    <row r="2801" spans="1:11" x14ac:dyDescent="0.2">
      <c r="A2801" t="s">
        <v>715</v>
      </c>
      <c r="B2801" t="str">
        <f t="shared" si="44"/>
        <v>Donors Capital Fund_Russell Home for Atypical Children200710000</v>
      </c>
      <c r="C2801" t="s">
        <v>4</v>
      </c>
      <c r="D2801" t="s">
        <v>296</v>
      </c>
      <c r="E2801" s="10">
        <v>10000</v>
      </c>
      <c r="F2801">
        <v>2007</v>
      </c>
      <c r="H2801" t="str">
        <f>IFERROR(VLOOKUP(D2801,Resources!A:C,3,FALSE),"")</f>
        <v/>
      </c>
      <c r="K2801" t="str">
        <f>IFERROR(IF(VLOOKUP(D2801,Resources!A:D,4,FALSE)=0,"",VLOOKUP(D2801,Resources!A:D,4,FALSE)),"")</f>
        <v/>
      </c>
    </row>
    <row r="2802" spans="1:11" x14ac:dyDescent="0.2">
      <c r="A2802" t="s">
        <v>715</v>
      </c>
      <c r="B2802" t="str">
        <f t="shared" si="44"/>
        <v>Donors Capital Fund_Russian American Christian University2007600000</v>
      </c>
      <c r="C2802" t="s">
        <v>4</v>
      </c>
      <c r="D2802" t="s">
        <v>295</v>
      </c>
      <c r="E2802" s="10">
        <v>600000</v>
      </c>
      <c r="F2802">
        <v>2007</v>
      </c>
      <c r="H2802" t="str">
        <f>IFERROR(VLOOKUP(D2802,Resources!A:C,3,FALSE),"")</f>
        <v/>
      </c>
      <c r="K2802" t="str">
        <f>IFERROR(IF(VLOOKUP(D2802,Resources!A:D,4,FALSE)=0,"",VLOOKUP(D2802,Resources!A:D,4,FALSE)),"")</f>
        <v/>
      </c>
    </row>
    <row r="2803" spans="1:11" x14ac:dyDescent="0.2">
      <c r="A2803" t="s">
        <v>715</v>
      </c>
      <c r="B2803" t="str">
        <f t="shared" si="44"/>
        <v>Donors Capital Fund_Second Amendment Foundation20077500</v>
      </c>
      <c r="C2803" t="s">
        <v>4</v>
      </c>
      <c r="D2803" t="s">
        <v>430</v>
      </c>
      <c r="E2803" s="10">
        <v>7500</v>
      </c>
      <c r="F2803">
        <v>2007</v>
      </c>
      <c r="H2803" t="str">
        <f>IFERROR(VLOOKUP(D2803,Resources!A:C,3,FALSE),"")</f>
        <v>SourceWatch</v>
      </c>
      <c r="K2803" t="str">
        <f>IFERROR(IF(VLOOKUP(D2803,Resources!A:D,4,FALSE)=0,"",VLOOKUP(D2803,Resources!A:D,4,FALSE)),"")</f>
        <v>Y</v>
      </c>
    </row>
    <row r="2804" spans="1:11" x14ac:dyDescent="0.2">
      <c r="A2804" t="s">
        <v>715</v>
      </c>
      <c r="B2804" t="str">
        <f t="shared" si="44"/>
        <v>Donors Capital Fund_Show-Me Institute200750000</v>
      </c>
      <c r="C2804" t="s">
        <v>4</v>
      </c>
      <c r="D2804" t="s">
        <v>115</v>
      </c>
      <c r="E2804" s="10">
        <v>50000</v>
      </c>
      <c r="F2804">
        <v>2007</v>
      </c>
      <c r="H2804" t="str">
        <f>IFERROR(VLOOKUP(D2804,Resources!A:C,3,FALSE),"")</f>
        <v>SourceWatch</v>
      </c>
      <c r="K2804" t="str">
        <f>IFERROR(IF(VLOOKUP(D2804,Resources!A:D,4,FALSE)=0,"",VLOOKUP(D2804,Resources!A:D,4,FALSE)),"")</f>
        <v>Y</v>
      </c>
    </row>
    <row r="2805" spans="1:11" x14ac:dyDescent="0.2">
      <c r="A2805" t="s">
        <v>715</v>
      </c>
      <c r="B2805" t="str">
        <f t="shared" si="44"/>
        <v>Donors Capital Fund_Sky Ranch Foundation (Van TX)200750000</v>
      </c>
      <c r="C2805" t="s">
        <v>4</v>
      </c>
      <c r="D2805" t="s">
        <v>342</v>
      </c>
      <c r="E2805" s="10">
        <v>50000</v>
      </c>
      <c r="F2805">
        <v>2007</v>
      </c>
      <c r="H2805" t="str">
        <f>IFERROR(VLOOKUP(D2805,Resources!A:C,3,FALSE),"")</f>
        <v/>
      </c>
      <c r="K2805" t="str">
        <f>IFERROR(IF(VLOOKUP(D2805,Resources!A:D,4,FALSE)=0,"",VLOOKUP(D2805,Resources!A:D,4,FALSE)),"")</f>
        <v/>
      </c>
    </row>
    <row r="2806" spans="1:11" x14ac:dyDescent="0.2">
      <c r="A2806" t="s">
        <v>715</v>
      </c>
      <c r="B2806" t="str">
        <f t="shared" si="44"/>
        <v>Donors Capital Fund_Smile Train20075000</v>
      </c>
      <c r="C2806" t="s">
        <v>4</v>
      </c>
      <c r="D2806" t="s">
        <v>293</v>
      </c>
      <c r="E2806" s="10">
        <v>5000</v>
      </c>
      <c r="F2806">
        <v>2007</v>
      </c>
      <c r="H2806" t="str">
        <f>IFERROR(VLOOKUP(D2806,Resources!A:C,3,FALSE),"")</f>
        <v/>
      </c>
      <c r="K2806" t="str">
        <f>IFERROR(IF(VLOOKUP(D2806,Resources!A:D,4,FALSE)=0,"",VLOOKUP(D2806,Resources!A:D,4,FALSE)),"")</f>
        <v/>
      </c>
    </row>
    <row r="2807" spans="1:11" x14ac:dyDescent="0.2">
      <c r="A2807" t="s">
        <v>715</v>
      </c>
      <c r="B2807" t="str">
        <f t="shared" si="44"/>
        <v>Donors Capital Fund_South Carolina Policy Council2007100000</v>
      </c>
      <c r="C2807" t="s">
        <v>4</v>
      </c>
      <c r="D2807" t="s">
        <v>173</v>
      </c>
      <c r="E2807" s="10">
        <v>100000</v>
      </c>
      <c r="F2807">
        <v>2007</v>
      </c>
      <c r="H2807" t="str">
        <f>IFERROR(VLOOKUP(D2807,Resources!A:C,3,FALSE),"")</f>
        <v>SourceWatch</v>
      </c>
      <c r="K2807" t="str">
        <f>IFERROR(IF(VLOOKUP(D2807,Resources!A:D,4,FALSE)=0,"",VLOOKUP(D2807,Resources!A:D,4,FALSE)),"")</f>
        <v>Y</v>
      </c>
    </row>
    <row r="2808" spans="1:11" x14ac:dyDescent="0.2">
      <c r="A2808" t="s">
        <v>715</v>
      </c>
      <c r="B2808" t="str">
        <f t="shared" si="44"/>
        <v>Donors Capital Fund_St. Jude Maronite Catholic Church (Orlando)20075500</v>
      </c>
      <c r="C2808" t="s">
        <v>4</v>
      </c>
      <c r="D2808" t="s">
        <v>381</v>
      </c>
      <c r="E2808" s="10">
        <v>5500</v>
      </c>
      <c r="F2808">
        <v>2007</v>
      </c>
      <c r="H2808" t="str">
        <f>IFERROR(VLOOKUP(D2808,Resources!A:C,3,FALSE),"")</f>
        <v/>
      </c>
      <c r="K2808" t="str">
        <f>IFERROR(IF(VLOOKUP(D2808,Resources!A:D,4,FALSE)=0,"",VLOOKUP(D2808,Resources!A:D,4,FALSE)),"")</f>
        <v/>
      </c>
    </row>
    <row r="2809" spans="1:11" x14ac:dyDescent="0.2">
      <c r="A2809" t="s">
        <v>715</v>
      </c>
      <c r="B2809" t="str">
        <f t="shared" si="44"/>
        <v>Donors Capital Fund_St. Matthew Catholic School (Hillsboro OR)20075000</v>
      </c>
      <c r="C2809" t="s">
        <v>4</v>
      </c>
      <c r="D2809" t="s">
        <v>340</v>
      </c>
      <c r="E2809" s="10">
        <v>5000</v>
      </c>
      <c r="F2809">
        <v>2007</v>
      </c>
      <c r="H2809" t="str">
        <f>IFERROR(VLOOKUP(D2809,Resources!A:C,3,FALSE),"")</f>
        <v/>
      </c>
      <c r="K2809" t="str">
        <f>IFERROR(IF(VLOOKUP(D2809,Resources!A:D,4,FALSE)=0,"",VLOOKUP(D2809,Resources!A:D,4,FALSE)),"")</f>
        <v/>
      </c>
    </row>
    <row r="2810" spans="1:11" x14ac:dyDescent="0.2">
      <c r="A2810" t="s">
        <v>715</v>
      </c>
      <c r="B2810" t="str">
        <f t="shared" si="44"/>
        <v>Donors Capital Fund_State Policy Network20071522600</v>
      </c>
      <c r="C2810" t="s">
        <v>4</v>
      </c>
      <c r="D2810" t="s">
        <v>10</v>
      </c>
      <c r="E2810" s="10">
        <v>1522600</v>
      </c>
      <c r="F2810">
        <v>2007</v>
      </c>
      <c r="H2810" t="str">
        <f>IFERROR(VLOOKUP(D2810,Resources!A:C,3,FALSE),"")</f>
        <v>SourceWatch</v>
      </c>
      <c r="K2810" t="str">
        <f>IFERROR(IF(VLOOKUP(D2810,Resources!A:D,4,FALSE)=0,"",VLOOKUP(D2810,Resources!A:D,4,FALSE)),"")</f>
        <v>Y</v>
      </c>
    </row>
    <row r="2811" spans="1:11" x14ac:dyDescent="0.2">
      <c r="A2811" t="s">
        <v>715</v>
      </c>
      <c r="B2811" t="str">
        <f t="shared" si="44"/>
        <v>Donors Capital Fund_Stewards of the Range20071500</v>
      </c>
      <c r="C2811" t="s">
        <v>4</v>
      </c>
      <c r="D2811" t="s">
        <v>111</v>
      </c>
      <c r="E2811" s="10">
        <v>1500</v>
      </c>
      <c r="F2811">
        <v>2007</v>
      </c>
      <c r="H2811" t="str">
        <f>IFERROR(VLOOKUP(D2811,Resources!A:C,3,FALSE),"")</f>
        <v>Other</v>
      </c>
      <c r="K2811" t="str">
        <f>IFERROR(IF(VLOOKUP(D2811,Resources!A:D,4,FALSE)=0,"",VLOOKUP(D2811,Resources!A:D,4,FALSE)),"")</f>
        <v>Y</v>
      </c>
    </row>
    <row r="2812" spans="1:11" x14ac:dyDescent="0.2">
      <c r="A2812" t="s">
        <v>715</v>
      </c>
      <c r="B2812" t="str">
        <f t="shared" si="44"/>
        <v>Donors Capital Fund_Student Governmental Affairs Program20076500</v>
      </c>
      <c r="C2812" t="s">
        <v>4</v>
      </c>
      <c r="D2812" t="s">
        <v>290</v>
      </c>
      <c r="E2812" s="10">
        <v>6500</v>
      </c>
      <c r="F2812">
        <v>2007</v>
      </c>
      <c r="H2812" t="str">
        <f>IFERROR(VLOOKUP(D2812,Resources!A:C,3,FALSE),"")</f>
        <v/>
      </c>
      <c r="K2812" t="str">
        <f>IFERROR(IF(VLOOKUP(D2812,Resources!A:D,4,FALSE)=0,"",VLOOKUP(D2812,Resources!A:D,4,FALSE)),"")</f>
        <v/>
      </c>
    </row>
    <row r="2813" spans="1:11" x14ac:dyDescent="0.2">
      <c r="A2813" t="s">
        <v>715</v>
      </c>
      <c r="B2813" t="str">
        <f t="shared" si="44"/>
        <v>Donors Capital Fund_StudentNewsDaily.com200720000</v>
      </c>
      <c r="C2813" t="s">
        <v>4</v>
      </c>
      <c r="D2813" t="s">
        <v>78</v>
      </c>
      <c r="E2813" s="10">
        <v>20000</v>
      </c>
      <c r="F2813">
        <v>2007</v>
      </c>
      <c r="H2813" t="str">
        <f>IFERROR(VLOOKUP(D2813,Resources!A:C,3,FALSE),"")</f>
        <v/>
      </c>
      <c r="K2813" t="str">
        <f>IFERROR(IF(VLOOKUP(D2813,Resources!A:D,4,FALSE)=0,"",VLOOKUP(D2813,Resources!A:D,4,FALSE)),"")</f>
        <v>Y</v>
      </c>
    </row>
    <row r="2814" spans="1:11" x14ac:dyDescent="0.2">
      <c r="A2814" t="s">
        <v>715</v>
      </c>
      <c r="B2814" t="str">
        <f t="shared" si="44"/>
        <v>Donors Capital Fund_Sutherland Institute200720000</v>
      </c>
      <c r="C2814" t="s">
        <v>4</v>
      </c>
      <c r="D2814" t="s">
        <v>45</v>
      </c>
      <c r="E2814" s="10">
        <v>20000</v>
      </c>
      <c r="F2814">
        <v>2007</v>
      </c>
      <c r="H2814" t="str">
        <f>IFERROR(VLOOKUP(D2814,Resources!A:C,3,FALSE),"")</f>
        <v>SourceWatch</v>
      </c>
      <c r="K2814" t="str">
        <f>IFERROR(IF(VLOOKUP(D2814,Resources!A:D,4,FALSE)=0,"",VLOOKUP(D2814,Resources!A:D,4,FALSE)),"")</f>
        <v>Y</v>
      </c>
    </row>
    <row r="2815" spans="1:11" x14ac:dyDescent="0.2">
      <c r="A2815" t="s">
        <v>715</v>
      </c>
      <c r="B2815" t="str">
        <f t="shared" si="44"/>
        <v>Donors Capital Fund_Tax Foundation2007150000</v>
      </c>
      <c r="C2815" t="s">
        <v>4</v>
      </c>
      <c r="D2815" t="s">
        <v>429</v>
      </c>
      <c r="E2815" s="10">
        <v>150000</v>
      </c>
      <c r="F2815">
        <v>2007</v>
      </c>
      <c r="H2815" t="str">
        <f>IFERROR(VLOOKUP(D2815,Resources!A:C,3,FALSE),"")</f>
        <v>SourceWatch</v>
      </c>
      <c r="K2815" t="str">
        <f>IFERROR(IF(VLOOKUP(D2815,Resources!A:D,4,FALSE)=0,"",VLOOKUP(D2815,Resources!A:D,4,FALSE)),"")</f>
        <v>Y</v>
      </c>
    </row>
    <row r="2816" spans="1:11" x14ac:dyDescent="0.2">
      <c r="A2816" t="s">
        <v>715</v>
      </c>
      <c r="B2816" t="str">
        <f t="shared" si="44"/>
        <v>Donors Capital Fund_Taxpayer Foundation of Oregon20072500</v>
      </c>
      <c r="C2816" t="s">
        <v>4</v>
      </c>
      <c r="D2816" t="s">
        <v>428</v>
      </c>
      <c r="E2816" s="10">
        <v>2500</v>
      </c>
      <c r="F2816">
        <v>2007</v>
      </c>
      <c r="H2816" t="str">
        <f>IFERROR(VLOOKUP(D2816,Resources!A:C,3,FALSE),"")</f>
        <v/>
      </c>
      <c r="K2816" t="str">
        <f>IFERROR(IF(VLOOKUP(D2816,Resources!A:D,4,FALSE)=0,"",VLOOKUP(D2816,Resources!A:D,4,FALSE)),"")</f>
        <v/>
      </c>
    </row>
    <row r="2817" spans="1:11" x14ac:dyDescent="0.2">
      <c r="A2817" t="s">
        <v>715</v>
      </c>
      <c r="B2817" t="str">
        <f t="shared" si="44"/>
        <v>Donors Capital Fund_Teen Challenge of the Permian Basin20076000</v>
      </c>
      <c r="C2817" t="s">
        <v>4</v>
      </c>
      <c r="D2817" t="s">
        <v>427</v>
      </c>
      <c r="E2817" s="10">
        <v>6000</v>
      </c>
      <c r="F2817">
        <v>2007</v>
      </c>
      <c r="H2817" t="str">
        <f>IFERROR(VLOOKUP(D2817,Resources!A:C,3,FALSE),"")</f>
        <v/>
      </c>
      <c r="K2817" t="str">
        <f>IFERROR(IF(VLOOKUP(D2817,Resources!A:D,4,FALSE)=0,"",VLOOKUP(D2817,Resources!A:D,4,FALSE)),"")</f>
        <v/>
      </c>
    </row>
    <row r="2818" spans="1:11" x14ac:dyDescent="0.2">
      <c r="A2818" t="s">
        <v>715</v>
      </c>
      <c r="B2818" t="str">
        <f t="shared" ref="B2818:B2881" si="45">C2818&amp;"_"&amp;D2818&amp;F2818&amp;E2818</f>
        <v>Donors Capital Fund_Teen FLOW Youth ministries200750000</v>
      </c>
      <c r="C2818" t="s">
        <v>4</v>
      </c>
      <c r="D2818" t="s">
        <v>31</v>
      </c>
      <c r="E2818" s="10">
        <v>50000</v>
      </c>
      <c r="F2818">
        <v>2007</v>
      </c>
      <c r="H2818" t="str">
        <f>IFERROR(VLOOKUP(D2818,Resources!A:C,3,FALSE),"")</f>
        <v/>
      </c>
      <c r="K2818" t="str">
        <f>IFERROR(IF(VLOOKUP(D2818,Resources!A:D,4,FALSE)=0,"",VLOOKUP(D2818,Resources!A:D,4,FALSE)),"")</f>
        <v/>
      </c>
    </row>
    <row r="2819" spans="1:11" x14ac:dyDescent="0.2">
      <c r="A2819" t="s">
        <v>715</v>
      </c>
      <c r="B2819" t="str">
        <f t="shared" si="45"/>
        <v>Donors Capital Fund_Tennessee Center for Policy Research2007125000</v>
      </c>
      <c r="C2819" t="s">
        <v>4</v>
      </c>
      <c r="D2819" t="s">
        <v>339</v>
      </c>
      <c r="E2819" s="10">
        <v>125000</v>
      </c>
      <c r="F2819">
        <v>2007</v>
      </c>
      <c r="H2819" t="str">
        <f>IFERROR(VLOOKUP(D2819,Resources!A:C,3,FALSE),"")</f>
        <v/>
      </c>
      <c r="K2819" t="str">
        <f>IFERROR(IF(VLOOKUP(D2819,Resources!A:D,4,FALSE)=0,"",VLOOKUP(D2819,Resources!A:D,4,FALSE)),"")</f>
        <v/>
      </c>
    </row>
    <row r="2820" spans="1:11" x14ac:dyDescent="0.2">
      <c r="A2820" t="s">
        <v>715</v>
      </c>
      <c r="B2820" t="str">
        <f t="shared" si="45"/>
        <v>Donors Capital Fund_Texas Public Policy Foundation2007150000</v>
      </c>
      <c r="C2820" t="s">
        <v>4</v>
      </c>
      <c r="D2820" t="s">
        <v>79</v>
      </c>
      <c r="E2820" s="10">
        <v>150000</v>
      </c>
      <c r="F2820">
        <v>2007</v>
      </c>
      <c r="H2820" t="str">
        <f>IFERROR(VLOOKUP(D2820,Resources!A:C,3,FALSE),"")</f>
        <v>DeSmog</v>
      </c>
      <c r="K2820" t="str">
        <f>IFERROR(IF(VLOOKUP(D2820,Resources!A:D,4,FALSE)=0,"",VLOOKUP(D2820,Resources!A:D,4,FALSE)),"")</f>
        <v>Y</v>
      </c>
    </row>
    <row r="2821" spans="1:11" x14ac:dyDescent="0.2">
      <c r="A2821" t="s">
        <v>715</v>
      </c>
      <c r="B2821" t="str">
        <f t="shared" si="45"/>
        <v>Donors Capital Fund_The Claremont Institute20071000</v>
      </c>
      <c r="C2821" t="s">
        <v>4</v>
      </c>
      <c r="D2821" t="s">
        <v>238</v>
      </c>
      <c r="E2821" s="10">
        <v>1000</v>
      </c>
      <c r="F2821">
        <v>2007</v>
      </c>
      <c r="H2821" t="str">
        <f>IFERROR(VLOOKUP(D2821,Resources!A:C,3,FALSE),"")</f>
        <v>SourceWatch</v>
      </c>
      <c r="K2821" t="str">
        <f>IFERROR(IF(VLOOKUP(D2821,Resources!A:D,4,FALSE)=0,"",VLOOKUP(D2821,Resources!A:D,4,FALSE)),"")</f>
        <v>Y</v>
      </c>
    </row>
    <row r="2822" spans="1:11" x14ac:dyDescent="0.2">
      <c r="A2822" t="s">
        <v>715</v>
      </c>
      <c r="B2822" t="str">
        <f t="shared" si="45"/>
        <v>Donors Capital Fund_The Freedom Foundation2007102000</v>
      </c>
      <c r="C2822" t="s">
        <v>4</v>
      </c>
      <c r="D2822" t="s">
        <v>239</v>
      </c>
      <c r="E2822" s="10">
        <v>102000</v>
      </c>
      <c r="F2822">
        <v>2007</v>
      </c>
      <c r="H2822" t="str">
        <f>IFERROR(VLOOKUP(D2822,Resources!A:C,3,FALSE),"")</f>
        <v>SourceWatch</v>
      </c>
      <c r="K2822" t="str">
        <f>IFERROR(IF(VLOOKUP(D2822,Resources!A:D,4,FALSE)=0,"",VLOOKUP(D2822,Resources!A:D,4,FALSE)),"")</f>
        <v>Y</v>
      </c>
    </row>
    <row r="2823" spans="1:11" x14ac:dyDescent="0.2">
      <c r="A2823" t="s">
        <v>715</v>
      </c>
      <c r="B2823" t="str">
        <f t="shared" si="45"/>
        <v>Donors Capital Fund_The Heritage Foundation20073000</v>
      </c>
      <c r="C2823" t="s">
        <v>4</v>
      </c>
      <c r="D2823" t="s">
        <v>240</v>
      </c>
      <c r="E2823" s="10">
        <v>3000</v>
      </c>
      <c r="F2823">
        <v>2007</v>
      </c>
      <c r="H2823" t="str">
        <f>IFERROR(VLOOKUP(D2823,Resources!A:C,3,FALSE),"")</f>
        <v>DeSmog</v>
      </c>
      <c r="K2823" t="str">
        <f>IFERROR(IF(VLOOKUP(D2823,Resources!A:D,4,FALSE)=0,"",VLOOKUP(D2823,Resources!A:D,4,FALSE)),"")</f>
        <v>Y</v>
      </c>
    </row>
    <row r="2824" spans="1:11" x14ac:dyDescent="0.2">
      <c r="A2824" t="s">
        <v>715</v>
      </c>
      <c r="B2824" t="str">
        <f t="shared" si="45"/>
        <v>Donors Capital Fund_Thomas Jefferson Institute for Public Policy20075000</v>
      </c>
      <c r="C2824" t="s">
        <v>4</v>
      </c>
      <c r="D2824" t="s">
        <v>284</v>
      </c>
      <c r="E2824" s="10">
        <v>5000</v>
      </c>
      <c r="F2824">
        <v>2007</v>
      </c>
      <c r="H2824" t="str">
        <f>IFERROR(VLOOKUP(D2824,Resources!A:C,3,FALSE),"")</f>
        <v>DeSmog</v>
      </c>
      <c r="K2824" t="str">
        <f>IFERROR(IF(VLOOKUP(D2824,Resources!A:D,4,FALSE)=0,"",VLOOKUP(D2824,Resources!A:D,4,FALSE)),"")</f>
        <v>Y</v>
      </c>
    </row>
    <row r="2825" spans="1:11" x14ac:dyDescent="0.2">
      <c r="A2825" t="s">
        <v>715</v>
      </c>
      <c r="B2825" t="str">
        <f t="shared" si="45"/>
        <v>Donors Capital Fund_Town of Jupiter Island200710000</v>
      </c>
      <c r="C2825" t="s">
        <v>4</v>
      </c>
      <c r="D2825" t="s">
        <v>425</v>
      </c>
      <c r="E2825" s="10">
        <v>10000</v>
      </c>
      <c r="F2825">
        <v>2007</v>
      </c>
      <c r="H2825" t="str">
        <f>IFERROR(VLOOKUP(D2825,Resources!A:C,3,FALSE),"")</f>
        <v/>
      </c>
      <c r="K2825" t="str">
        <f>IFERROR(IF(VLOOKUP(D2825,Resources!A:D,4,FALSE)=0,"",VLOOKUP(D2825,Resources!A:D,4,FALSE)),"")</f>
        <v/>
      </c>
    </row>
    <row r="2826" spans="1:11" x14ac:dyDescent="0.2">
      <c r="A2826" t="s">
        <v>715</v>
      </c>
      <c r="B2826" t="str">
        <f t="shared" si="45"/>
        <v>Donors Capital Fund_Trinity School of Midland20071000000</v>
      </c>
      <c r="C2826" t="s">
        <v>4</v>
      </c>
      <c r="D2826" t="s">
        <v>66</v>
      </c>
      <c r="E2826" s="10">
        <v>1000000</v>
      </c>
      <c r="F2826">
        <v>2007</v>
      </c>
      <c r="H2826" t="str">
        <f>IFERROR(VLOOKUP(D2826,Resources!A:C,3,FALSE),"")</f>
        <v/>
      </c>
      <c r="K2826" t="str">
        <f>IFERROR(IF(VLOOKUP(D2826,Resources!A:D,4,FALSE)=0,"",VLOOKUP(D2826,Resources!A:D,4,FALSE)),"")</f>
        <v/>
      </c>
    </row>
    <row r="2827" spans="1:11" x14ac:dyDescent="0.2">
      <c r="A2827" t="s">
        <v>715</v>
      </c>
      <c r="B2827" t="str">
        <f t="shared" si="45"/>
        <v>Donors Capital Fund_U.S. English Foundation200710000</v>
      </c>
      <c r="C2827" t="s">
        <v>4</v>
      </c>
      <c r="D2827" t="s">
        <v>242</v>
      </c>
      <c r="E2827" s="10">
        <v>10000</v>
      </c>
      <c r="F2827">
        <v>2007</v>
      </c>
      <c r="H2827" t="str">
        <f>IFERROR(VLOOKUP(D2827,Resources!A:C,3,FALSE),"")</f>
        <v>SourceWatch</v>
      </c>
      <c r="K2827" t="str">
        <f>IFERROR(IF(VLOOKUP(D2827,Resources!A:D,4,FALSE)=0,"",VLOOKUP(D2827,Resources!A:D,4,FALSE)),"")</f>
        <v>Y</v>
      </c>
    </row>
    <row r="2828" spans="1:11" x14ac:dyDescent="0.2">
      <c r="A2828" t="s">
        <v>715</v>
      </c>
      <c r="B2828" t="str">
        <f t="shared" si="45"/>
        <v>Donors Capital Fund_University of California2007100000</v>
      </c>
      <c r="C2828" t="s">
        <v>4</v>
      </c>
      <c r="D2828" t="s">
        <v>424</v>
      </c>
      <c r="E2828" s="10">
        <v>100000</v>
      </c>
      <c r="F2828">
        <v>2007</v>
      </c>
      <c r="H2828" t="str">
        <f>IFERROR(VLOOKUP(D2828,Resources!A:C,3,FALSE),"")</f>
        <v/>
      </c>
      <c r="K2828" t="str">
        <f>IFERROR(IF(VLOOKUP(D2828,Resources!A:D,4,FALSE)=0,"",VLOOKUP(D2828,Resources!A:D,4,FALSE)),"")</f>
        <v/>
      </c>
    </row>
    <row r="2829" spans="1:11" x14ac:dyDescent="0.2">
      <c r="A2829" t="s">
        <v>715</v>
      </c>
      <c r="B2829" t="str">
        <f t="shared" si="45"/>
        <v>Donors Capital Fund_Vanderbilt University2007748240</v>
      </c>
      <c r="C2829" t="s">
        <v>4</v>
      </c>
      <c r="D2829" t="s">
        <v>282</v>
      </c>
      <c r="E2829" s="10">
        <v>748240</v>
      </c>
      <c r="F2829">
        <v>2007</v>
      </c>
      <c r="H2829" t="str">
        <f>IFERROR(VLOOKUP(D2829,Resources!A:C,3,FALSE),"")</f>
        <v/>
      </c>
      <c r="K2829" t="str">
        <f>IFERROR(IF(VLOOKUP(D2829,Resources!A:D,4,FALSE)=0,"",VLOOKUP(D2829,Resources!A:D,4,FALSE)),"")</f>
        <v/>
      </c>
    </row>
    <row r="2830" spans="1:11" x14ac:dyDescent="0.2">
      <c r="A2830" t="s">
        <v>715</v>
      </c>
      <c r="B2830" t="str">
        <f t="shared" si="45"/>
        <v>Donors Capital Fund_Virginia Institute for Public Policy200720000</v>
      </c>
      <c r="C2830" t="s">
        <v>4</v>
      </c>
      <c r="D2830" t="s">
        <v>281</v>
      </c>
      <c r="E2830" s="10">
        <v>20000</v>
      </c>
      <c r="F2830">
        <v>2007</v>
      </c>
      <c r="H2830" t="str">
        <f>IFERROR(VLOOKUP(D2830,Resources!A:C,3,FALSE),"")</f>
        <v>DeSmog</v>
      </c>
      <c r="K2830" t="str">
        <f>IFERROR(IF(VLOOKUP(D2830,Resources!A:D,4,FALSE)=0,"",VLOOKUP(D2830,Resources!A:D,4,FALSE)),"")</f>
        <v>Y</v>
      </c>
    </row>
    <row r="2831" spans="1:11" x14ac:dyDescent="0.2">
      <c r="A2831" t="s">
        <v>715</v>
      </c>
      <c r="B2831" t="str">
        <f t="shared" si="45"/>
        <v>Donors Capital Fund_Washington Legal Foundation20076000</v>
      </c>
      <c r="C2831" t="s">
        <v>4</v>
      </c>
      <c r="D2831" t="s">
        <v>112</v>
      </c>
      <c r="E2831" s="10">
        <v>6000</v>
      </c>
      <c r="F2831">
        <v>2007</v>
      </c>
      <c r="H2831" t="str">
        <f>IFERROR(VLOOKUP(D2831,Resources!A:C,3,FALSE),"")</f>
        <v>DeSmog</v>
      </c>
      <c r="K2831" t="str">
        <f>IFERROR(IF(VLOOKUP(D2831,Resources!A:D,4,FALSE)=0,"",VLOOKUP(D2831,Resources!A:D,4,FALSE)),"")</f>
        <v>Y</v>
      </c>
    </row>
    <row r="2832" spans="1:11" x14ac:dyDescent="0.2">
      <c r="A2832" t="s">
        <v>715</v>
      </c>
      <c r="B2832" t="str">
        <f t="shared" si="45"/>
        <v>Donors Capital Fund_Washington Policy Center200720000</v>
      </c>
      <c r="C2832" t="s">
        <v>4</v>
      </c>
      <c r="D2832" t="s">
        <v>80</v>
      </c>
      <c r="E2832" s="10">
        <v>20000</v>
      </c>
      <c r="F2832">
        <v>2007</v>
      </c>
      <c r="H2832" t="str">
        <f>IFERROR(VLOOKUP(D2832,Resources!A:C,3,FALSE),"")</f>
        <v>DeSmog</v>
      </c>
      <c r="K2832" t="str">
        <f>IFERROR(IF(VLOOKUP(D2832,Resources!A:D,4,FALSE)=0,"",VLOOKUP(D2832,Resources!A:D,4,FALSE)),"")</f>
        <v>Y</v>
      </c>
    </row>
    <row r="2833" spans="1:11" x14ac:dyDescent="0.2">
      <c r="A2833" t="s">
        <v>715</v>
      </c>
      <c r="B2833" t="str">
        <f t="shared" si="45"/>
        <v>Donors Capital Fund_Yankee Institute for Public Policy2007311323</v>
      </c>
      <c r="C2833" t="s">
        <v>4</v>
      </c>
      <c r="D2833" t="s">
        <v>145</v>
      </c>
      <c r="E2833" s="10">
        <v>311323</v>
      </c>
      <c r="F2833">
        <v>2007</v>
      </c>
      <c r="H2833" t="str">
        <f>IFERROR(VLOOKUP(D2833,Resources!A:C,3,FALSE),"")</f>
        <v>SourceWatch</v>
      </c>
      <c r="K2833" t="str">
        <f>IFERROR(IF(VLOOKUP(D2833,Resources!A:D,4,FALSE)=0,"",VLOOKUP(D2833,Resources!A:D,4,FALSE)),"")</f>
        <v>Y</v>
      </c>
    </row>
    <row r="2834" spans="1:11" x14ac:dyDescent="0.2">
      <c r="A2834" t="s">
        <v>715</v>
      </c>
      <c r="B2834" t="str">
        <f t="shared" si="45"/>
        <v>Donors Capital Fund_Young America's Foundation200764000</v>
      </c>
      <c r="C2834" t="s">
        <v>4</v>
      </c>
      <c r="D2834" t="s">
        <v>113</v>
      </c>
      <c r="E2834" s="10">
        <v>64000</v>
      </c>
      <c r="F2834">
        <v>2007</v>
      </c>
      <c r="H2834" t="str">
        <f>IFERROR(VLOOKUP(D2834,Resources!A:C,3,FALSE),"")</f>
        <v>SourceWatch</v>
      </c>
      <c r="K2834" t="str">
        <f>IFERROR(IF(VLOOKUP(D2834,Resources!A:D,4,FALSE)=0,"",VLOOKUP(D2834,Resources!A:D,4,FALSE)),"")</f>
        <v>Y</v>
      </c>
    </row>
    <row r="2835" spans="1:11" x14ac:dyDescent="0.2">
      <c r="A2835" t="s">
        <v>715</v>
      </c>
      <c r="B2835" t="str">
        <f t="shared" si="45"/>
        <v>Donors Capital Fund_Young Life2007515000</v>
      </c>
      <c r="C2835" t="s">
        <v>4</v>
      </c>
      <c r="D2835" t="s">
        <v>32</v>
      </c>
      <c r="E2835" s="10">
        <v>515000</v>
      </c>
      <c r="F2835">
        <v>2007</v>
      </c>
      <c r="H2835" t="str">
        <f>IFERROR(VLOOKUP(D2835,Resources!A:C,3,FALSE),"")</f>
        <v>SourceWatch</v>
      </c>
      <c r="K2835" t="str">
        <f>IFERROR(IF(VLOOKUP(D2835,Resources!A:D,4,FALSE)=0,"",VLOOKUP(D2835,Resources!A:D,4,FALSE)),"")</f>
        <v>Y</v>
      </c>
    </row>
    <row r="2836" spans="1:11" x14ac:dyDescent="0.2">
      <c r="A2836" t="s">
        <v>715</v>
      </c>
      <c r="B2836" t="str">
        <f t="shared" si="45"/>
        <v>DonorsTrust_Donors Capital Fund2006298170</v>
      </c>
      <c r="C2836" t="s">
        <v>20</v>
      </c>
      <c r="D2836" t="s">
        <v>4</v>
      </c>
      <c r="E2836" s="10">
        <v>298170</v>
      </c>
      <c r="F2836">
        <v>2006</v>
      </c>
      <c r="H2836" t="str">
        <f>IFERROR(VLOOKUP(D2836,Resources!A:C,3,FALSE),"")</f>
        <v>DeSmog</v>
      </c>
      <c r="K2836" t="str">
        <f>IFERROR(IF(VLOOKUP(D2836,Resources!A:D,4,FALSE)=0,"",VLOOKUP(D2836,Resources!A:D,4,FALSE)),"")</f>
        <v>Y</v>
      </c>
    </row>
    <row r="2837" spans="1:11" x14ac:dyDescent="0.2">
      <c r="A2837" t="s">
        <v>715</v>
      </c>
      <c r="B2837" t="str">
        <f t="shared" si="45"/>
        <v>DonorsTrust_Donors Capital Fund2006298170</v>
      </c>
      <c r="C2837" t="s">
        <v>20</v>
      </c>
      <c r="D2837" t="s">
        <v>4</v>
      </c>
      <c r="E2837" s="10">
        <v>298170</v>
      </c>
      <c r="F2837">
        <v>2006</v>
      </c>
      <c r="H2837" t="str">
        <f>IFERROR(VLOOKUP(D2837,Resources!A:C,3,FALSE),"")</f>
        <v>DeSmog</v>
      </c>
      <c r="K2837" t="str">
        <f>IFERROR(IF(VLOOKUP(D2837,Resources!A:D,4,FALSE)=0,"",VLOOKUP(D2837,Resources!A:D,4,FALSE)),"")</f>
        <v>Y</v>
      </c>
    </row>
    <row r="2838" spans="1:11" x14ac:dyDescent="0.2">
      <c r="A2838" t="s">
        <v>715</v>
      </c>
      <c r="B2838" t="str">
        <f t="shared" si="45"/>
        <v>Knowledge and Progress Fund_Donors Capital Fund20061900000</v>
      </c>
      <c r="C2838" t="s">
        <v>448</v>
      </c>
      <c r="D2838" t="s">
        <v>4</v>
      </c>
      <c r="E2838" s="10">
        <v>1900000</v>
      </c>
      <c r="F2838">
        <v>2006</v>
      </c>
      <c r="H2838" t="str">
        <f>IFERROR(VLOOKUP(D2838,Resources!A:C,3,FALSE),"")</f>
        <v>DeSmog</v>
      </c>
      <c r="K2838" t="str">
        <f>IFERROR(IF(VLOOKUP(D2838,Resources!A:D,4,FALSE)=0,"",VLOOKUP(D2838,Resources!A:D,4,FALSE)),"")</f>
        <v>Y</v>
      </c>
    </row>
    <row r="2839" spans="1:11" x14ac:dyDescent="0.2">
      <c r="A2839" t="s">
        <v>715</v>
      </c>
      <c r="B2839" t="str">
        <f t="shared" si="45"/>
        <v>Knowledge and Progress Fund_Donors Capital Fund20061900000</v>
      </c>
      <c r="C2839" t="s">
        <v>448</v>
      </c>
      <c r="D2839" t="s">
        <v>4</v>
      </c>
      <c r="E2839" s="10">
        <v>1900000</v>
      </c>
      <c r="F2839">
        <v>2006</v>
      </c>
      <c r="H2839" t="str">
        <f>IFERROR(VLOOKUP(D2839,Resources!A:C,3,FALSE),"")</f>
        <v>DeSmog</v>
      </c>
      <c r="K2839" t="str">
        <f>IFERROR(IF(VLOOKUP(D2839,Resources!A:D,4,FALSE)=0,"",VLOOKUP(D2839,Resources!A:D,4,FALSE)),"")</f>
        <v>Y</v>
      </c>
    </row>
    <row r="2840" spans="1:11" x14ac:dyDescent="0.2">
      <c r="A2840" t="s">
        <v>715</v>
      </c>
      <c r="B2840" t="str">
        <f t="shared" si="45"/>
        <v>Donors Capital Fund_Africa Fighting Malaria200575000</v>
      </c>
      <c r="C2840" t="s">
        <v>4</v>
      </c>
      <c r="D2840" t="s">
        <v>463</v>
      </c>
      <c r="E2840" s="10">
        <v>75000</v>
      </c>
      <c r="F2840">
        <v>2005</v>
      </c>
      <c r="H2840" t="str">
        <f>IFERROR(VLOOKUP(D2840,Resources!A:C,3,FALSE),"")</f>
        <v>SourceWatch</v>
      </c>
      <c r="K2840" t="str">
        <f>IFERROR(IF(VLOOKUP(D2840,Resources!A:D,4,FALSE)=0,"",VLOOKUP(D2840,Resources!A:D,4,FALSE)),"")</f>
        <v>Y</v>
      </c>
    </row>
    <row r="2841" spans="1:11" x14ac:dyDescent="0.2">
      <c r="A2841" t="s">
        <v>715</v>
      </c>
      <c r="B2841" t="str">
        <f t="shared" si="45"/>
        <v>Donors Capital Fund_Alabama Policy Institute200520000</v>
      </c>
      <c r="C2841" t="s">
        <v>4</v>
      </c>
      <c r="D2841" t="s">
        <v>67</v>
      </c>
      <c r="E2841" s="10">
        <v>20000</v>
      </c>
      <c r="F2841">
        <v>2005</v>
      </c>
      <c r="H2841" t="str">
        <f>IFERROR(VLOOKUP(D2841,Resources!A:C,3,FALSE),"")</f>
        <v>SourceWatch</v>
      </c>
      <c r="K2841" t="str">
        <f>IFERROR(IF(VLOOKUP(D2841,Resources!A:D,4,FALSE)=0,"",VLOOKUP(D2841,Resources!A:D,4,FALSE)),"")</f>
        <v>Y</v>
      </c>
    </row>
    <row r="2842" spans="1:11" x14ac:dyDescent="0.2">
      <c r="A2842" t="s">
        <v>715</v>
      </c>
      <c r="B2842" t="str">
        <f t="shared" si="45"/>
        <v>Donors Capital Fund_American Conservative Union Foundation20051000</v>
      </c>
      <c r="C2842" t="s">
        <v>4</v>
      </c>
      <c r="D2842" t="s">
        <v>332</v>
      </c>
      <c r="E2842" s="10">
        <v>1000</v>
      </c>
      <c r="F2842">
        <v>2005</v>
      </c>
      <c r="H2842" t="str">
        <f>IFERROR(VLOOKUP(D2842,Resources!A:C,3,FALSE),"")</f>
        <v>ExxonSecrets</v>
      </c>
      <c r="K2842" t="str">
        <f>IFERROR(IF(VLOOKUP(D2842,Resources!A:D,4,FALSE)=0,"",VLOOKUP(D2842,Resources!A:D,4,FALSE)),"")</f>
        <v>Y</v>
      </c>
    </row>
    <row r="2843" spans="1:11" x14ac:dyDescent="0.2">
      <c r="A2843" t="s">
        <v>715</v>
      </c>
      <c r="B2843" t="str">
        <f t="shared" si="45"/>
        <v>Donors Capital Fund_American Enterprise Institute for Public Policy Research20051501000</v>
      </c>
      <c r="C2843" t="s">
        <v>4</v>
      </c>
      <c r="D2843" t="s">
        <v>17</v>
      </c>
      <c r="E2843" s="10">
        <v>1501000</v>
      </c>
      <c r="F2843">
        <v>2005</v>
      </c>
      <c r="H2843" t="str">
        <f>IFERROR(VLOOKUP(D2843,Resources!A:C,3,FALSE),"")</f>
        <v>DeSmog</v>
      </c>
      <c r="K2843" t="str">
        <f>IFERROR(IF(VLOOKUP(D2843,Resources!A:D,4,FALSE)=0,"",VLOOKUP(D2843,Resources!A:D,4,FALSE)),"")</f>
        <v>Y</v>
      </c>
    </row>
    <row r="2844" spans="1:11" x14ac:dyDescent="0.2">
      <c r="A2844" t="s">
        <v>715</v>
      </c>
      <c r="B2844" t="str">
        <f t="shared" si="45"/>
        <v>Donors Capital Fund_Americans for Limited Government Foundation20053150000</v>
      </c>
      <c r="C2844" t="s">
        <v>4</v>
      </c>
      <c r="D2844" t="s">
        <v>132</v>
      </c>
      <c r="E2844" s="10">
        <v>3150000</v>
      </c>
      <c r="F2844">
        <v>2005</v>
      </c>
      <c r="H2844" t="str">
        <f>IFERROR(VLOOKUP(D2844,Resources!A:C,3,FALSE),"")</f>
        <v>SourceWatch</v>
      </c>
      <c r="K2844" t="str">
        <f>IFERROR(IF(VLOOKUP(D2844,Resources!A:D,4,FALSE)=0,"",VLOOKUP(D2844,Resources!A:D,4,FALSE)),"")</f>
        <v>Y</v>
      </c>
    </row>
    <row r="2845" spans="1:11" x14ac:dyDescent="0.2">
      <c r="A2845" t="s">
        <v>715</v>
      </c>
      <c r="B2845" t="str">
        <f t="shared" si="45"/>
        <v>Donors Capital Fund_Americans for Prosperity Foundation200525000</v>
      </c>
      <c r="C2845" t="s">
        <v>4</v>
      </c>
      <c r="D2845" t="s">
        <v>206</v>
      </c>
      <c r="E2845" s="10">
        <v>25000</v>
      </c>
      <c r="F2845">
        <v>2005</v>
      </c>
      <c r="H2845" t="str">
        <f>IFERROR(VLOOKUP(D2845,Resources!A:C,3,FALSE),"")</f>
        <v>DeSmog</v>
      </c>
      <c r="K2845" t="str">
        <f>IFERROR(IF(VLOOKUP(D2845,Resources!A:D,4,FALSE)=0,"",VLOOKUP(D2845,Resources!A:D,4,FALSE)),"")</f>
        <v>Y</v>
      </c>
    </row>
    <row r="2846" spans="1:11" x14ac:dyDescent="0.2">
      <c r="A2846" t="s">
        <v>715</v>
      </c>
      <c r="B2846" t="str">
        <f t="shared" si="45"/>
        <v>Donors Capital Fund_Atlas Economic Research Foundation20052000</v>
      </c>
      <c r="C2846" t="s">
        <v>4</v>
      </c>
      <c r="D2846" t="s">
        <v>96</v>
      </c>
      <c r="E2846" s="10">
        <v>2000</v>
      </c>
      <c r="F2846">
        <v>2005</v>
      </c>
      <c r="H2846" t="str">
        <f>IFERROR(VLOOKUP(D2846,Resources!A:C,3,FALSE),"")</f>
        <v>DeSmog</v>
      </c>
      <c r="K2846" t="str">
        <f>IFERROR(IF(VLOOKUP(D2846,Resources!A:D,4,FALSE)=0,"",VLOOKUP(D2846,Resources!A:D,4,FALSE)),"")</f>
        <v>Y</v>
      </c>
    </row>
    <row r="2847" spans="1:11" x14ac:dyDescent="0.2">
      <c r="A2847" t="s">
        <v>715</v>
      </c>
      <c r="B2847" t="str">
        <f t="shared" si="45"/>
        <v>Donors Capital Fund_Bluegrass Institute200550000</v>
      </c>
      <c r="C2847" t="s">
        <v>4</v>
      </c>
      <c r="D2847" t="s">
        <v>152</v>
      </c>
      <c r="E2847" s="10">
        <v>50000</v>
      </c>
      <c r="F2847">
        <v>2005</v>
      </c>
      <c r="H2847" t="str">
        <f>IFERROR(VLOOKUP(D2847,Resources!A:C,3,FALSE),"")</f>
        <v>SourceWatch</v>
      </c>
      <c r="K2847" t="str">
        <f>IFERROR(IF(VLOOKUP(D2847,Resources!A:D,4,FALSE)=0,"",VLOOKUP(D2847,Resources!A:D,4,FALSE)),"")</f>
        <v>Y</v>
      </c>
    </row>
    <row r="2848" spans="1:11" x14ac:dyDescent="0.2">
      <c r="A2848" t="s">
        <v>715</v>
      </c>
      <c r="B2848" t="str">
        <f t="shared" si="45"/>
        <v>Donors Capital Fund_Boys &amp; Girls Clubs of Martin County200510000</v>
      </c>
      <c r="C2848" t="s">
        <v>4</v>
      </c>
      <c r="D2848" t="s">
        <v>733</v>
      </c>
      <c r="E2848" s="10">
        <v>10000</v>
      </c>
      <c r="F2848">
        <v>2005</v>
      </c>
      <c r="H2848" t="str">
        <f>IFERROR(VLOOKUP(D2848,Resources!A:C,3,FALSE),"")</f>
        <v/>
      </c>
      <c r="K2848" t="str">
        <f>IFERROR(IF(VLOOKUP(D2848,Resources!A:D,4,FALSE)=0,"",VLOOKUP(D2848,Resources!A:D,4,FALSE)),"")</f>
        <v/>
      </c>
    </row>
    <row r="2849" spans="1:11" x14ac:dyDescent="0.2">
      <c r="A2849" t="s">
        <v>715</v>
      </c>
      <c r="B2849" t="str">
        <f t="shared" si="45"/>
        <v>Donors Capital Fund_Brotherhood Organization of a New Destiny200512000</v>
      </c>
      <c r="C2849" t="s">
        <v>4</v>
      </c>
      <c r="D2849" t="s">
        <v>120</v>
      </c>
      <c r="E2849" s="10">
        <v>12000</v>
      </c>
      <c r="F2849">
        <v>2005</v>
      </c>
      <c r="H2849" t="str">
        <f>IFERROR(VLOOKUP(D2849,Resources!A:C,3,FALSE),"")</f>
        <v/>
      </c>
      <c r="K2849" t="str">
        <f>IFERROR(IF(VLOOKUP(D2849,Resources!A:D,4,FALSE)=0,"",VLOOKUP(D2849,Resources!A:D,4,FALSE)),"")</f>
        <v/>
      </c>
    </row>
    <row r="2850" spans="1:11" x14ac:dyDescent="0.2">
      <c r="A2850" t="s">
        <v>715</v>
      </c>
      <c r="B2850" t="str">
        <f t="shared" si="45"/>
        <v>Donors Capital Fund_Capital Research Center20052000</v>
      </c>
      <c r="C2850" t="s">
        <v>4</v>
      </c>
      <c r="D2850" t="s">
        <v>98</v>
      </c>
      <c r="E2850" s="10">
        <v>2000</v>
      </c>
      <c r="F2850">
        <v>2005</v>
      </c>
      <c r="H2850" t="str">
        <f>IFERROR(VLOOKUP(D2850,Resources!A:C,3,FALSE),"")</f>
        <v>DeSmog</v>
      </c>
      <c r="K2850" t="str">
        <f>IFERROR(IF(VLOOKUP(D2850,Resources!A:D,4,FALSE)=0,"",VLOOKUP(D2850,Resources!A:D,4,FALSE)),"")</f>
        <v>Y</v>
      </c>
    </row>
    <row r="2851" spans="1:11" x14ac:dyDescent="0.2">
      <c r="A2851" t="s">
        <v>715</v>
      </c>
      <c r="B2851" t="str">
        <f t="shared" si="45"/>
        <v>Donors Capital Fund_Cato Institute2005132500</v>
      </c>
      <c r="C2851" t="s">
        <v>4</v>
      </c>
      <c r="D2851" t="s">
        <v>57</v>
      </c>
      <c r="E2851" s="10">
        <v>132500</v>
      </c>
      <c r="F2851">
        <v>2005</v>
      </c>
      <c r="H2851" t="str">
        <f>IFERROR(VLOOKUP(D2851,Resources!A:C,3,FALSE),"")</f>
        <v>DeSmog</v>
      </c>
      <c r="K2851" t="str">
        <f>IFERROR(IF(VLOOKUP(D2851,Resources!A:D,4,FALSE)=0,"",VLOOKUP(D2851,Resources!A:D,4,FALSE)),"")</f>
        <v>Y</v>
      </c>
    </row>
    <row r="2852" spans="1:11" x14ac:dyDescent="0.2">
      <c r="A2852" t="s">
        <v>715</v>
      </c>
      <c r="B2852" t="str">
        <f t="shared" si="45"/>
        <v>Donors Capital Fund_Center for Individual Rights20051000</v>
      </c>
      <c r="C2852" t="s">
        <v>4</v>
      </c>
      <c r="D2852" t="s">
        <v>100</v>
      </c>
      <c r="E2852" s="10">
        <v>1000</v>
      </c>
      <c r="F2852">
        <v>2005</v>
      </c>
      <c r="H2852" t="str">
        <f>IFERROR(VLOOKUP(D2852,Resources!A:C,3,FALSE),"")</f>
        <v>SourceWatch</v>
      </c>
      <c r="K2852" t="str">
        <f>IFERROR(IF(VLOOKUP(D2852,Resources!A:D,4,FALSE)=0,"",VLOOKUP(D2852,Resources!A:D,4,FALSE)),"")</f>
        <v>Y</v>
      </c>
    </row>
    <row r="2853" spans="1:11" x14ac:dyDescent="0.2">
      <c r="A2853" t="s">
        <v>715</v>
      </c>
      <c r="B2853" t="str">
        <f t="shared" si="45"/>
        <v>Donors Capital Fund_Center for Islamic Pluralism2005100000</v>
      </c>
      <c r="C2853" t="s">
        <v>4</v>
      </c>
      <c r="D2853" t="s">
        <v>417</v>
      </c>
      <c r="E2853" s="10">
        <v>100000</v>
      </c>
      <c r="F2853">
        <v>2005</v>
      </c>
      <c r="H2853" t="str">
        <f>IFERROR(VLOOKUP(D2853,Resources!A:C,3,FALSE),"")</f>
        <v/>
      </c>
      <c r="K2853" t="str">
        <f>IFERROR(IF(VLOOKUP(D2853,Resources!A:D,4,FALSE)=0,"",VLOOKUP(D2853,Resources!A:D,4,FALSE)),"")</f>
        <v/>
      </c>
    </row>
    <row r="2854" spans="1:11" x14ac:dyDescent="0.2">
      <c r="A2854" t="s">
        <v>715</v>
      </c>
      <c r="B2854" t="str">
        <f t="shared" si="45"/>
        <v>Donors Capital Fund_Center of the American Experiment2005150000</v>
      </c>
      <c r="C2854" t="s">
        <v>4</v>
      </c>
      <c r="D2854" t="s">
        <v>416</v>
      </c>
      <c r="E2854" s="10">
        <v>150000</v>
      </c>
      <c r="F2854">
        <v>2005</v>
      </c>
      <c r="H2854" t="str">
        <f>IFERROR(VLOOKUP(D2854,Resources!A:C,3,FALSE),"")</f>
        <v>SourceWatch</v>
      </c>
      <c r="K2854" t="str">
        <f>IFERROR(IF(VLOOKUP(D2854,Resources!A:D,4,FALSE)=0,"",VLOOKUP(D2854,Resources!A:D,4,FALSE)),"")</f>
        <v>Y</v>
      </c>
    </row>
    <row r="2855" spans="1:11" x14ac:dyDescent="0.2">
      <c r="A2855" t="s">
        <v>715</v>
      </c>
      <c r="B2855" t="str">
        <f t="shared" si="45"/>
        <v>Donors Capital Fund_Clare Boothe Luce Policy Institute20051000</v>
      </c>
      <c r="C2855" t="s">
        <v>4</v>
      </c>
      <c r="D2855" t="s">
        <v>101</v>
      </c>
      <c r="E2855" s="10">
        <v>1000</v>
      </c>
      <c r="F2855">
        <v>2005</v>
      </c>
      <c r="H2855" t="str">
        <f>IFERROR(VLOOKUP(D2855,Resources!A:C,3,FALSE),"")</f>
        <v/>
      </c>
      <c r="K2855" t="str">
        <f>IFERROR(IF(VLOOKUP(D2855,Resources!A:D,4,FALSE)=0,"",VLOOKUP(D2855,Resources!A:D,4,FALSE)),"")</f>
        <v>Y</v>
      </c>
    </row>
    <row r="2856" spans="1:11" x14ac:dyDescent="0.2">
      <c r="A2856" t="s">
        <v>715</v>
      </c>
      <c r="B2856" t="str">
        <f t="shared" si="45"/>
        <v>Donors Capital Fund_Commercial Club Foundation200510000</v>
      </c>
      <c r="C2856" t="s">
        <v>4</v>
      </c>
      <c r="D2856" t="s">
        <v>462</v>
      </c>
      <c r="E2856" s="10">
        <v>10000</v>
      </c>
      <c r="F2856">
        <v>2005</v>
      </c>
      <c r="H2856" t="str">
        <f>IFERROR(VLOOKUP(D2856,Resources!A:C,3,FALSE),"")</f>
        <v/>
      </c>
      <c r="K2856" t="str">
        <f>IFERROR(IF(VLOOKUP(D2856,Resources!A:D,4,FALSE)=0,"",VLOOKUP(D2856,Resources!A:D,4,FALSE)),"")</f>
        <v/>
      </c>
    </row>
    <row r="2857" spans="1:11" x14ac:dyDescent="0.2">
      <c r="A2857" t="s">
        <v>715</v>
      </c>
      <c r="B2857" t="str">
        <f t="shared" si="45"/>
        <v>Donors Capital Fund_Committee for a Constructive Tomorrow20055000</v>
      </c>
      <c r="C2857" t="s">
        <v>4</v>
      </c>
      <c r="D2857" t="s">
        <v>162</v>
      </c>
      <c r="E2857" s="10">
        <v>5000</v>
      </c>
      <c r="F2857">
        <v>2005</v>
      </c>
      <c r="H2857" t="str">
        <f>IFERROR(VLOOKUP(D2857,Resources!A:C,3,FALSE),"")</f>
        <v>DeSmog</v>
      </c>
      <c r="K2857" t="str">
        <f>IFERROR(IF(VLOOKUP(D2857,Resources!A:D,4,FALSE)=0,"",VLOOKUP(D2857,Resources!A:D,4,FALSE)),"")</f>
        <v>Y</v>
      </c>
    </row>
    <row r="2858" spans="1:11" x14ac:dyDescent="0.2">
      <c r="A2858" t="s">
        <v>715</v>
      </c>
      <c r="B2858" t="str">
        <f t="shared" si="45"/>
        <v>Donors Capital Fund_Commonwealth Foundation for Public Policy Alternatives2005100000</v>
      </c>
      <c r="C2858" t="s">
        <v>4</v>
      </c>
      <c r="D2858" t="s">
        <v>47</v>
      </c>
      <c r="E2858" s="10">
        <v>100000</v>
      </c>
      <c r="F2858">
        <v>2005</v>
      </c>
      <c r="H2858" t="str">
        <f>IFERROR(VLOOKUP(D2858,Resources!A:C,3,FALSE),"")</f>
        <v>SourceWatch</v>
      </c>
      <c r="K2858" t="str">
        <f>IFERROR(IF(VLOOKUP(D2858,Resources!A:D,4,FALSE)=0,"",VLOOKUP(D2858,Resources!A:D,4,FALSE)),"")</f>
        <v>Y</v>
      </c>
    </row>
    <row r="2859" spans="1:11" x14ac:dyDescent="0.2">
      <c r="A2859" t="s">
        <v>715</v>
      </c>
      <c r="B2859" t="str">
        <f t="shared" si="45"/>
        <v>Donors Capital Fund_Cumberland College200510000</v>
      </c>
      <c r="C2859" t="s">
        <v>4</v>
      </c>
      <c r="D2859" t="s">
        <v>268</v>
      </c>
      <c r="E2859" s="10">
        <v>10000</v>
      </c>
      <c r="F2859">
        <v>2005</v>
      </c>
      <c r="H2859" t="str">
        <f>IFERROR(VLOOKUP(D2859,Resources!A:C,3,FALSE),"")</f>
        <v/>
      </c>
      <c r="K2859" t="str">
        <f>IFERROR(IF(VLOOKUP(D2859,Resources!A:D,4,FALSE)=0,"",VLOOKUP(D2859,Resources!A:D,4,FALSE)),"")</f>
        <v/>
      </c>
    </row>
    <row r="2860" spans="1:11" x14ac:dyDescent="0.2">
      <c r="A2860" t="s">
        <v>715</v>
      </c>
      <c r="B2860" t="str">
        <f t="shared" si="45"/>
        <v>Barbara and Barre Seid Foundation_Donors Capital Fund200525000</v>
      </c>
      <c r="C2860" t="s">
        <v>449</v>
      </c>
      <c r="D2860" t="s">
        <v>4</v>
      </c>
      <c r="E2860" s="10">
        <v>25000</v>
      </c>
      <c r="F2860">
        <v>2005</v>
      </c>
      <c r="H2860" t="str">
        <f>IFERROR(VLOOKUP(D2860,Resources!A:C,3,FALSE),"")</f>
        <v>DeSmog</v>
      </c>
      <c r="K2860" t="str">
        <f>IFERROR(IF(VLOOKUP(D2860,Resources!A:D,4,FALSE)=0,"",VLOOKUP(D2860,Resources!A:D,4,FALSE)),"")</f>
        <v>Y</v>
      </c>
    </row>
    <row r="2861" spans="1:11" x14ac:dyDescent="0.2">
      <c r="A2861" t="s">
        <v>715</v>
      </c>
      <c r="B2861" t="str">
        <f t="shared" si="45"/>
        <v>Donors Capital Fund_DonorsTrust200525000</v>
      </c>
      <c r="C2861" t="s">
        <v>4</v>
      </c>
      <c r="D2861" t="s">
        <v>20</v>
      </c>
      <c r="E2861" s="10">
        <v>25000</v>
      </c>
      <c r="F2861">
        <v>2005</v>
      </c>
      <c r="H2861" t="str">
        <f>IFERROR(VLOOKUP(D2861,Resources!A:C,3,FALSE),"")</f>
        <v>DeSmog</v>
      </c>
      <c r="K2861" t="str">
        <f>IFERROR(IF(VLOOKUP(D2861,Resources!A:D,4,FALSE)=0,"",VLOOKUP(D2861,Resources!A:D,4,FALSE)),"")</f>
        <v>Y</v>
      </c>
    </row>
    <row r="2862" spans="1:11" x14ac:dyDescent="0.2">
      <c r="A2862" t="s">
        <v>715</v>
      </c>
      <c r="B2862" t="str">
        <f t="shared" si="45"/>
        <v>Donors Capital Fund_Ethan Allen Institute200550000</v>
      </c>
      <c r="C2862" t="s">
        <v>4</v>
      </c>
      <c r="D2862" t="s">
        <v>320</v>
      </c>
      <c r="E2862" s="10">
        <v>50000</v>
      </c>
      <c r="F2862">
        <v>2005</v>
      </c>
      <c r="H2862" t="str">
        <f>IFERROR(VLOOKUP(D2862,Resources!A:C,3,FALSE),"")</f>
        <v>SourceWatch</v>
      </c>
      <c r="K2862" t="str">
        <f>IFERROR(IF(VLOOKUP(D2862,Resources!A:D,4,FALSE)=0,"",VLOOKUP(D2862,Resources!A:D,4,FALSE)),"")</f>
        <v>Y</v>
      </c>
    </row>
    <row r="2863" spans="1:11" x14ac:dyDescent="0.2">
      <c r="A2863" t="s">
        <v>715</v>
      </c>
      <c r="B2863" t="str">
        <f t="shared" si="45"/>
        <v>Donors Capital Fund_Federalist Society for Law and Public Policy Studies2005500000</v>
      </c>
      <c r="C2863" t="s">
        <v>4</v>
      </c>
      <c r="D2863" t="s">
        <v>133</v>
      </c>
      <c r="E2863" s="10">
        <v>500000</v>
      </c>
      <c r="F2863">
        <v>2005</v>
      </c>
      <c r="H2863" t="str">
        <f>IFERROR(VLOOKUP(D2863,Resources!A:C,3,FALSE),"")</f>
        <v>SourceWatch</v>
      </c>
      <c r="K2863" t="str">
        <f>IFERROR(IF(VLOOKUP(D2863,Resources!A:D,4,FALSE)=0,"",VLOOKUP(D2863,Resources!A:D,4,FALSE)),"")</f>
        <v>Y</v>
      </c>
    </row>
    <row r="2864" spans="1:11" x14ac:dyDescent="0.2">
      <c r="A2864" t="s">
        <v>715</v>
      </c>
      <c r="B2864" t="str">
        <f t="shared" si="45"/>
        <v>Donors Capital Fund_First Baptist Church of Geneva (Geneva FL)20053000</v>
      </c>
      <c r="C2864" t="s">
        <v>4</v>
      </c>
      <c r="D2864" t="s">
        <v>461</v>
      </c>
      <c r="E2864" s="10">
        <v>3000</v>
      </c>
      <c r="F2864">
        <v>2005</v>
      </c>
      <c r="H2864" t="str">
        <f>IFERROR(VLOOKUP(D2864,Resources!A:C,3,FALSE),"")</f>
        <v/>
      </c>
      <c r="K2864" t="str">
        <f>IFERROR(IF(VLOOKUP(D2864,Resources!A:D,4,FALSE)=0,"",VLOOKUP(D2864,Resources!A:D,4,FALSE)),"")</f>
        <v/>
      </c>
    </row>
    <row r="2865" spans="1:11" x14ac:dyDescent="0.2">
      <c r="A2865" t="s">
        <v>715</v>
      </c>
      <c r="B2865" t="str">
        <f t="shared" si="45"/>
        <v>Donors Capital Fund_Foundation for Individual Rights in Education200510000</v>
      </c>
      <c r="C2865" t="s">
        <v>4</v>
      </c>
      <c r="D2865" t="s">
        <v>61</v>
      </c>
      <c r="E2865" s="10">
        <v>10000</v>
      </c>
      <c r="F2865">
        <v>2005</v>
      </c>
      <c r="H2865" t="str">
        <f>IFERROR(VLOOKUP(D2865,Resources!A:C,3,FALSE),"")</f>
        <v>SourceWatch</v>
      </c>
      <c r="K2865" t="str">
        <f>IFERROR(IF(VLOOKUP(D2865,Resources!A:D,4,FALSE)=0,"",VLOOKUP(D2865,Resources!A:D,4,FALSE)),"")</f>
        <v>Y</v>
      </c>
    </row>
    <row r="2866" spans="1:11" x14ac:dyDescent="0.2">
      <c r="A2866" t="s">
        <v>715</v>
      </c>
      <c r="B2866" t="str">
        <f t="shared" si="45"/>
        <v>Donors Capital Fund_Fractured Atlas Productions Inc.20059000</v>
      </c>
      <c r="C2866" t="s">
        <v>4</v>
      </c>
      <c r="D2866" t="s">
        <v>460</v>
      </c>
      <c r="E2866" s="10">
        <v>9000</v>
      </c>
      <c r="F2866">
        <v>2005</v>
      </c>
      <c r="H2866" t="str">
        <f>IFERROR(VLOOKUP(D2866,Resources!A:C,3,FALSE),"")</f>
        <v/>
      </c>
      <c r="K2866" t="str">
        <f>IFERROR(IF(VLOOKUP(D2866,Resources!A:D,4,FALSE)=0,"",VLOOKUP(D2866,Resources!A:D,4,FALSE)),"")</f>
        <v/>
      </c>
    </row>
    <row r="2867" spans="1:11" x14ac:dyDescent="0.2">
      <c r="A2867" t="s">
        <v>715</v>
      </c>
      <c r="B2867" t="str">
        <f t="shared" si="45"/>
        <v>Donors Capital Fund_Fred Hutchinson Cancer Research Center20052500</v>
      </c>
      <c r="C2867" t="s">
        <v>4</v>
      </c>
      <c r="D2867" t="s">
        <v>404</v>
      </c>
      <c r="E2867" s="10">
        <v>2500</v>
      </c>
      <c r="F2867">
        <v>2005</v>
      </c>
      <c r="H2867" t="str">
        <f>IFERROR(VLOOKUP(D2867,Resources!A:C,3,FALSE),"")</f>
        <v/>
      </c>
      <c r="K2867" t="str">
        <f>IFERROR(IF(VLOOKUP(D2867,Resources!A:D,4,FALSE)=0,"",VLOOKUP(D2867,Resources!A:D,4,FALSE)),"")</f>
        <v/>
      </c>
    </row>
    <row r="2868" spans="1:11" x14ac:dyDescent="0.2">
      <c r="A2868" t="s">
        <v>715</v>
      </c>
      <c r="B2868" t="str">
        <f t="shared" si="45"/>
        <v>Donors Capital Fund_George Mason University2005150000</v>
      </c>
      <c r="C2868" t="s">
        <v>4</v>
      </c>
      <c r="D2868" t="s">
        <v>212</v>
      </c>
      <c r="E2868" s="10">
        <v>150000</v>
      </c>
      <c r="F2868">
        <v>2005</v>
      </c>
      <c r="H2868" t="str">
        <f>IFERROR(VLOOKUP(D2868,Resources!A:C,3,FALSE),"")</f>
        <v>DeSmog</v>
      </c>
      <c r="K2868" t="str">
        <f>IFERROR(IF(VLOOKUP(D2868,Resources!A:D,4,FALSE)=0,"",VLOOKUP(D2868,Resources!A:D,4,FALSE)),"")</f>
        <v>Y</v>
      </c>
    </row>
    <row r="2869" spans="1:11" x14ac:dyDescent="0.2">
      <c r="A2869" t="s">
        <v>715</v>
      </c>
      <c r="B2869" t="str">
        <f t="shared" si="45"/>
        <v>Donors Capital Fund_Goldwater Institute2005151000</v>
      </c>
      <c r="C2869" t="s">
        <v>4</v>
      </c>
      <c r="D2869" t="s">
        <v>72</v>
      </c>
      <c r="E2869" s="10">
        <v>151000</v>
      </c>
      <c r="F2869">
        <v>2005</v>
      </c>
      <c r="H2869" t="str">
        <f>IFERROR(VLOOKUP(D2869,Resources!A:C,3,FALSE),"")</f>
        <v>SourceWatch</v>
      </c>
      <c r="K2869" t="str">
        <f>IFERROR(IF(VLOOKUP(D2869,Resources!A:D,4,FALSE)=0,"",VLOOKUP(D2869,Resources!A:D,4,FALSE)),"")</f>
        <v>Y</v>
      </c>
    </row>
    <row r="2870" spans="1:11" x14ac:dyDescent="0.2">
      <c r="A2870" t="s">
        <v>715</v>
      </c>
      <c r="B2870" t="str">
        <f t="shared" si="45"/>
        <v>Donors Capital Fund_Grassroot Institute of Hawaii200550000</v>
      </c>
      <c r="C2870" t="s">
        <v>4</v>
      </c>
      <c r="D2870" t="s">
        <v>312</v>
      </c>
      <c r="E2870" s="10">
        <v>50000</v>
      </c>
      <c r="F2870">
        <v>2005</v>
      </c>
      <c r="H2870" t="str">
        <f>IFERROR(VLOOKUP(D2870,Resources!A:C,3,FALSE),"")</f>
        <v>SourceWatch</v>
      </c>
      <c r="K2870" t="str">
        <f>IFERROR(IF(VLOOKUP(D2870,Resources!A:D,4,FALSE)=0,"",VLOOKUP(D2870,Resources!A:D,4,FALSE)),"")</f>
        <v>Y</v>
      </c>
    </row>
    <row r="2871" spans="1:11" x14ac:dyDescent="0.2">
      <c r="A2871" t="s">
        <v>715</v>
      </c>
      <c r="B2871" t="str">
        <f t="shared" si="45"/>
        <v>Donors Capital Fund_Great Plains Public Policy Institute200550000</v>
      </c>
      <c r="C2871" t="s">
        <v>4</v>
      </c>
      <c r="D2871" t="s">
        <v>402</v>
      </c>
      <c r="E2871" s="10">
        <v>50000</v>
      </c>
      <c r="F2871">
        <v>2005</v>
      </c>
      <c r="H2871" t="str">
        <f>IFERROR(VLOOKUP(D2871,Resources!A:C,3,FALSE),"")</f>
        <v>SourceWatch</v>
      </c>
      <c r="K2871" t="str">
        <f>IFERROR(IF(VLOOKUP(D2871,Resources!A:D,4,FALSE)=0,"",VLOOKUP(D2871,Resources!A:D,4,FALSE)),"")</f>
        <v>Y</v>
      </c>
    </row>
    <row r="2872" spans="1:11" x14ac:dyDescent="0.2">
      <c r="A2872" t="s">
        <v>715</v>
      </c>
      <c r="B2872" t="str">
        <f t="shared" si="45"/>
        <v>Donors Capital Fund_Heartland Institute2005550427</v>
      </c>
      <c r="C2872" t="s">
        <v>4</v>
      </c>
      <c r="D2872" t="s">
        <v>13</v>
      </c>
      <c r="E2872" s="10">
        <v>550427</v>
      </c>
      <c r="F2872">
        <v>2005</v>
      </c>
      <c r="H2872" t="str">
        <f>IFERROR(VLOOKUP(D2872,Resources!A:C,3,FALSE),"")</f>
        <v>DeSmog</v>
      </c>
      <c r="K2872" t="str">
        <f>IFERROR(IF(VLOOKUP(D2872,Resources!A:D,4,FALSE)=0,"",VLOOKUP(D2872,Resources!A:D,4,FALSE)),"")</f>
        <v>Y</v>
      </c>
    </row>
    <row r="2873" spans="1:11" x14ac:dyDescent="0.2">
      <c r="A2873" t="s">
        <v>715</v>
      </c>
      <c r="B2873" t="str">
        <f t="shared" si="45"/>
        <v>Donors Capital Fund_Holy Family Catholic Church (Orlando)20055000</v>
      </c>
      <c r="C2873" t="s">
        <v>4</v>
      </c>
      <c r="D2873" t="s">
        <v>459</v>
      </c>
      <c r="E2873" s="10">
        <v>5000</v>
      </c>
      <c r="F2873">
        <v>2005</v>
      </c>
      <c r="H2873" t="str">
        <f>IFERROR(VLOOKUP(D2873,Resources!A:C,3,FALSE),"")</f>
        <v/>
      </c>
      <c r="K2873" t="str">
        <f>IFERROR(IF(VLOOKUP(D2873,Resources!A:D,4,FALSE)=0,"",VLOOKUP(D2873,Resources!A:D,4,FALSE)),"")</f>
        <v/>
      </c>
    </row>
    <row r="2874" spans="1:11" x14ac:dyDescent="0.2">
      <c r="A2874" t="s">
        <v>715</v>
      </c>
      <c r="B2874" t="str">
        <f t="shared" si="45"/>
        <v>Donors Capital Fund_Hudson Institute2005400000</v>
      </c>
      <c r="C2874" t="s">
        <v>4</v>
      </c>
      <c r="D2874" t="s">
        <v>150</v>
      </c>
      <c r="E2874" s="10">
        <v>400000</v>
      </c>
      <c r="F2874">
        <v>2005</v>
      </c>
      <c r="H2874" t="str">
        <f>IFERROR(VLOOKUP(D2874,Resources!A:C,3,FALSE),"")</f>
        <v>DeSmog</v>
      </c>
      <c r="K2874" t="str">
        <f>IFERROR(IF(VLOOKUP(D2874,Resources!A:D,4,FALSE)=0,"",VLOOKUP(D2874,Resources!A:D,4,FALSE)),"")</f>
        <v>Y</v>
      </c>
    </row>
    <row r="2875" spans="1:11" x14ac:dyDescent="0.2">
      <c r="A2875" t="s">
        <v>715</v>
      </c>
      <c r="B2875" t="str">
        <f t="shared" si="45"/>
        <v>Donors Capital Fund_Illinois Policy Institute200550000</v>
      </c>
      <c r="C2875" t="s">
        <v>4</v>
      </c>
      <c r="D2875" t="s">
        <v>52</v>
      </c>
      <c r="E2875" s="10">
        <v>50000</v>
      </c>
      <c r="F2875">
        <v>2005</v>
      </c>
      <c r="H2875" t="str">
        <f>IFERROR(VLOOKUP(D2875,Resources!A:C,3,FALSE),"")</f>
        <v>DeSmog</v>
      </c>
      <c r="K2875" t="str">
        <f>IFERROR(IF(VLOOKUP(D2875,Resources!A:D,4,FALSE)=0,"",VLOOKUP(D2875,Resources!A:D,4,FALSE)),"")</f>
        <v>Y</v>
      </c>
    </row>
    <row r="2876" spans="1:11" x14ac:dyDescent="0.2">
      <c r="A2876" t="s">
        <v>715</v>
      </c>
      <c r="B2876" t="str">
        <f t="shared" si="45"/>
        <v>Donors Capital Fund_Illinois Taxpayer Education Foundation200510000</v>
      </c>
      <c r="C2876" t="s">
        <v>4</v>
      </c>
      <c r="D2876" t="s">
        <v>36</v>
      </c>
      <c r="E2876" s="10">
        <v>10000</v>
      </c>
      <c r="F2876">
        <v>2005</v>
      </c>
      <c r="H2876" t="str">
        <f>IFERROR(VLOOKUP(D2876,Resources!A:C,3,FALSE),"")</f>
        <v/>
      </c>
      <c r="K2876" t="str">
        <f>IFERROR(IF(VLOOKUP(D2876,Resources!A:D,4,FALSE)=0,"",VLOOKUP(D2876,Resources!A:D,4,FALSE)),"")</f>
        <v/>
      </c>
    </row>
    <row r="2877" spans="1:11" x14ac:dyDescent="0.2">
      <c r="A2877" t="s">
        <v>715</v>
      </c>
      <c r="B2877" t="str">
        <f t="shared" si="45"/>
        <v>Donors Capital Fund_Independence Institute2005200000</v>
      </c>
      <c r="C2877" t="s">
        <v>4</v>
      </c>
      <c r="D2877" t="s">
        <v>53</v>
      </c>
      <c r="E2877" s="10">
        <v>200000</v>
      </c>
      <c r="F2877">
        <v>2005</v>
      </c>
      <c r="H2877" t="str">
        <f>IFERROR(VLOOKUP(D2877,Resources!A:C,3,FALSE),"")</f>
        <v>SourceWatch</v>
      </c>
      <c r="K2877" t="str">
        <f>IFERROR(IF(VLOOKUP(D2877,Resources!A:D,4,FALSE)=0,"",VLOOKUP(D2877,Resources!A:D,4,FALSE)),"")</f>
        <v>Y</v>
      </c>
    </row>
    <row r="2878" spans="1:11" x14ac:dyDescent="0.2">
      <c r="A2878" t="s">
        <v>715</v>
      </c>
      <c r="B2878" t="str">
        <f t="shared" si="45"/>
        <v>Donors Capital Fund_Institute for Justice2005101000</v>
      </c>
      <c r="C2878" t="s">
        <v>4</v>
      </c>
      <c r="D2878" t="s">
        <v>63</v>
      </c>
      <c r="E2878" s="10">
        <v>101000</v>
      </c>
      <c r="F2878">
        <v>2005</v>
      </c>
      <c r="H2878" t="str">
        <f>IFERROR(VLOOKUP(D2878,Resources!A:C,3,FALSE),"")</f>
        <v>SourceWatch</v>
      </c>
      <c r="K2878" t="str">
        <f>IFERROR(IF(VLOOKUP(D2878,Resources!A:D,4,FALSE)=0,"",VLOOKUP(D2878,Resources!A:D,4,FALSE)),"")</f>
        <v>Y</v>
      </c>
    </row>
    <row r="2879" spans="1:11" x14ac:dyDescent="0.2">
      <c r="A2879" t="s">
        <v>715</v>
      </c>
      <c r="B2879" t="str">
        <f t="shared" si="45"/>
        <v>Donors Capital Fund_James Madison Institute2005150000</v>
      </c>
      <c r="C2879" t="s">
        <v>4</v>
      </c>
      <c r="D2879" t="s">
        <v>73</v>
      </c>
      <c r="E2879" s="10">
        <v>150000</v>
      </c>
      <c r="F2879">
        <v>2005</v>
      </c>
      <c r="H2879" t="str">
        <f>IFERROR(VLOOKUP(D2879,Resources!A:C,3,FALSE),"")</f>
        <v>DeSmog</v>
      </c>
      <c r="K2879" t="str">
        <f>IFERROR(IF(VLOOKUP(D2879,Resources!A:D,4,FALSE)=0,"",VLOOKUP(D2879,Resources!A:D,4,FALSE)),"")</f>
        <v>Y</v>
      </c>
    </row>
    <row r="2880" spans="1:11" x14ac:dyDescent="0.2">
      <c r="A2880" t="s">
        <v>715</v>
      </c>
      <c r="B2880" t="str">
        <f t="shared" si="45"/>
        <v>Donors Capital Fund_LEAD Foundation2005900000</v>
      </c>
      <c r="C2880" t="s">
        <v>4</v>
      </c>
      <c r="D2880" t="s">
        <v>458</v>
      </c>
      <c r="E2880" s="10">
        <v>900000</v>
      </c>
      <c r="F2880">
        <v>2005</v>
      </c>
      <c r="H2880" t="str">
        <f>IFERROR(VLOOKUP(D2880,Resources!A:C,3,FALSE),"")</f>
        <v/>
      </c>
      <c r="K2880" t="str">
        <f>IFERROR(IF(VLOOKUP(D2880,Resources!A:D,4,FALSE)=0,"",VLOOKUP(D2880,Resources!A:D,4,FALSE)),"")</f>
        <v/>
      </c>
    </row>
    <row r="2881" spans="1:11" x14ac:dyDescent="0.2">
      <c r="A2881" t="s">
        <v>715</v>
      </c>
      <c r="B2881" t="str">
        <f t="shared" si="45"/>
        <v>Donors Capital Fund_Leadership Institute20055000</v>
      </c>
      <c r="C2881" t="s">
        <v>4</v>
      </c>
      <c r="D2881" t="s">
        <v>105</v>
      </c>
      <c r="E2881" s="10">
        <v>5000</v>
      </c>
      <c r="F2881">
        <v>2005</v>
      </c>
      <c r="H2881" t="str">
        <f>IFERROR(VLOOKUP(D2881,Resources!A:C,3,FALSE),"")</f>
        <v>DeSmog</v>
      </c>
      <c r="K2881" t="str">
        <f>IFERROR(IF(VLOOKUP(D2881,Resources!A:D,4,FALSE)=0,"",VLOOKUP(D2881,Resources!A:D,4,FALSE)),"")</f>
        <v>Y</v>
      </c>
    </row>
    <row r="2882" spans="1:11" x14ac:dyDescent="0.2">
      <c r="A2882" t="s">
        <v>715</v>
      </c>
      <c r="B2882" t="str">
        <f t="shared" ref="B2882:B2945" si="46">C2882&amp;"_"&amp;D2882&amp;F2882&amp;E2882</f>
        <v>Donors Capital Fund_Link Community School20051000</v>
      </c>
      <c r="C2882" t="s">
        <v>4</v>
      </c>
      <c r="D2882" t="s">
        <v>457</v>
      </c>
      <c r="E2882" s="10">
        <v>1000</v>
      </c>
      <c r="F2882">
        <v>2005</v>
      </c>
      <c r="H2882" t="str">
        <f>IFERROR(VLOOKUP(D2882,Resources!A:C,3,FALSE),"")</f>
        <v/>
      </c>
      <c r="K2882" t="str">
        <f>IFERROR(IF(VLOOKUP(D2882,Resources!A:D,4,FALSE)=0,"",VLOOKUP(D2882,Resources!A:D,4,FALSE)),"")</f>
        <v/>
      </c>
    </row>
    <row r="2883" spans="1:11" x14ac:dyDescent="0.2">
      <c r="A2883" t="s">
        <v>715</v>
      </c>
      <c r="B2883" t="str">
        <f t="shared" si="46"/>
        <v>Donors Capital Fund_Maine Heritage Policy Center200550000</v>
      </c>
      <c r="C2883" t="s">
        <v>4</v>
      </c>
      <c r="D2883" t="s">
        <v>75</v>
      </c>
      <c r="E2883" s="10">
        <v>50000</v>
      </c>
      <c r="F2883">
        <v>2005</v>
      </c>
      <c r="H2883" t="str">
        <f>IFERROR(VLOOKUP(D2883,Resources!A:C,3,FALSE),"")</f>
        <v>SourceWatch</v>
      </c>
      <c r="K2883" t="str">
        <f>IFERROR(IF(VLOOKUP(D2883,Resources!A:D,4,FALSE)=0,"",VLOOKUP(D2883,Resources!A:D,4,FALSE)),"")</f>
        <v>Y</v>
      </c>
    </row>
    <row r="2884" spans="1:11" x14ac:dyDescent="0.2">
      <c r="A2884" t="s">
        <v>715</v>
      </c>
      <c r="B2884" t="str">
        <f t="shared" si="46"/>
        <v>Donors Capital Fund_Manhattan Institute for Policy Research200550000</v>
      </c>
      <c r="C2884" t="s">
        <v>4</v>
      </c>
      <c r="D2884" t="s">
        <v>171</v>
      </c>
      <c r="E2884" s="10">
        <v>50000</v>
      </c>
      <c r="F2884">
        <v>2005</v>
      </c>
      <c r="H2884" t="str">
        <f>IFERROR(VLOOKUP(D2884,Resources!A:C,3,FALSE),"")</f>
        <v>DeSmog</v>
      </c>
      <c r="K2884" t="str">
        <f>IFERROR(IF(VLOOKUP(D2884,Resources!A:D,4,FALSE)=0,"",VLOOKUP(D2884,Resources!A:D,4,FALSE)),"")</f>
        <v>Y</v>
      </c>
    </row>
    <row r="2885" spans="1:11" x14ac:dyDescent="0.2">
      <c r="A2885" t="s">
        <v>715</v>
      </c>
      <c r="B2885" t="str">
        <f t="shared" si="46"/>
        <v>Donors Capital Fund_Maryland Public Policy Institute200550000</v>
      </c>
      <c r="C2885" t="s">
        <v>4</v>
      </c>
      <c r="D2885" t="s">
        <v>154</v>
      </c>
      <c r="E2885" s="10">
        <v>50000</v>
      </c>
      <c r="F2885">
        <v>2005</v>
      </c>
      <c r="H2885" t="str">
        <f>IFERROR(VLOOKUP(D2885,Resources!A:C,3,FALSE),"")</f>
        <v>SourceWatch</v>
      </c>
      <c r="K2885" t="str">
        <f>IFERROR(IF(VLOOKUP(D2885,Resources!A:D,4,FALSE)=0,"",VLOOKUP(D2885,Resources!A:D,4,FALSE)),"")</f>
        <v>Y</v>
      </c>
    </row>
    <row r="2886" spans="1:11" x14ac:dyDescent="0.2">
      <c r="A2886" t="s">
        <v>715</v>
      </c>
      <c r="B2886" t="str">
        <f t="shared" si="46"/>
        <v>Donors Capital Fund_Mayo Foundation200525000</v>
      </c>
      <c r="C2886" t="s">
        <v>4</v>
      </c>
      <c r="D2886" t="s">
        <v>456</v>
      </c>
      <c r="E2886" s="10">
        <v>25000</v>
      </c>
      <c r="F2886">
        <v>2005</v>
      </c>
      <c r="H2886" t="str">
        <f>IFERROR(VLOOKUP(D2886,Resources!A:C,3,FALSE),"")</f>
        <v/>
      </c>
      <c r="K2886" t="str">
        <f>IFERROR(IF(VLOOKUP(D2886,Resources!A:D,4,FALSE)=0,"",VLOOKUP(D2886,Resources!A:D,4,FALSE)),"")</f>
        <v/>
      </c>
    </row>
    <row r="2887" spans="1:11" x14ac:dyDescent="0.2">
      <c r="A2887" t="s">
        <v>715</v>
      </c>
      <c r="B2887" t="str">
        <f t="shared" si="46"/>
        <v>Donors Capital Fund_Media Research Center20059020</v>
      </c>
      <c r="C2887" t="s">
        <v>4</v>
      </c>
      <c r="D2887" t="s">
        <v>192</v>
      </c>
      <c r="E2887" s="10">
        <v>9020</v>
      </c>
      <c r="F2887">
        <v>2005</v>
      </c>
      <c r="H2887" t="str">
        <f>IFERROR(VLOOKUP(D2887,Resources!A:C,3,FALSE),"")</f>
        <v>DeSmog</v>
      </c>
      <c r="K2887" t="str">
        <f>IFERROR(IF(VLOOKUP(D2887,Resources!A:D,4,FALSE)=0,"",VLOOKUP(D2887,Resources!A:D,4,FALSE)),"")</f>
        <v>Y</v>
      </c>
    </row>
    <row r="2888" spans="1:11" x14ac:dyDescent="0.2">
      <c r="A2888" t="s">
        <v>715</v>
      </c>
      <c r="B2888" t="str">
        <f t="shared" si="46"/>
        <v>Donors Capital Fund_Memorial Sloan-Kettering Cancer Center20052500</v>
      </c>
      <c r="C2888" t="s">
        <v>4</v>
      </c>
      <c r="D2888" t="s">
        <v>394</v>
      </c>
      <c r="E2888" s="10">
        <v>2500</v>
      </c>
      <c r="F2888">
        <v>2005</v>
      </c>
      <c r="H2888" t="str">
        <f>IFERROR(VLOOKUP(D2888,Resources!A:C,3,FALSE),"")</f>
        <v/>
      </c>
      <c r="K2888" t="str">
        <f>IFERROR(IF(VLOOKUP(D2888,Resources!A:D,4,FALSE)=0,"",VLOOKUP(D2888,Resources!A:D,4,FALSE)),"")</f>
        <v/>
      </c>
    </row>
    <row r="2889" spans="1:11" x14ac:dyDescent="0.2">
      <c r="A2889" t="s">
        <v>715</v>
      </c>
      <c r="B2889" t="str">
        <f t="shared" si="46"/>
        <v>Donors Capital Fund_Mercatus Center20051000</v>
      </c>
      <c r="C2889" t="s">
        <v>4</v>
      </c>
      <c r="D2889" t="s">
        <v>90</v>
      </c>
      <c r="E2889" s="10">
        <v>1000</v>
      </c>
      <c r="F2889">
        <v>2005</v>
      </c>
      <c r="H2889" t="str">
        <f>IFERROR(VLOOKUP(D2889,Resources!A:C,3,FALSE),"")</f>
        <v>DeSmog</v>
      </c>
      <c r="K2889" t="str">
        <f>IFERROR(IF(VLOOKUP(D2889,Resources!A:D,4,FALSE)=0,"",VLOOKUP(D2889,Resources!A:D,4,FALSE)),"")</f>
        <v>Y</v>
      </c>
    </row>
    <row r="2890" spans="1:11" x14ac:dyDescent="0.2">
      <c r="A2890" t="s">
        <v>715</v>
      </c>
      <c r="B2890" t="str">
        <f t="shared" si="46"/>
        <v>Donors Capital Fund_Mississippi Center for Public Policy200515000</v>
      </c>
      <c r="C2890" t="s">
        <v>4</v>
      </c>
      <c r="D2890" t="s">
        <v>76</v>
      </c>
      <c r="E2890" s="10">
        <v>15000</v>
      </c>
      <c r="F2890">
        <v>2005</v>
      </c>
      <c r="H2890" t="str">
        <f>IFERROR(VLOOKUP(D2890,Resources!A:C,3,FALSE),"")</f>
        <v>SourceWatch</v>
      </c>
      <c r="K2890" t="str">
        <f>IFERROR(IF(VLOOKUP(D2890,Resources!A:D,4,FALSE)=0,"",VLOOKUP(D2890,Resources!A:D,4,FALSE)),"")</f>
        <v>Y</v>
      </c>
    </row>
    <row r="2891" spans="1:11" x14ac:dyDescent="0.2">
      <c r="A2891" t="s">
        <v>715</v>
      </c>
      <c r="B2891" t="str">
        <f t="shared" si="46"/>
        <v>Donors Capital Fund_Mountain States Legal Foundation20056000</v>
      </c>
      <c r="C2891" t="s">
        <v>4</v>
      </c>
      <c r="D2891" t="s">
        <v>106</v>
      </c>
      <c r="E2891" s="10">
        <v>6000</v>
      </c>
      <c r="F2891">
        <v>2005</v>
      </c>
      <c r="H2891" t="str">
        <f>IFERROR(VLOOKUP(D2891,Resources!A:C,3,FALSE),"")</f>
        <v>SourceWatch</v>
      </c>
      <c r="K2891" t="str">
        <f>IFERROR(IF(VLOOKUP(D2891,Resources!A:D,4,FALSE)=0,"",VLOOKUP(D2891,Resources!A:D,4,FALSE)),"")</f>
        <v>Y</v>
      </c>
    </row>
    <row r="2892" spans="1:11" x14ac:dyDescent="0.2">
      <c r="A2892" t="s">
        <v>715</v>
      </c>
      <c r="B2892" t="str">
        <f t="shared" si="46"/>
        <v>Donors Capital Fund_Move America Forward200510100</v>
      </c>
      <c r="C2892" t="s">
        <v>4</v>
      </c>
      <c r="D2892" t="s">
        <v>455</v>
      </c>
      <c r="E2892" s="10">
        <v>10100</v>
      </c>
      <c r="F2892">
        <v>2005</v>
      </c>
      <c r="H2892" t="str">
        <f>IFERROR(VLOOKUP(D2892,Resources!A:C,3,FALSE),"")</f>
        <v>SourceWatch</v>
      </c>
      <c r="K2892" t="str">
        <f>IFERROR(IF(VLOOKUP(D2892,Resources!A:D,4,FALSE)=0,"",VLOOKUP(D2892,Resources!A:D,4,FALSE)),"")</f>
        <v>Y</v>
      </c>
    </row>
    <row r="2893" spans="1:11" x14ac:dyDescent="0.2">
      <c r="A2893" t="s">
        <v>715</v>
      </c>
      <c r="B2893" t="str">
        <f t="shared" si="46"/>
        <v>Donors Capital Fund_National Legal and Policy Center20056000</v>
      </c>
      <c r="C2893" t="s">
        <v>4</v>
      </c>
      <c r="D2893" t="s">
        <v>108</v>
      </c>
      <c r="E2893" s="10">
        <v>6000</v>
      </c>
      <c r="F2893">
        <v>2005</v>
      </c>
      <c r="H2893" t="str">
        <f>IFERROR(VLOOKUP(D2893,Resources!A:C,3,FALSE),"")</f>
        <v>SourceWatch</v>
      </c>
      <c r="K2893" t="str">
        <f>IFERROR(IF(VLOOKUP(D2893,Resources!A:D,4,FALSE)=0,"",VLOOKUP(D2893,Resources!A:D,4,FALSE)),"")</f>
        <v>Y</v>
      </c>
    </row>
    <row r="2894" spans="1:11" x14ac:dyDescent="0.2">
      <c r="A2894" t="s">
        <v>715</v>
      </c>
      <c r="B2894" t="str">
        <f t="shared" si="46"/>
        <v>Donors Capital Fund_National Review Institute200550000</v>
      </c>
      <c r="C2894" t="s">
        <v>4</v>
      </c>
      <c r="D2894" t="s">
        <v>454</v>
      </c>
      <c r="E2894" s="10">
        <v>50000</v>
      </c>
      <c r="F2894">
        <v>2005</v>
      </c>
      <c r="H2894" t="str">
        <f>IFERROR(VLOOKUP(D2894,Resources!A:C,3,FALSE),"")</f>
        <v>SourceWatch</v>
      </c>
      <c r="K2894" t="str">
        <f>IFERROR(IF(VLOOKUP(D2894,Resources!A:D,4,FALSE)=0,"",VLOOKUP(D2894,Resources!A:D,4,FALSE)),"")</f>
        <v>Y</v>
      </c>
    </row>
    <row r="2895" spans="1:11" x14ac:dyDescent="0.2">
      <c r="A2895" t="s">
        <v>715</v>
      </c>
      <c r="B2895" t="str">
        <f t="shared" si="46"/>
        <v>Donors Capital Fund_National Right to Work Legal Defense Foundation200550000</v>
      </c>
      <c r="C2895" t="s">
        <v>4</v>
      </c>
      <c r="D2895" t="s">
        <v>170</v>
      </c>
      <c r="E2895" s="10">
        <v>50000</v>
      </c>
      <c r="F2895">
        <v>2005</v>
      </c>
      <c r="H2895" t="str">
        <f>IFERROR(VLOOKUP(D2895,Resources!A:C,3,FALSE),"")</f>
        <v>SourceWatch</v>
      </c>
      <c r="K2895" t="str">
        <f>IFERROR(IF(VLOOKUP(D2895,Resources!A:D,4,FALSE)=0,"",VLOOKUP(D2895,Resources!A:D,4,FALSE)),"")</f>
        <v>Y</v>
      </c>
    </row>
    <row r="2896" spans="1:11" x14ac:dyDescent="0.2">
      <c r="A2896" t="s">
        <v>715</v>
      </c>
      <c r="B2896" t="str">
        <f t="shared" si="46"/>
        <v>Donors Capital Fund_National Taxpayers Union Foundation2005-200000</v>
      </c>
      <c r="C2896" t="s">
        <v>4</v>
      </c>
      <c r="D2896" t="s">
        <v>303</v>
      </c>
      <c r="E2896" s="10">
        <v>-200000</v>
      </c>
      <c r="F2896">
        <v>2005</v>
      </c>
      <c r="H2896" t="str">
        <f>IFERROR(VLOOKUP(D2896,Resources!A:C,3,FALSE),"")</f>
        <v>SourceWatch</v>
      </c>
      <c r="K2896" t="str">
        <f>IFERROR(IF(VLOOKUP(D2896,Resources!A:D,4,FALSE)=0,"",VLOOKUP(D2896,Resources!A:D,4,FALSE)),"")</f>
        <v>Y</v>
      </c>
    </row>
    <row r="2897" spans="1:11" x14ac:dyDescent="0.2">
      <c r="A2897" t="s">
        <v>715</v>
      </c>
      <c r="B2897" t="str">
        <f t="shared" si="46"/>
        <v>Donors Capital Fund_Nevada Policy Research Institute200510000</v>
      </c>
      <c r="C2897" t="s">
        <v>4</v>
      </c>
      <c r="D2897" t="s">
        <v>91</v>
      </c>
      <c r="E2897" s="10">
        <v>10000</v>
      </c>
      <c r="F2897">
        <v>2005</v>
      </c>
      <c r="H2897" t="str">
        <f>IFERROR(VLOOKUP(D2897,Resources!A:C,3,FALSE),"")</f>
        <v>DeSmog</v>
      </c>
      <c r="K2897" t="str">
        <f>IFERROR(IF(VLOOKUP(D2897,Resources!A:D,4,FALSE)=0,"",VLOOKUP(D2897,Resources!A:D,4,FALSE)),"")</f>
        <v>Y</v>
      </c>
    </row>
    <row r="2898" spans="1:11" x14ac:dyDescent="0.2">
      <c r="A2898" t="s">
        <v>715</v>
      </c>
      <c r="B2898" t="str">
        <f t="shared" si="46"/>
        <v>Donors Capital Fund_Oklahoma Council of Public Affairs200550000</v>
      </c>
      <c r="C2898" t="s">
        <v>4</v>
      </c>
      <c r="D2898" t="s">
        <v>77</v>
      </c>
      <c r="E2898" s="10">
        <v>50000</v>
      </c>
      <c r="F2898">
        <v>2005</v>
      </c>
      <c r="H2898" t="str">
        <f>IFERROR(VLOOKUP(D2898,Resources!A:C,3,FALSE),"")</f>
        <v>SourceWatch</v>
      </c>
      <c r="K2898" t="str">
        <f>IFERROR(IF(VLOOKUP(D2898,Resources!A:D,4,FALSE)=0,"",VLOOKUP(D2898,Resources!A:D,4,FALSE)),"")</f>
        <v>Y</v>
      </c>
    </row>
    <row r="2899" spans="1:11" x14ac:dyDescent="0.2">
      <c r="A2899" t="s">
        <v>715</v>
      </c>
      <c r="B2899" t="str">
        <f t="shared" si="46"/>
        <v>Donors Capital Fund_One Nation Under God Foundation200510000</v>
      </c>
      <c r="C2899" t="s">
        <v>4</v>
      </c>
      <c r="D2899" t="s">
        <v>16</v>
      </c>
      <c r="E2899" s="10">
        <v>10000</v>
      </c>
      <c r="F2899">
        <v>2005</v>
      </c>
      <c r="H2899" t="str">
        <f>IFERROR(VLOOKUP(D2899,Resources!A:C,3,FALSE),"")</f>
        <v/>
      </c>
      <c r="K2899" t="str">
        <f>IFERROR(IF(VLOOKUP(D2899,Resources!A:D,4,FALSE)=0,"",VLOOKUP(D2899,Resources!A:D,4,FALSE)),"")</f>
        <v/>
      </c>
    </row>
    <row r="2900" spans="1:11" x14ac:dyDescent="0.2">
      <c r="A2900" t="s">
        <v>715</v>
      </c>
      <c r="B2900" t="str">
        <f t="shared" si="46"/>
        <v>Donors Capital Fund_Pacific Legal Foundation20052500</v>
      </c>
      <c r="C2900" t="s">
        <v>4</v>
      </c>
      <c r="D2900" t="s">
        <v>109</v>
      </c>
      <c r="E2900" s="10">
        <v>2500</v>
      </c>
      <c r="F2900">
        <v>2005</v>
      </c>
      <c r="H2900" t="str">
        <f>IFERROR(VLOOKUP(D2900,Resources!A:C,3,FALSE),"")</f>
        <v>SourceWatch</v>
      </c>
      <c r="K2900" t="str">
        <f>IFERROR(IF(VLOOKUP(D2900,Resources!A:D,4,FALSE)=0,"",VLOOKUP(D2900,Resources!A:D,4,FALSE)),"")</f>
        <v>Y</v>
      </c>
    </row>
    <row r="2901" spans="1:11" x14ac:dyDescent="0.2">
      <c r="A2901" t="s">
        <v>715</v>
      </c>
      <c r="B2901" t="str">
        <f t="shared" si="46"/>
        <v>Donors Capital Fund_Palmer R. Chitester Fund2005400000</v>
      </c>
      <c r="C2901" t="s">
        <v>4</v>
      </c>
      <c r="D2901" t="s">
        <v>346</v>
      </c>
      <c r="E2901" s="10">
        <v>400000</v>
      </c>
      <c r="F2901">
        <v>2005</v>
      </c>
      <c r="H2901" t="str">
        <f>IFERROR(VLOOKUP(D2901,Resources!A:C,3,FALSE),"")</f>
        <v>SourceWatch</v>
      </c>
      <c r="K2901" t="str">
        <f>IFERROR(IF(VLOOKUP(D2901,Resources!A:D,4,FALSE)=0,"",VLOOKUP(D2901,Resources!A:D,4,FALSE)),"")</f>
        <v>Y</v>
      </c>
    </row>
    <row r="2902" spans="1:11" x14ac:dyDescent="0.2">
      <c r="A2902" t="s">
        <v>715</v>
      </c>
      <c r="B2902" t="str">
        <f t="shared" si="46"/>
        <v>Donors Capital Fund_Reason Foundation2005100000</v>
      </c>
      <c r="C2902" t="s">
        <v>4</v>
      </c>
      <c r="D2902" t="s">
        <v>42</v>
      </c>
      <c r="E2902" s="10">
        <v>100000</v>
      </c>
      <c r="F2902">
        <v>2005</v>
      </c>
      <c r="H2902" t="str">
        <f>IFERROR(VLOOKUP(D2902,Resources!A:C,3,FALSE),"")</f>
        <v>DeSmog</v>
      </c>
      <c r="K2902" t="str">
        <f>IFERROR(IF(VLOOKUP(D2902,Resources!A:D,4,FALSE)=0,"",VLOOKUP(D2902,Resources!A:D,4,FALSE)),"")</f>
        <v>Y</v>
      </c>
    </row>
    <row r="2903" spans="1:11" x14ac:dyDescent="0.2">
      <c r="A2903" t="s">
        <v>715</v>
      </c>
      <c r="B2903" t="str">
        <f t="shared" si="46"/>
        <v>Donors Capital Fund_Show-Me Institute200550000</v>
      </c>
      <c r="C2903" t="s">
        <v>4</v>
      </c>
      <c r="D2903" t="s">
        <v>115</v>
      </c>
      <c r="E2903" s="10">
        <v>50000</v>
      </c>
      <c r="F2903">
        <v>2005</v>
      </c>
      <c r="H2903" t="str">
        <f>IFERROR(VLOOKUP(D2903,Resources!A:C,3,FALSE),"")</f>
        <v>SourceWatch</v>
      </c>
      <c r="K2903" t="str">
        <f>IFERROR(IF(VLOOKUP(D2903,Resources!A:D,4,FALSE)=0,"",VLOOKUP(D2903,Resources!A:D,4,FALSE)),"")</f>
        <v>Y</v>
      </c>
    </row>
    <row r="2904" spans="1:11" x14ac:dyDescent="0.2">
      <c r="A2904" t="s">
        <v>715</v>
      </c>
      <c r="B2904" t="str">
        <f t="shared" si="46"/>
        <v>Donors Capital Fund_South Carolina Center for Grassroots and Community Alternatives2005100000</v>
      </c>
      <c r="C2904" t="s">
        <v>4</v>
      </c>
      <c r="D2904" t="s">
        <v>453</v>
      </c>
      <c r="E2904" s="10">
        <v>100000</v>
      </c>
      <c r="F2904">
        <v>2005</v>
      </c>
      <c r="H2904" t="str">
        <f>IFERROR(VLOOKUP(D2904,Resources!A:C,3,FALSE),"")</f>
        <v/>
      </c>
      <c r="K2904" t="str">
        <f>IFERROR(IF(VLOOKUP(D2904,Resources!A:D,4,FALSE)=0,"",VLOOKUP(D2904,Resources!A:D,4,FALSE)),"")</f>
        <v/>
      </c>
    </row>
    <row r="2905" spans="1:11" x14ac:dyDescent="0.2">
      <c r="A2905" t="s">
        <v>715</v>
      </c>
      <c r="B2905" t="str">
        <f t="shared" si="46"/>
        <v>Donors Capital Fund_South Carolina Policy Council2005700000</v>
      </c>
      <c r="C2905" t="s">
        <v>4</v>
      </c>
      <c r="D2905" t="s">
        <v>173</v>
      </c>
      <c r="E2905" s="10">
        <v>700000</v>
      </c>
      <c r="F2905">
        <v>2005</v>
      </c>
      <c r="H2905" t="str">
        <f>IFERROR(VLOOKUP(D2905,Resources!A:C,3,FALSE),"")</f>
        <v>SourceWatch</v>
      </c>
      <c r="K2905" t="str">
        <f>IFERROR(IF(VLOOKUP(D2905,Resources!A:D,4,FALSE)=0,"",VLOOKUP(D2905,Resources!A:D,4,FALSE)),"")</f>
        <v>Y</v>
      </c>
    </row>
    <row r="2906" spans="1:11" x14ac:dyDescent="0.2">
      <c r="A2906" t="s">
        <v>715</v>
      </c>
      <c r="B2906" t="str">
        <f t="shared" si="46"/>
        <v>Donors Capital Fund_St. Jude Maronite Catholic Church (Orlando)200521000</v>
      </c>
      <c r="C2906" t="s">
        <v>4</v>
      </c>
      <c r="D2906" t="s">
        <v>381</v>
      </c>
      <c r="E2906" s="10">
        <v>21000</v>
      </c>
      <c r="F2906">
        <v>2005</v>
      </c>
      <c r="H2906" t="str">
        <f>IFERROR(VLOOKUP(D2906,Resources!A:C,3,FALSE),"")</f>
        <v/>
      </c>
      <c r="K2906" t="str">
        <f>IFERROR(IF(VLOOKUP(D2906,Resources!A:D,4,FALSE)=0,"",VLOOKUP(D2906,Resources!A:D,4,FALSE)),"")</f>
        <v/>
      </c>
    </row>
    <row r="2907" spans="1:11" x14ac:dyDescent="0.2">
      <c r="A2907" t="s">
        <v>715</v>
      </c>
      <c r="B2907" t="str">
        <f t="shared" si="46"/>
        <v>Donors Capital Fund_St. Mary of the Angels Episcopal Church (Orlando)20055000</v>
      </c>
      <c r="C2907" t="s">
        <v>4</v>
      </c>
      <c r="D2907" t="s">
        <v>452</v>
      </c>
      <c r="E2907" s="10">
        <v>5000</v>
      </c>
      <c r="F2907">
        <v>2005</v>
      </c>
      <c r="H2907" t="str">
        <f>IFERROR(VLOOKUP(D2907,Resources!A:C,3,FALSE),"")</f>
        <v/>
      </c>
      <c r="K2907" t="str">
        <f>IFERROR(IF(VLOOKUP(D2907,Resources!A:D,4,FALSE)=0,"",VLOOKUP(D2907,Resources!A:D,4,FALSE)),"")</f>
        <v/>
      </c>
    </row>
    <row r="2908" spans="1:11" x14ac:dyDescent="0.2">
      <c r="A2908" t="s">
        <v>715</v>
      </c>
      <c r="B2908" t="str">
        <f t="shared" si="46"/>
        <v>Donors Capital Fund_St. Matthew Catholic School (Hillsboro OR)20055000</v>
      </c>
      <c r="C2908" t="s">
        <v>4</v>
      </c>
      <c r="D2908" t="s">
        <v>340</v>
      </c>
      <c r="E2908" s="10">
        <v>5000</v>
      </c>
      <c r="F2908">
        <v>2005</v>
      </c>
      <c r="H2908" t="str">
        <f>IFERROR(VLOOKUP(D2908,Resources!A:C,3,FALSE),"")</f>
        <v/>
      </c>
      <c r="K2908" t="str">
        <f>IFERROR(IF(VLOOKUP(D2908,Resources!A:D,4,FALSE)=0,"",VLOOKUP(D2908,Resources!A:D,4,FALSE)),"")</f>
        <v/>
      </c>
    </row>
    <row r="2909" spans="1:11" x14ac:dyDescent="0.2">
      <c r="A2909" t="s">
        <v>715</v>
      </c>
      <c r="B2909" t="str">
        <f t="shared" si="46"/>
        <v>Donors Capital Fund_State Policy Network200576000</v>
      </c>
      <c r="C2909" t="s">
        <v>4</v>
      </c>
      <c r="D2909" t="s">
        <v>10</v>
      </c>
      <c r="E2909" s="10">
        <v>76000</v>
      </c>
      <c r="F2909">
        <v>2005</v>
      </c>
      <c r="H2909" t="str">
        <f>IFERROR(VLOOKUP(D2909,Resources!A:C,3,FALSE),"")</f>
        <v>SourceWatch</v>
      </c>
      <c r="K2909" t="str">
        <f>IFERROR(IF(VLOOKUP(D2909,Resources!A:D,4,FALSE)=0,"",VLOOKUP(D2909,Resources!A:D,4,FALSE)),"")</f>
        <v>Y</v>
      </c>
    </row>
    <row r="2910" spans="1:11" x14ac:dyDescent="0.2">
      <c r="A2910" t="s">
        <v>715</v>
      </c>
      <c r="B2910" t="str">
        <f t="shared" si="46"/>
        <v>Donors Capital Fund_Stewards of the Range20051000</v>
      </c>
      <c r="C2910" t="s">
        <v>4</v>
      </c>
      <c r="D2910" t="s">
        <v>111</v>
      </c>
      <c r="E2910" s="10">
        <v>1000</v>
      </c>
      <c r="F2910">
        <v>2005</v>
      </c>
      <c r="H2910" t="str">
        <f>IFERROR(VLOOKUP(D2910,Resources!A:C,3,FALSE),"")</f>
        <v>Other</v>
      </c>
      <c r="K2910" t="str">
        <f>IFERROR(IF(VLOOKUP(D2910,Resources!A:D,4,FALSE)=0,"",VLOOKUP(D2910,Resources!A:D,4,FALSE)),"")</f>
        <v>Y</v>
      </c>
    </row>
    <row r="2911" spans="1:11" x14ac:dyDescent="0.2">
      <c r="A2911" t="s">
        <v>715</v>
      </c>
      <c r="B2911" t="str">
        <f t="shared" si="46"/>
        <v>Donors Capital Fund_Student Governmental Affairs Program20055000</v>
      </c>
      <c r="C2911" t="s">
        <v>4</v>
      </c>
      <c r="D2911" t="s">
        <v>290</v>
      </c>
      <c r="E2911" s="10">
        <v>5000</v>
      </c>
      <c r="F2911">
        <v>2005</v>
      </c>
      <c r="H2911" t="str">
        <f>IFERROR(VLOOKUP(D2911,Resources!A:C,3,FALSE),"")</f>
        <v/>
      </c>
      <c r="K2911" t="str">
        <f>IFERROR(IF(VLOOKUP(D2911,Resources!A:D,4,FALSE)=0,"",VLOOKUP(D2911,Resources!A:D,4,FALSE)),"")</f>
        <v/>
      </c>
    </row>
    <row r="2912" spans="1:11" x14ac:dyDescent="0.2">
      <c r="A2912" t="s">
        <v>715</v>
      </c>
      <c r="B2912" t="str">
        <f t="shared" si="46"/>
        <v>Donors Capital Fund_Sutherland Institute200550000</v>
      </c>
      <c r="C2912" t="s">
        <v>4</v>
      </c>
      <c r="D2912" t="s">
        <v>45</v>
      </c>
      <c r="E2912" s="10">
        <v>50000</v>
      </c>
      <c r="F2912">
        <v>2005</v>
      </c>
      <c r="H2912" t="str">
        <f>IFERROR(VLOOKUP(D2912,Resources!A:C,3,FALSE),"")</f>
        <v>SourceWatch</v>
      </c>
      <c r="K2912" t="str">
        <f>IFERROR(IF(VLOOKUP(D2912,Resources!A:D,4,FALSE)=0,"",VLOOKUP(D2912,Resources!A:D,4,FALSE)),"")</f>
        <v>Y</v>
      </c>
    </row>
    <row r="2913" spans="1:11" x14ac:dyDescent="0.2">
      <c r="A2913" t="s">
        <v>715</v>
      </c>
      <c r="B2913" t="str">
        <f t="shared" si="46"/>
        <v>Donors Capital Fund_Tennessee Center for Policy Research200550000</v>
      </c>
      <c r="C2913" t="s">
        <v>4</v>
      </c>
      <c r="D2913" t="s">
        <v>339</v>
      </c>
      <c r="E2913" s="10">
        <v>50000</v>
      </c>
      <c r="F2913">
        <v>2005</v>
      </c>
      <c r="H2913" t="str">
        <f>IFERROR(VLOOKUP(D2913,Resources!A:C,3,FALSE),"")</f>
        <v/>
      </c>
      <c r="K2913" t="str">
        <f>IFERROR(IF(VLOOKUP(D2913,Resources!A:D,4,FALSE)=0,"",VLOOKUP(D2913,Resources!A:D,4,FALSE)),"")</f>
        <v/>
      </c>
    </row>
    <row r="2914" spans="1:11" x14ac:dyDescent="0.2">
      <c r="A2914" t="s">
        <v>715</v>
      </c>
      <c r="B2914" t="str">
        <f t="shared" si="46"/>
        <v>Donors Capital Fund_Texas Public Policy Foundation2005200000</v>
      </c>
      <c r="C2914" t="s">
        <v>4</v>
      </c>
      <c r="D2914" t="s">
        <v>79</v>
      </c>
      <c r="E2914" s="10">
        <v>200000</v>
      </c>
      <c r="F2914">
        <v>2005</v>
      </c>
      <c r="H2914" t="str">
        <f>IFERROR(VLOOKUP(D2914,Resources!A:C,3,FALSE),"")</f>
        <v>DeSmog</v>
      </c>
      <c r="K2914" t="str">
        <f>IFERROR(IF(VLOOKUP(D2914,Resources!A:D,4,FALSE)=0,"",VLOOKUP(D2914,Resources!A:D,4,FALSE)),"")</f>
        <v>Y</v>
      </c>
    </row>
    <row r="2915" spans="1:11" x14ac:dyDescent="0.2">
      <c r="A2915" t="s">
        <v>715</v>
      </c>
      <c r="B2915" t="str">
        <f t="shared" si="46"/>
        <v>Donors Capital Fund_The Claremont Institute20051000</v>
      </c>
      <c r="C2915" t="s">
        <v>4</v>
      </c>
      <c r="D2915" t="s">
        <v>238</v>
      </c>
      <c r="E2915" s="10">
        <v>1000</v>
      </c>
      <c r="F2915">
        <v>2005</v>
      </c>
      <c r="H2915" t="str">
        <f>IFERROR(VLOOKUP(D2915,Resources!A:C,3,FALSE),"")</f>
        <v>SourceWatch</v>
      </c>
      <c r="K2915" t="str">
        <f>IFERROR(IF(VLOOKUP(D2915,Resources!A:D,4,FALSE)=0,"",VLOOKUP(D2915,Resources!A:D,4,FALSE)),"")</f>
        <v>Y</v>
      </c>
    </row>
    <row r="2916" spans="1:11" x14ac:dyDescent="0.2">
      <c r="A2916" t="s">
        <v>715</v>
      </c>
      <c r="B2916" t="str">
        <f t="shared" si="46"/>
        <v>Donors Capital Fund_The Freedom Foundation2005151500</v>
      </c>
      <c r="C2916" t="s">
        <v>4</v>
      </c>
      <c r="D2916" t="s">
        <v>239</v>
      </c>
      <c r="E2916" s="10">
        <v>151500</v>
      </c>
      <c r="F2916">
        <v>2005</v>
      </c>
      <c r="H2916" t="str">
        <f>IFERROR(VLOOKUP(D2916,Resources!A:C,3,FALSE),"")</f>
        <v>SourceWatch</v>
      </c>
      <c r="K2916" t="str">
        <f>IFERROR(IF(VLOOKUP(D2916,Resources!A:D,4,FALSE)=0,"",VLOOKUP(D2916,Resources!A:D,4,FALSE)),"")</f>
        <v>Y</v>
      </c>
    </row>
    <row r="2917" spans="1:11" x14ac:dyDescent="0.2">
      <c r="A2917" t="s">
        <v>715</v>
      </c>
      <c r="B2917" t="str">
        <f t="shared" si="46"/>
        <v>Donors Capital Fund_The Heritage Foundation20057500</v>
      </c>
      <c r="C2917" t="s">
        <v>4</v>
      </c>
      <c r="D2917" t="s">
        <v>240</v>
      </c>
      <c r="E2917" s="10">
        <v>7500</v>
      </c>
      <c r="F2917">
        <v>2005</v>
      </c>
      <c r="H2917" t="str">
        <f>IFERROR(VLOOKUP(D2917,Resources!A:C,3,FALSE),"")</f>
        <v>DeSmog</v>
      </c>
      <c r="K2917" t="str">
        <f>IFERROR(IF(VLOOKUP(D2917,Resources!A:D,4,FALSE)=0,"",VLOOKUP(D2917,Resources!A:D,4,FALSE)),"")</f>
        <v>Y</v>
      </c>
    </row>
    <row r="2918" spans="1:11" x14ac:dyDescent="0.2">
      <c r="A2918" t="s">
        <v>715</v>
      </c>
      <c r="B2918" t="str">
        <f t="shared" si="46"/>
        <v>Donors Capital Fund_The Metropolitan Opera20056500</v>
      </c>
      <c r="C2918" t="s">
        <v>4</v>
      </c>
      <c r="D2918" t="s">
        <v>451</v>
      </c>
      <c r="E2918" s="10">
        <v>6500</v>
      </c>
      <c r="F2918">
        <v>2005</v>
      </c>
      <c r="H2918" t="str">
        <f>IFERROR(VLOOKUP(D2918,Resources!A:C,3,FALSE),"")</f>
        <v/>
      </c>
      <c r="K2918" t="str">
        <f>IFERROR(IF(VLOOKUP(D2918,Resources!A:D,4,FALSE)=0,"",VLOOKUP(D2918,Resources!A:D,4,FALSE)),"")</f>
        <v/>
      </c>
    </row>
    <row r="2919" spans="1:11" x14ac:dyDescent="0.2">
      <c r="A2919" t="s">
        <v>715</v>
      </c>
      <c r="B2919" t="str">
        <f t="shared" si="46"/>
        <v>Donors Capital Fund_U.S. Term Limits Foundation2005142000</v>
      </c>
      <c r="C2919" t="s">
        <v>4</v>
      </c>
      <c r="D2919" t="s">
        <v>450</v>
      </c>
      <c r="E2919" s="10">
        <v>142000</v>
      </c>
      <c r="F2919">
        <v>2005</v>
      </c>
      <c r="H2919" t="str">
        <f>IFERROR(VLOOKUP(D2919,Resources!A:C,3,FALSE),"")</f>
        <v/>
      </c>
      <c r="K2919" t="str">
        <f>IFERROR(IF(VLOOKUP(D2919,Resources!A:D,4,FALSE)=0,"",VLOOKUP(D2919,Resources!A:D,4,FALSE)),"")</f>
        <v/>
      </c>
    </row>
    <row r="2920" spans="1:11" x14ac:dyDescent="0.2">
      <c r="A2920" t="s">
        <v>715</v>
      </c>
      <c r="B2920" t="str">
        <f t="shared" si="46"/>
        <v>Donors Capital Fund_Virginia Institute for Public Policy200525000</v>
      </c>
      <c r="C2920" t="s">
        <v>4</v>
      </c>
      <c r="D2920" t="s">
        <v>281</v>
      </c>
      <c r="E2920" s="10">
        <v>25000</v>
      </c>
      <c r="F2920">
        <v>2005</v>
      </c>
      <c r="H2920" t="str">
        <f>IFERROR(VLOOKUP(D2920,Resources!A:C,3,FALSE),"")</f>
        <v>DeSmog</v>
      </c>
      <c r="K2920" t="str">
        <f>IFERROR(IF(VLOOKUP(D2920,Resources!A:D,4,FALSE)=0,"",VLOOKUP(D2920,Resources!A:D,4,FALSE)),"")</f>
        <v>Y</v>
      </c>
    </row>
    <row r="2921" spans="1:11" x14ac:dyDescent="0.2">
      <c r="A2921" t="s">
        <v>715</v>
      </c>
      <c r="B2921" t="str">
        <f t="shared" si="46"/>
        <v>Donors Capital Fund_Washington Legal Foundation20056000</v>
      </c>
      <c r="C2921" t="s">
        <v>4</v>
      </c>
      <c r="D2921" t="s">
        <v>112</v>
      </c>
      <c r="E2921" s="10">
        <v>6000</v>
      </c>
      <c r="F2921">
        <v>2005</v>
      </c>
      <c r="H2921" t="str">
        <f>IFERROR(VLOOKUP(D2921,Resources!A:C,3,FALSE),"")</f>
        <v>DeSmog</v>
      </c>
      <c r="K2921" t="str">
        <f>IFERROR(IF(VLOOKUP(D2921,Resources!A:D,4,FALSE)=0,"",VLOOKUP(D2921,Resources!A:D,4,FALSE)),"")</f>
        <v>Y</v>
      </c>
    </row>
    <row r="2922" spans="1:11" x14ac:dyDescent="0.2">
      <c r="A2922" t="s">
        <v>715</v>
      </c>
      <c r="B2922" t="str">
        <f t="shared" si="46"/>
        <v>Donors Capital Fund_Yankee Institute for Public Policy2005157750</v>
      </c>
      <c r="C2922" t="s">
        <v>4</v>
      </c>
      <c r="D2922" t="s">
        <v>145</v>
      </c>
      <c r="E2922" s="10">
        <v>157750</v>
      </c>
      <c r="F2922">
        <v>2005</v>
      </c>
      <c r="H2922" t="str">
        <f>IFERROR(VLOOKUP(D2922,Resources!A:C,3,FALSE),"")</f>
        <v>SourceWatch</v>
      </c>
      <c r="K2922" t="str">
        <f>IFERROR(IF(VLOOKUP(D2922,Resources!A:D,4,FALSE)=0,"",VLOOKUP(D2922,Resources!A:D,4,FALSE)),"")</f>
        <v>Y</v>
      </c>
    </row>
    <row r="2923" spans="1:11" x14ac:dyDescent="0.2">
      <c r="A2923" t="s">
        <v>715</v>
      </c>
      <c r="B2923" t="str">
        <f t="shared" si="46"/>
        <v>Donors Capital Fund_Young America's Foundation200512000</v>
      </c>
      <c r="C2923" t="s">
        <v>4</v>
      </c>
      <c r="D2923" t="s">
        <v>113</v>
      </c>
      <c r="E2923" s="10">
        <v>12000</v>
      </c>
      <c r="F2923">
        <v>2005</v>
      </c>
      <c r="H2923" t="str">
        <f>IFERROR(VLOOKUP(D2923,Resources!A:C,3,FALSE),"")</f>
        <v>SourceWatch</v>
      </c>
      <c r="K2923" t="str">
        <f>IFERROR(IF(VLOOKUP(D2923,Resources!A:D,4,FALSE)=0,"",VLOOKUP(D2923,Resources!A:D,4,FALSE)),"")</f>
        <v>Y</v>
      </c>
    </row>
    <row r="2924" spans="1:11" x14ac:dyDescent="0.2">
      <c r="A2924" t="s">
        <v>715</v>
      </c>
      <c r="B2924" t="str">
        <f t="shared" si="46"/>
        <v>Donors Capital Fund_American Civil Rights Institute20045000</v>
      </c>
      <c r="C2924" t="s">
        <v>4</v>
      </c>
      <c r="D2924" t="s">
        <v>168</v>
      </c>
      <c r="E2924" s="10">
        <v>5000</v>
      </c>
      <c r="F2924">
        <v>2004</v>
      </c>
      <c r="H2924" t="str">
        <f>IFERROR(VLOOKUP(D2924,Resources!A:C,3,FALSE),"")</f>
        <v>SourceWatch</v>
      </c>
      <c r="K2924" t="str">
        <f>IFERROR(IF(VLOOKUP(D2924,Resources!A:D,4,FALSE)=0,"",VLOOKUP(D2924,Resources!A:D,4,FALSE)),"")</f>
        <v>Y</v>
      </c>
    </row>
    <row r="2925" spans="1:11" x14ac:dyDescent="0.2">
      <c r="A2925" t="s">
        <v>715</v>
      </c>
      <c r="B2925" t="str">
        <f t="shared" si="46"/>
        <v>Donors Capital Fund_American Conservative Union Foundation20041000</v>
      </c>
      <c r="C2925" t="s">
        <v>4</v>
      </c>
      <c r="D2925" t="s">
        <v>332</v>
      </c>
      <c r="E2925" s="10">
        <v>1000</v>
      </c>
      <c r="F2925">
        <v>2004</v>
      </c>
      <c r="H2925" t="str">
        <f>IFERROR(VLOOKUP(D2925,Resources!A:C,3,FALSE),"")</f>
        <v>ExxonSecrets</v>
      </c>
      <c r="K2925" t="str">
        <f>IFERROR(IF(VLOOKUP(D2925,Resources!A:D,4,FALSE)=0,"",VLOOKUP(D2925,Resources!A:D,4,FALSE)),"")</f>
        <v>Y</v>
      </c>
    </row>
    <row r="2926" spans="1:11" x14ac:dyDescent="0.2">
      <c r="A2926" t="s">
        <v>715</v>
      </c>
      <c r="B2926" t="str">
        <f t="shared" si="46"/>
        <v>Donors Capital Fund_American Enterprise Institute for Public Policy Research20041501000</v>
      </c>
      <c r="C2926" t="s">
        <v>4</v>
      </c>
      <c r="D2926" t="s">
        <v>17</v>
      </c>
      <c r="E2926" s="10">
        <v>1501000</v>
      </c>
      <c r="F2926">
        <v>2004</v>
      </c>
      <c r="H2926" t="str">
        <f>IFERROR(VLOOKUP(D2926,Resources!A:C,3,FALSE),"")</f>
        <v>DeSmog</v>
      </c>
      <c r="K2926" t="str">
        <f>IFERROR(IF(VLOOKUP(D2926,Resources!A:D,4,FALSE)=0,"",VLOOKUP(D2926,Resources!A:D,4,FALSE)),"")</f>
        <v>Y</v>
      </c>
    </row>
    <row r="2927" spans="1:11" x14ac:dyDescent="0.2">
      <c r="A2927" t="s">
        <v>715</v>
      </c>
      <c r="B2927" t="str">
        <f t="shared" si="46"/>
        <v>Donors Capital Fund_Atlas Economic Research Foundation20041000</v>
      </c>
      <c r="C2927" t="s">
        <v>4</v>
      </c>
      <c r="D2927" t="s">
        <v>96</v>
      </c>
      <c r="E2927" s="10">
        <v>1000</v>
      </c>
      <c r="F2927">
        <v>2004</v>
      </c>
      <c r="H2927" t="str">
        <f>IFERROR(VLOOKUP(D2927,Resources!A:C,3,FALSE),"")</f>
        <v>DeSmog</v>
      </c>
      <c r="K2927" t="str">
        <f>IFERROR(IF(VLOOKUP(D2927,Resources!A:D,4,FALSE)=0,"",VLOOKUP(D2927,Resources!A:D,4,FALSE)),"")</f>
        <v>Y</v>
      </c>
    </row>
    <row r="2928" spans="1:11" x14ac:dyDescent="0.2">
      <c r="A2928" t="s">
        <v>715</v>
      </c>
      <c r="B2928" t="str">
        <f t="shared" si="46"/>
        <v>Donors Capital Fund_Boy Scouts of America Central Florida Council200410000</v>
      </c>
      <c r="C2928" t="s">
        <v>4</v>
      </c>
      <c r="D2928" t="s">
        <v>496</v>
      </c>
      <c r="E2928" s="10">
        <v>10000</v>
      </c>
      <c r="F2928">
        <v>2004</v>
      </c>
      <c r="H2928" t="str">
        <f>IFERROR(VLOOKUP(D2928,Resources!A:C,3,FALSE),"")</f>
        <v/>
      </c>
      <c r="K2928" t="str">
        <f>IFERROR(IF(VLOOKUP(D2928,Resources!A:D,4,FALSE)=0,"",VLOOKUP(D2928,Resources!A:D,4,FALSE)),"")</f>
        <v/>
      </c>
    </row>
    <row r="2929" spans="1:11" x14ac:dyDescent="0.2">
      <c r="A2929" t="s">
        <v>715</v>
      </c>
      <c r="B2929" t="str">
        <f t="shared" si="46"/>
        <v>Donors Capital Fund_Brotherhood Organization of a New Destiny200410000</v>
      </c>
      <c r="C2929" t="s">
        <v>4</v>
      </c>
      <c r="D2929" t="s">
        <v>120</v>
      </c>
      <c r="E2929" s="10">
        <v>10000</v>
      </c>
      <c r="F2929">
        <v>2004</v>
      </c>
      <c r="H2929" t="str">
        <f>IFERROR(VLOOKUP(D2929,Resources!A:C,3,FALSE),"")</f>
        <v/>
      </c>
      <c r="K2929" t="str">
        <f>IFERROR(IF(VLOOKUP(D2929,Resources!A:D,4,FALSE)=0,"",VLOOKUP(D2929,Resources!A:D,4,FALSE)),"")</f>
        <v/>
      </c>
    </row>
    <row r="2930" spans="1:11" x14ac:dyDescent="0.2">
      <c r="A2930" t="s">
        <v>715</v>
      </c>
      <c r="B2930" t="str">
        <f t="shared" si="46"/>
        <v>Donors Capital Fund_Capital Research Center20042500</v>
      </c>
      <c r="C2930" t="s">
        <v>4</v>
      </c>
      <c r="D2930" t="s">
        <v>98</v>
      </c>
      <c r="E2930" s="10">
        <v>2500</v>
      </c>
      <c r="F2930">
        <v>2004</v>
      </c>
      <c r="H2930" t="str">
        <f>IFERROR(VLOOKUP(D2930,Resources!A:C,3,FALSE),"")</f>
        <v>DeSmog</v>
      </c>
      <c r="K2930" t="str">
        <f>IFERROR(IF(VLOOKUP(D2930,Resources!A:D,4,FALSE)=0,"",VLOOKUP(D2930,Resources!A:D,4,FALSE)),"")</f>
        <v>Y</v>
      </c>
    </row>
    <row r="2931" spans="1:11" x14ac:dyDescent="0.2">
      <c r="A2931" t="s">
        <v>715</v>
      </c>
      <c r="B2931" t="str">
        <f t="shared" si="46"/>
        <v>Donors Capital Fund_Cato Institute2004174670</v>
      </c>
      <c r="C2931" t="s">
        <v>4</v>
      </c>
      <c r="D2931" t="s">
        <v>57</v>
      </c>
      <c r="E2931" s="10">
        <v>174670</v>
      </c>
      <c r="F2931">
        <v>2004</v>
      </c>
      <c r="H2931" t="str">
        <f>IFERROR(VLOOKUP(D2931,Resources!A:C,3,FALSE),"")</f>
        <v>DeSmog</v>
      </c>
      <c r="K2931" t="str">
        <f>IFERROR(IF(VLOOKUP(D2931,Resources!A:D,4,FALSE)=0,"",VLOOKUP(D2931,Resources!A:D,4,FALSE)),"")</f>
        <v>Y</v>
      </c>
    </row>
    <row r="2932" spans="1:11" x14ac:dyDescent="0.2">
      <c r="A2932" t="s">
        <v>715</v>
      </c>
      <c r="B2932" t="str">
        <f t="shared" si="46"/>
        <v>Donors Capital Fund_Center for Individual Rights200422000</v>
      </c>
      <c r="C2932" t="s">
        <v>4</v>
      </c>
      <c r="D2932" t="s">
        <v>100</v>
      </c>
      <c r="E2932" s="10">
        <v>22000</v>
      </c>
      <c r="F2932">
        <v>2004</v>
      </c>
      <c r="H2932" t="str">
        <f>IFERROR(VLOOKUP(D2932,Resources!A:C,3,FALSE),"")</f>
        <v>SourceWatch</v>
      </c>
      <c r="K2932" t="str">
        <f>IFERROR(IF(VLOOKUP(D2932,Resources!A:D,4,FALSE)=0,"",VLOOKUP(D2932,Resources!A:D,4,FALSE)),"")</f>
        <v>Y</v>
      </c>
    </row>
    <row r="2933" spans="1:11" x14ac:dyDescent="0.2">
      <c r="A2933" t="s">
        <v>715</v>
      </c>
      <c r="B2933" t="str">
        <f t="shared" si="46"/>
        <v>Donors Capital Fund_Chicago Botanic Garden200410000</v>
      </c>
      <c r="C2933" t="s">
        <v>4</v>
      </c>
      <c r="D2933" t="s">
        <v>495</v>
      </c>
      <c r="E2933" s="10">
        <v>10000</v>
      </c>
      <c r="F2933">
        <v>2004</v>
      </c>
      <c r="H2933" t="str">
        <f>IFERROR(VLOOKUP(D2933,Resources!A:C,3,FALSE),"")</f>
        <v/>
      </c>
      <c r="K2933" t="str">
        <f>IFERROR(IF(VLOOKUP(D2933,Resources!A:D,4,FALSE)=0,"",VLOOKUP(D2933,Resources!A:D,4,FALSE)),"")</f>
        <v/>
      </c>
    </row>
    <row r="2934" spans="1:11" x14ac:dyDescent="0.2">
      <c r="A2934" t="s">
        <v>715</v>
      </c>
      <c r="B2934" t="str">
        <f t="shared" si="46"/>
        <v>Donors Capital Fund_Chicago Shakespeare Theater200430000</v>
      </c>
      <c r="C2934" t="s">
        <v>4</v>
      </c>
      <c r="D2934" t="s">
        <v>494</v>
      </c>
      <c r="E2934" s="10">
        <v>30000</v>
      </c>
      <c r="F2934">
        <v>2004</v>
      </c>
      <c r="H2934" t="str">
        <f>IFERROR(VLOOKUP(D2934,Resources!A:C,3,FALSE),"")</f>
        <v/>
      </c>
      <c r="K2934" t="str">
        <f>IFERROR(IF(VLOOKUP(D2934,Resources!A:D,4,FALSE)=0,"",VLOOKUP(D2934,Resources!A:D,4,FALSE)),"")</f>
        <v/>
      </c>
    </row>
    <row r="2935" spans="1:11" x14ac:dyDescent="0.2">
      <c r="A2935" t="s">
        <v>715</v>
      </c>
      <c r="B2935" t="str">
        <f t="shared" si="46"/>
        <v>Donors Capital Fund_Civic Orchestra of Chicago200450000</v>
      </c>
      <c r="C2935" t="s">
        <v>4</v>
      </c>
      <c r="D2935" t="s">
        <v>493</v>
      </c>
      <c r="E2935" s="10">
        <v>50000</v>
      </c>
      <c r="F2935">
        <v>2004</v>
      </c>
      <c r="H2935" t="str">
        <f>IFERROR(VLOOKUP(D2935,Resources!A:C,3,FALSE),"")</f>
        <v/>
      </c>
      <c r="K2935" t="str">
        <f>IFERROR(IF(VLOOKUP(D2935,Resources!A:D,4,FALSE)=0,"",VLOOKUP(D2935,Resources!A:D,4,FALSE)),"")</f>
        <v/>
      </c>
    </row>
    <row r="2936" spans="1:11" x14ac:dyDescent="0.2">
      <c r="A2936" t="s">
        <v>715</v>
      </c>
      <c r="B2936" t="str">
        <f t="shared" si="46"/>
        <v>Donors Capital Fund_Cumberland College200410000</v>
      </c>
      <c r="C2936" t="s">
        <v>4</v>
      </c>
      <c r="D2936" t="s">
        <v>268</v>
      </c>
      <c r="E2936" s="10">
        <v>10000</v>
      </c>
      <c r="F2936">
        <v>2004</v>
      </c>
      <c r="H2936" t="str">
        <f>IFERROR(VLOOKUP(D2936,Resources!A:C,3,FALSE),"")</f>
        <v/>
      </c>
      <c r="K2936" t="str">
        <f>IFERROR(IF(VLOOKUP(D2936,Resources!A:D,4,FALSE)=0,"",VLOOKUP(D2936,Resources!A:D,4,FALSE)),"")</f>
        <v/>
      </c>
    </row>
    <row r="2937" spans="1:11" x14ac:dyDescent="0.2">
      <c r="A2937" t="s">
        <v>715</v>
      </c>
      <c r="B2937" t="str">
        <f t="shared" si="46"/>
        <v>Donors Capital Fund_DePaul University20041000</v>
      </c>
      <c r="C2937" t="s">
        <v>4</v>
      </c>
      <c r="D2937" t="s">
        <v>492</v>
      </c>
      <c r="E2937" s="10">
        <v>1000</v>
      </c>
      <c r="F2937">
        <v>2004</v>
      </c>
      <c r="H2937" t="str">
        <f>IFERROR(VLOOKUP(D2937,Resources!A:C,3,FALSE),"")</f>
        <v/>
      </c>
      <c r="K2937" t="str">
        <f>IFERROR(IF(VLOOKUP(D2937,Resources!A:D,4,FALSE)=0,"",VLOOKUP(D2937,Resources!A:D,4,FALSE)),"")</f>
        <v/>
      </c>
    </row>
    <row r="2938" spans="1:11" x14ac:dyDescent="0.2">
      <c r="A2938" t="s">
        <v>715</v>
      </c>
      <c r="B2938" t="str">
        <f t="shared" si="46"/>
        <v>Donors Capital Fund_DonorsTrust200425000</v>
      </c>
      <c r="C2938" t="s">
        <v>4</v>
      </c>
      <c r="D2938" t="s">
        <v>20</v>
      </c>
      <c r="E2938" s="10">
        <v>25000</v>
      </c>
      <c r="F2938">
        <v>2004</v>
      </c>
      <c r="H2938" t="str">
        <f>IFERROR(VLOOKUP(D2938,Resources!A:C,3,FALSE),"")</f>
        <v>DeSmog</v>
      </c>
      <c r="K2938" t="str">
        <f>IFERROR(IF(VLOOKUP(D2938,Resources!A:D,4,FALSE)=0,"",VLOOKUP(D2938,Resources!A:D,4,FALSE)),"")</f>
        <v>Y</v>
      </c>
    </row>
    <row r="2939" spans="1:11" x14ac:dyDescent="0.2">
      <c r="A2939" t="s">
        <v>715</v>
      </c>
      <c r="B2939" t="str">
        <f t="shared" si="46"/>
        <v>Donors Capital Fund_Foundation for Individual Rights in Education200415000</v>
      </c>
      <c r="C2939" t="s">
        <v>4</v>
      </c>
      <c r="D2939" t="s">
        <v>61</v>
      </c>
      <c r="E2939" s="10">
        <v>15000</v>
      </c>
      <c r="F2939">
        <v>2004</v>
      </c>
      <c r="H2939" t="str">
        <f>IFERROR(VLOOKUP(D2939,Resources!A:C,3,FALSE),"")</f>
        <v>SourceWatch</v>
      </c>
      <c r="K2939" t="str">
        <f>IFERROR(IF(VLOOKUP(D2939,Resources!A:D,4,FALSE)=0,"",VLOOKUP(D2939,Resources!A:D,4,FALSE)),"")</f>
        <v>Y</v>
      </c>
    </row>
    <row r="2940" spans="1:11" x14ac:dyDescent="0.2">
      <c r="A2940" t="s">
        <v>715</v>
      </c>
      <c r="B2940" t="str">
        <f t="shared" si="46"/>
        <v>Donors Capital Fund_Fred Hutchinson Cancer Research Center20042500</v>
      </c>
      <c r="C2940" t="s">
        <v>4</v>
      </c>
      <c r="D2940" t="s">
        <v>404</v>
      </c>
      <c r="E2940" s="10">
        <v>2500</v>
      </c>
      <c r="F2940">
        <v>2004</v>
      </c>
      <c r="H2940" t="str">
        <f>IFERROR(VLOOKUP(D2940,Resources!A:C,3,FALSE),"")</f>
        <v/>
      </c>
      <c r="K2940" t="str">
        <f>IFERROR(IF(VLOOKUP(D2940,Resources!A:D,4,FALSE)=0,"",VLOOKUP(D2940,Resources!A:D,4,FALSE)),"")</f>
        <v/>
      </c>
    </row>
    <row r="2941" spans="1:11" x14ac:dyDescent="0.2">
      <c r="A2941" t="s">
        <v>715</v>
      </c>
      <c r="B2941" t="str">
        <f t="shared" si="46"/>
        <v>Donors Capital Fund_Goldwater Institute20041000</v>
      </c>
      <c r="C2941" t="s">
        <v>4</v>
      </c>
      <c r="D2941" t="s">
        <v>72</v>
      </c>
      <c r="E2941" s="10">
        <v>1000</v>
      </c>
      <c r="F2941">
        <v>2004</v>
      </c>
      <c r="H2941" t="str">
        <f>IFERROR(VLOOKUP(D2941,Resources!A:C,3,FALSE),"")</f>
        <v>SourceWatch</v>
      </c>
      <c r="K2941" t="str">
        <f>IFERROR(IF(VLOOKUP(D2941,Resources!A:D,4,FALSE)=0,"",VLOOKUP(D2941,Resources!A:D,4,FALSE)),"")</f>
        <v>Y</v>
      </c>
    </row>
    <row r="2942" spans="1:11" x14ac:dyDescent="0.2">
      <c r="A2942" t="s">
        <v>715</v>
      </c>
      <c r="B2942" t="str">
        <f t="shared" si="46"/>
        <v>Donors Capital Fund_Hadley School for the Blind (Winnetka IL)20041000</v>
      </c>
      <c r="C2942" t="s">
        <v>4</v>
      </c>
      <c r="D2942" t="s">
        <v>491</v>
      </c>
      <c r="E2942" s="10">
        <v>1000</v>
      </c>
      <c r="F2942">
        <v>2004</v>
      </c>
      <c r="H2942" t="str">
        <f>IFERROR(VLOOKUP(D2942,Resources!A:C,3,FALSE),"")</f>
        <v/>
      </c>
      <c r="K2942" t="str">
        <f>IFERROR(IF(VLOOKUP(D2942,Resources!A:D,4,FALSE)=0,"",VLOOKUP(D2942,Resources!A:D,4,FALSE)),"")</f>
        <v/>
      </c>
    </row>
    <row r="2943" spans="1:11" x14ac:dyDescent="0.2">
      <c r="A2943" t="s">
        <v>715</v>
      </c>
      <c r="B2943" t="str">
        <f t="shared" si="46"/>
        <v>Donors Capital Fund_Harvard Business School200450000</v>
      </c>
      <c r="C2943" t="s">
        <v>4</v>
      </c>
      <c r="D2943" t="s">
        <v>178</v>
      </c>
      <c r="E2943" s="10">
        <v>50000</v>
      </c>
      <c r="F2943">
        <v>2004</v>
      </c>
      <c r="H2943" t="str">
        <f>IFERROR(VLOOKUP(D2943,Resources!A:C,3,FALSE),"")</f>
        <v/>
      </c>
      <c r="K2943" t="str">
        <f>IFERROR(IF(VLOOKUP(D2943,Resources!A:D,4,FALSE)=0,"",VLOOKUP(D2943,Resources!A:D,4,FALSE)),"")</f>
        <v/>
      </c>
    </row>
    <row r="2944" spans="1:11" x14ac:dyDescent="0.2">
      <c r="A2944" t="s">
        <v>715</v>
      </c>
      <c r="B2944" t="str">
        <f t="shared" si="46"/>
        <v>Donors Capital Fund_Hobe Sound Community Chest20045000</v>
      </c>
      <c r="C2944" t="s">
        <v>4</v>
      </c>
      <c r="D2944" t="s">
        <v>490</v>
      </c>
      <c r="E2944" s="10">
        <v>5000</v>
      </c>
      <c r="F2944">
        <v>2004</v>
      </c>
      <c r="H2944" t="str">
        <f>IFERROR(VLOOKUP(D2944,Resources!A:C,3,FALSE),"")</f>
        <v/>
      </c>
      <c r="K2944" t="str">
        <f>IFERROR(IF(VLOOKUP(D2944,Resources!A:D,4,FALSE)=0,"",VLOOKUP(D2944,Resources!A:D,4,FALSE)),"")</f>
        <v/>
      </c>
    </row>
    <row r="2945" spans="1:11" x14ac:dyDescent="0.2">
      <c r="A2945" t="s">
        <v>715</v>
      </c>
      <c r="B2945" t="str">
        <f t="shared" si="46"/>
        <v>Donors Capital Fund_Hudson Institute2004550000</v>
      </c>
      <c r="C2945" t="s">
        <v>4</v>
      </c>
      <c r="D2945" t="s">
        <v>150</v>
      </c>
      <c r="E2945" s="10">
        <v>550000</v>
      </c>
      <c r="F2945">
        <v>2004</v>
      </c>
      <c r="H2945" t="str">
        <f>IFERROR(VLOOKUP(D2945,Resources!A:C,3,FALSE),"")</f>
        <v>DeSmog</v>
      </c>
      <c r="K2945" t="str">
        <f>IFERROR(IF(VLOOKUP(D2945,Resources!A:D,4,FALSE)=0,"",VLOOKUP(D2945,Resources!A:D,4,FALSE)),"")</f>
        <v>Y</v>
      </c>
    </row>
    <row r="2946" spans="1:11" x14ac:dyDescent="0.2">
      <c r="A2946" t="s">
        <v>715</v>
      </c>
      <c r="B2946" t="str">
        <f t="shared" ref="B2946:B3009" si="47">C2946&amp;"_"&amp;D2946&amp;F2946&amp;E2946</f>
        <v>Donors Capital Fund_Immaculate Conception Parish (Chicago)20041000</v>
      </c>
      <c r="C2946" t="s">
        <v>4</v>
      </c>
      <c r="D2946" t="s">
        <v>489</v>
      </c>
      <c r="E2946" s="10">
        <v>1000</v>
      </c>
      <c r="F2946">
        <v>2004</v>
      </c>
      <c r="H2946" t="str">
        <f>IFERROR(VLOOKUP(D2946,Resources!A:C,3,FALSE),"")</f>
        <v/>
      </c>
      <c r="K2946" t="str">
        <f>IFERROR(IF(VLOOKUP(D2946,Resources!A:D,4,FALSE)=0,"",VLOOKUP(D2946,Resources!A:D,4,FALSE)),"")</f>
        <v/>
      </c>
    </row>
    <row r="2947" spans="1:11" x14ac:dyDescent="0.2">
      <c r="A2947" t="s">
        <v>715</v>
      </c>
      <c r="B2947" t="str">
        <f t="shared" si="47"/>
        <v>Donors Capital Fund_Institute for Humane Studies20045000</v>
      </c>
      <c r="C2947" t="s">
        <v>4</v>
      </c>
      <c r="D2947" t="s">
        <v>117</v>
      </c>
      <c r="E2947" s="10">
        <v>5000</v>
      </c>
      <c r="F2947">
        <v>2004</v>
      </c>
      <c r="H2947" t="str">
        <f>IFERROR(VLOOKUP(D2947,Resources!A:C,3,FALSE),"")</f>
        <v>DeSmog</v>
      </c>
      <c r="K2947" t="str">
        <f>IFERROR(IF(VLOOKUP(D2947,Resources!A:D,4,FALSE)=0,"",VLOOKUP(D2947,Resources!A:D,4,FALSE)),"")</f>
        <v>Y</v>
      </c>
    </row>
    <row r="2948" spans="1:11" x14ac:dyDescent="0.2">
      <c r="A2948" t="s">
        <v>715</v>
      </c>
      <c r="B2948" t="str">
        <f t="shared" si="47"/>
        <v>Donors Capital Fund_Institute for Justice2004101000</v>
      </c>
      <c r="C2948" t="s">
        <v>4</v>
      </c>
      <c r="D2948" t="s">
        <v>63</v>
      </c>
      <c r="E2948" s="10">
        <v>101000</v>
      </c>
      <c r="F2948">
        <v>2004</v>
      </c>
      <c r="H2948" t="str">
        <f>IFERROR(VLOOKUP(D2948,Resources!A:C,3,FALSE),"")</f>
        <v>SourceWatch</v>
      </c>
      <c r="K2948" t="str">
        <f>IFERROR(IF(VLOOKUP(D2948,Resources!A:D,4,FALSE)=0,"",VLOOKUP(D2948,Resources!A:D,4,FALSE)),"")</f>
        <v>Y</v>
      </c>
    </row>
    <row r="2949" spans="1:11" x14ac:dyDescent="0.2">
      <c r="A2949" t="s">
        <v>715</v>
      </c>
      <c r="B2949" t="str">
        <f t="shared" si="47"/>
        <v>Donors Capital Fund_Jewish United Fund of Metropolitan Chicago2004100000</v>
      </c>
      <c r="C2949" t="s">
        <v>4</v>
      </c>
      <c r="D2949" t="s">
        <v>164</v>
      </c>
      <c r="E2949" s="10">
        <v>100000</v>
      </c>
      <c r="F2949">
        <v>2004</v>
      </c>
      <c r="H2949" t="str">
        <f>IFERROR(VLOOKUP(D2949,Resources!A:C,3,FALSE),"")</f>
        <v/>
      </c>
      <c r="K2949" t="str">
        <f>IFERROR(IF(VLOOKUP(D2949,Resources!A:D,4,FALSE)=0,"",VLOOKUP(D2949,Resources!A:D,4,FALSE)),"")</f>
        <v/>
      </c>
    </row>
    <row r="2950" spans="1:11" x14ac:dyDescent="0.2">
      <c r="A2950" t="s">
        <v>715</v>
      </c>
      <c r="B2950" t="str">
        <f t="shared" si="47"/>
        <v>Donors Capital Fund_Jupiter Island Medical Fund20045000</v>
      </c>
      <c r="C2950" t="s">
        <v>4</v>
      </c>
      <c r="D2950" t="s">
        <v>488</v>
      </c>
      <c r="E2950" s="10">
        <v>5000</v>
      </c>
      <c r="F2950">
        <v>2004</v>
      </c>
      <c r="H2950" t="str">
        <f>IFERROR(VLOOKUP(D2950,Resources!A:C,3,FALSE),"")</f>
        <v/>
      </c>
      <c r="K2950" t="str">
        <f>IFERROR(IF(VLOOKUP(D2950,Resources!A:D,4,FALSE)=0,"",VLOOKUP(D2950,Resources!A:D,4,FALSE)),"")</f>
        <v/>
      </c>
    </row>
    <row r="2951" spans="1:11" x14ac:dyDescent="0.2">
      <c r="A2951" t="s">
        <v>715</v>
      </c>
      <c r="B2951" t="str">
        <f t="shared" si="47"/>
        <v>Donors Capital Fund_Kairos Prison Ministry2004200</v>
      </c>
      <c r="C2951" t="s">
        <v>4</v>
      </c>
      <c r="D2951" t="s">
        <v>487</v>
      </c>
      <c r="E2951" s="10">
        <v>200</v>
      </c>
      <c r="F2951">
        <v>2004</v>
      </c>
      <c r="H2951" t="str">
        <f>IFERROR(VLOOKUP(D2951,Resources!A:C,3,FALSE),"")</f>
        <v/>
      </c>
      <c r="K2951" t="str">
        <f>IFERROR(IF(VLOOKUP(D2951,Resources!A:D,4,FALSE)=0,"",VLOOKUP(D2951,Resources!A:D,4,FALSE)),"")</f>
        <v/>
      </c>
    </row>
    <row r="2952" spans="1:11" x14ac:dyDescent="0.2">
      <c r="A2952" t="s">
        <v>715</v>
      </c>
      <c r="B2952" t="str">
        <f t="shared" si="47"/>
        <v>Donors Capital Fund_Leadership Institute20045000</v>
      </c>
      <c r="C2952" t="s">
        <v>4</v>
      </c>
      <c r="D2952" t="s">
        <v>105</v>
      </c>
      <c r="E2952" s="10">
        <v>5000</v>
      </c>
      <c r="F2952">
        <v>2004</v>
      </c>
      <c r="H2952" t="str">
        <f>IFERROR(VLOOKUP(D2952,Resources!A:C,3,FALSE),"")</f>
        <v>DeSmog</v>
      </c>
      <c r="K2952" t="str">
        <f>IFERROR(IF(VLOOKUP(D2952,Resources!A:D,4,FALSE)=0,"",VLOOKUP(D2952,Resources!A:D,4,FALSE)),"")</f>
        <v>Y</v>
      </c>
    </row>
    <row r="2953" spans="1:11" x14ac:dyDescent="0.2">
      <c r="A2953" t="s">
        <v>715</v>
      </c>
      <c r="B2953" t="str">
        <f t="shared" si="47"/>
        <v>Donors Capital Fund_Liberty Counsel20045000</v>
      </c>
      <c r="C2953" t="s">
        <v>4</v>
      </c>
      <c r="D2953" t="s">
        <v>486</v>
      </c>
      <c r="E2953" s="10">
        <v>5000</v>
      </c>
      <c r="F2953">
        <v>2004</v>
      </c>
      <c r="H2953" t="str">
        <f>IFERROR(VLOOKUP(D2953,Resources!A:C,3,FALSE),"")</f>
        <v>SourceWatch</v>
      </c>
      <c r="K2953" t="str">
        <f>IFERROR(IF(VLOOKUP(D2953,Resources!A:D,4,FALSE)=0,"",VLOOKUP(D2953,Resources!A:D,4,FALSE)),"")</f>
        <v>Y</v>
      </c>
    </row>
    <row r="2954" spans="1:11" x14ac:dyDescent="0.2">
      <c r="A2954" t="s">
        <v>715</v>
      </c>
      <c r="B2954" t="str">
        <f t="shared" si="47"/>
        <v>Donors Capital Fund_Light Opera Works200450000</v>
      </c>
      <c r="C2954" t="s">
        <v>4</v>
      </c>
      <c r="D2954" t="s">
        <v>485</v>
      </c>
      <c r="E2954" s="10">
        <v>50000</v>
      </c>
      <c r="F2954">
        <v>2004</v>
      </c>
      <c r="H2954" t="str">
        <f>IFERROR(VLOOKUP(D2954,Resources!A:C,3,FALSE),"")</f>
        <v/>
      </c>
      <c r="K2954" t="str">
        <f>IFERROR(IF(VLOOKUP(D2954,Resources!A:D,4,FALSE)=0,"",VLOOKUP(D2954,Resources!A:D,4,FALSE)),"")</f>
        <v/>
      </c>
    </row>
    <row r="2955" spans="1:11" x14ac:dyDescent="0.2">
      <c r="A2955" t="s">
        <v>715</v>
      </c>
      <c r="B2955" t="str">
        <f t="shared" si="47"/>
        <v>Donors Capital Fund_Lincoln Park Zoological Society20043333</v>
      </c>
      <c r="C2955" t="s">
        <v>4</v>
      </c>
      <c r="D2955" t="s">
        <v>484</v>
      </c>
      <c r="E2955" s="10">
        <v>3333</v>
      </c>
      <c r="F2955">
        <v>2004</v>
      </c>
      <c r="H2955" t="str">
        <f>IFERROR(VLOOKUP(D2955,Resources!A:C,3,FALSE),"")</f>
        <v/>
      </c>
      <c r="K2955" t="str">
        <f>IFERROR(IF(VLOOKUP(D2955,Resources!A:D,4,FALSE)=0,"",VLOOKUP(D2955,Resources!A:D,4,FALSE)),"")</f>
        <v/>
      </c>
    </row>
    <row r="2956" spans="1:11" x14ac:dyDescent="0.2">
      <c r="A2956" t="s">
        <v>715</v>
      </c>
      <c r="B2956" t="str">
        <f t="shared" si="47"/>
        <v>Donors Capital Fund_Lyric Opera of Chicago200425000</v>
      </c>
      <c r="C2956" t="s">
        <v>4</v>
      </c>
      <c r="D2956" t="s">
        <v>483</v>
      </c>
      <c r="E2956" s="10">
        <v>25000</v>
      </c>
      <c r="F2956">
        <v>2004</v>
      </c>
      <c r="H2956" t="str">
        <f>IFERROR(VLOOKUP(D2956,Resources!A:C,3,FALSE),"")</f>
        <v/>
      </c>
      <c r="K2956" t="str">
        <f>IFERROR(IF(VLOOKUP(D2956,Resources!A:D,4,FALSE)=0,"",VLOOKUP(D2956,Resources!A:D,4,FALSE)),"")</f>
        <v/>
      </c>
    </row>
    <row r="2957" spans="1:11" x14ac:dyDescent="0.2">
      <c r="A2957" t="s">
        <v>715</v>
      </c>
      <c r="B2957" t="str">
        <f t="shared" si="47"/>
        <v>Donors Capital Fund_Manhattan Institute for Policy Research200450000</v>
      </c>
      <c r="C2957" t="s">
        <v>4</v>
      </c>
      <c r="D2957" t="s">
        <v>171</v>
      </c>
      <c r="E2957" s="10">
        <v>50000</v>
      </c>
      <c r="F2957">
        <v>2004</v>
      </c>
      <c r="H2957" t="str">
        <f>IFERROR(VLOOKUP(D2957,Resources!A:C,3,FALSE),"")</f>
        <v>DeSmog</v>
      </c>
      <c r="K2957" t="str">
        <f>IFERROR(IF(VLOOKUP(D2957,Resources!A:D,4,FALSE)=0,"",VLOOKUP(D2957,Resources!A:D,4,FALSE)),"")</f>
        <v>Y</v>
      </c>
    </row>
    <row r="2958" spans="1:11" x14ac:dyDescent="0.2">
      <c r="A2958" t="s">
        <v>715</v>
      </c>
      <c r="B2958" t="str">
        <f t="shared" si="47"/>
        <v>Donors Capital Fund_Mayo Foundation20045000</v>
      </c>
      <c r="C2958" t="s">
        <v>4</v>
      </c>
      <c r="D2958" t="s">
        <v>456</v>
      </c>
      <c r="E2958" s="10">
        <v>5000</v>
      </c>
      <c r="F2958">
        <v>2004</v>
      </c>
      <c r="H2958" t="str">
        <f>IFERROR(VLOOKUP(D2958,Resources!A:C,3,FALSE),"")</f>
        <v/>
      </c>
      <c r="K2958" t="str">
        <f>IFERROR(IF(VLOOKUP(D2958,Resources!A:D,4,FALSE)=0,"",VLOOKUP(D2958,Resources!A:D,4,FALSE)),"")</f>
        <v/>
      </c>
    </row>
    <row r="2959" spans="1:11" x14ac:dyDescent="0.2">
      <c r="A2959" t="s">
        <v>715</v>
      </c>
      <c r="B2959" t="str">
        <f t="shared" si="47"/>
        <v>Donors Capital Fund_Media Research Center200415000</v>
      </c>
      <c r="C2959" t="s">
        <v>4</v>
      </c>
      <c r="D2959" t="s">
        <v>192</v>
      </c>
      <c r="E2959" s="10">
        <v>15000</v>
      </c>
      <c r="F2959">
        <v>2004</v>
      </c>
      <c r="H2959" t="str">
        <f>IFERROR(VLOOKUP(D2959,Resources!A:C,3,FALSE),"")</f>
        <v>DeSmog</v>
      </c>
      <c r="K2959" t="str">
        <f>IFERROR(IF(VLOOKUP(D2959,Resources!A:D,4,FALSE)=0,"",VLOOKUP(D2959,Resources!A:D,4,FALSE)),"")</f>
        <v>Y</v>
      </c>
    </row>
    <row r="2960" spans="1:11" x14ac:dyDescent="0.2">
      <c r="A2960" t="s">
        <v>715</v>
      </c>
      <c r="B2960" t="str">
        <f t="shared" si="47"/>
        <v>Donors Capital Fund_Memorial Sloan-Kettering Cancer Center20042500</v>
      </c>
      <c r="C2960" t="s">
        <v>4</v>
      </c>
      <c r="D2960" t="s">
        <v>394</v>
      </c>
      <c r="E2960" s="10">
        <v>2500</v>
      </c>
      <c r="F2960">
        <v>2004</v>
      </c>
      <c r="H2960" t="str">
        <f>IFERROR(VLOOKUP(D2960,Resources!A:C,3,FALSE),"")</f>
        <v/>
      </c>
      <c r="K2960" t="str">
        <f>IFERROR(IF(VLOOKUP(D2960,Resources!A:D,4,FALSE)=0,"",VLOOKUP(D2960,Resources!A:D,4,FALSE)),"")</f>
        <v/>
      </c>
    </row>
    <row r="2961" spans="1:11" x14ac:dyDescent="0.2">
      <c r="A2961" t="s">
        <v>715</v>
      </c>
      <c r="B2961" t="str">
        <f t="shared" si="47"/>
        <v>Donors Capital Fund_Mercatus Center20041000</v>
      </c>
      <c r="C2961" t="s">
        <v>4</v>
      </c>
      <c r="D2961" t="s">
        <v>90</v>
      </c>
      <c r="E2961" s="10">
        <v>1000</v>
      </c>
      <c r="F2961">
        <v>2004</v>
      </c>
      <c r="H2961" t="str">
        <f>IFERROR(VLOOKUP(D2961,Resources!A:C,3,FALSE),"")</f>
        <v>DeSmog</v>
      </c>
      <c r="K2961" t="str">
        <f>IFERROR(IF(VLOOKUP(D2961,Resources!A:D,4,FALSE)=0,"",VLOOKUP(D2961,Resources!A:D,4,FALSE)),"")</f>
        <v>Y</v>
      </c>
    </row>
    <row r="2962" spans="1:11" x14ac:dyDescent="0.2">
      <c r="A2962" t="s">
        <v>715</v>
      </c>
      <c r="B2962" t="str">
        <f t="shared" si="47"/>
        <v>Donors Capital Fund_Mobile C.A.R.E. Foundation200410000</v>
      </c>
      <c r="C2962" t="s">
        <v>4</v>
      </c>
      <c r="D2962" t="s">
        <v>482</v>
      </c>
      <c r="E2962" s="10">
        <v>10000</v>
      </c>
      <c r="F2962">
        <v>2004</v>
      </c>
      <c r="H2962" t="str">
        <f>IFERROR(VLOOKUP(D2962,Resources!A:C,3,FALSE),"")</f>
        <v/>
      </c>
      <c r="K2962" t="str">
        <f>IFERROR(IF(VLOOKUP(D2962,Resources!A:D,4,FALSE)=0,"",VLOOKUP(D2962,Resources!A:D,4,FALSE)),"")</f>
        <v/>
      </c>
    </row>
    <row r="2963" spans="1:11" x14ac:dyDescent="0.2">
      <c r="A2963" t="s">
        <v>715</v>
      </c>
      <c r="B2963" t="str">
        <f t="shared" si="47"/>
        <v>Donors Capital Fund_Montana Land Reliance200410000</v>
      </c>
      <c r="C2963" t="s">
        <v>4</v>
      </c>
      <c r="D2963" t="s">
        <v>481</v>
      </c>
      <c r="E2963" s="10">
        <v>10000</v>
      </c>
      <c r="F2963">
        <v>2004</v>
      </c>
      <c r="H2963" t="str">
        <f>IFERROR(VLOOKUP(D2963,Resources!A:C,3,FALSE),"")</f>
        <v/>
      </c>
      <c r="K2963" t="str">
        <f>IFERROR(IF(VLOOKUP(D2963,Resources!A:D,4,FALSE)=0,"",VLOOKUP(D2963,Resources!A:D,4,FALSE)),"")</f>
        <v/>
      </c>
    </row>
    <row r="2964" spans="1:11" x14ac:dyDescent="0.2">
      <c r="A2964" t="s">
        <v>715</v>
      </c>
      <c r="B2964" t="str">
        <f t="shared" si="47"/>
        <v>Donors Capital Fund_Morehouse College20045000</v>
      </c>
      <c r="C2964" t="s">
        <v>4</v>
      </c>
      <c r="D2964" t="s">
        <v>480</v>
      </c>
      <c r="E2964" s="10">
        <v>5000</v>
      </c>
      <c r="F2964">
        <v>2004</v>
      </c>
      <c r="H2964" t="str">
        <f>IFERROR(VLOOKUP(D2964,Resources!A:C,3,FALSE),"")</f>
        <v/>
      </c>
      <c r="K2964" t="str">
        <f>IFERROR(IF(VLOOKUP(D2964,Resources!A:D,4,FALSE)=0,"",VLOOKUP(D2964,Resources!A:D,4,FALSE)),"")</f>
        <v/>
      </c>
    </row>
    <row r="2965" spans="1:11" x14ac:dyDescent="0.2">
      <c r="A2965" t="s">
        <v>715</v>
      </c>
      <c r="B2965" t="str">
        <f t="shared" si="47"/>
        <v>Donors Capital Fund_National Legal and Policy Center20047500</v>
      </c>
      <c r="C2965" t="s">
        <v>4</v>
      </c>
      <c r="D2965" t="s">
        <v>108</v>
      </c>
      <c r="E2965" s="10">
        <v>7500</v>
      </c>
      <c r="F2965">
        <v>2004</v>
      </c>
      <c r="H2965" t="str">
        <f>IFERROR(VLOOKUP(D2965,Resources!A:C,3,FALSE),"")</f>
        <v>SourceWatch</v>
      </c>
      <c r="K2965" t="str">
        <f>IFERROR(IF(VLOOKUP(D2965,Resources!A:D,4,FALSE)=0,"",VLOOKUP(D2965,Resources!A:D,4,FALSE)),"")</f>
        <v>Y</v>
      </c>
    </row>
    <row r="2966" spans="1:11" x14ac:dyDescent="0.2">
      <c r="A2966" t="s">
        <v>715</v>
      </c>
      <c r="B2966" t="str">
        <f t="shared" si="47"/>
        <v>Donors Capital Fund_National Right to Work Legal Defense Foundation200430000</v>
      </c>
      <c r="C2966" t="s">
        <v>4</v>
      </c>
      <c r="D2966" t="s">
        <v>170</v>
      </c>
      <c r="E2966" s="10">
        <v>30000</v>
      </c>
      <c r="F2966">
        <v>2004</v>
      </c>
      <c r="H2966" t="str">
        <f>IFERROR(VLOOKUP(D2966,Resources!A:C,3,FALSE),"")</f>
        <v>SourceWatch</v>
      </c>
      <c r="K2966" t="str">
        <f>IFERROR(IF(VLOOKUP(D2966,Resources!A:D,4,FALSE)=0,"",VLOOKUP(D2966,Resources!A:D,4,FALSE)),"")</f>
        <v>Y</v>
      </c>
    </row>
    <row r="2967" spans="1:11" x14ac:dyDescent="0.2">
      <c r="A2967" t="s">
        <v>715</v>
      </c>
      <c r="B2967" t="str">
        <f t="shared" si="47"/>
        <v>Donors Capital Fund_National Taxpayers Union Foundation2004202500</v>
      </c>
      <c r="C2967" t="s">
        <v>4</v>
      </c>
      <c r="D2967" t="s">
        <v>303</v>
      </c>
      <c r="E2967" s="10">
        <v>202500</v>
      </c>
      <c r="F2967">
        <v>2004</v>
      </c>
      <c r="G2967" t="s">
        <v>829</v>
      </c>
      <c r="H2967" t="str">
        <f>IFERROR(VLOOKUP(D2967,Resources!A:C,3,FALSE),"")</f>
        <v>SourceWatch</v>
      </c>
      <c r="I2967" t="s">
        <v>831</v>
      </c>
      <c r="K2967" t="str">
        <f>IFERROR(IF(VLOOKUP(D2967,Resources!A:D,4,FALSE)=0,"",VLOOKUP(D2967,Resources!A:D,4,FALSE)),"")</f>
        <v>Y</v>
      </c>
    </row>
    <row r="2968" spans="1:11" x14ac:dyDescent="0.2">
      <c r="A2968" t="s">
        <v>715</v>
      </c>
      <c r="B2968" t="str">
        <f t="shared" si="47"/>
        <v>Donors Capital Fund_Northwestern University2004200000</v>
      </c>
      <c r="C2968" t="s">
        <v>4</v>
      </c>
      <c r="D2968" t="s">
        <v>479</v>
      </c>
      <c r="E2968" s="10">
        <v>200000</v>
      </c>
      <c r="F2968">
        <v>2004</v>
      </c>
      <c r="H2968" t="str">
        <f>IFERROR(VLOOKUP(D2968,Resources!A:C,3,FALSE),"")</f>
        <v>SourceWatch</v>
      </c>
      <c r="K2968" t="str">
        <f>IFERROR(IF(VLOOKUP(D2968,Resources!A:D,4,FALSE)=0,"",VLOOKUP(D2968,Resources!A:D,4,FALSE)),"")</f>
        <v>Y</v>
      </c>
    </row>
    <row r="2969" spans="1:11" x14ac:dyDescent="0.2">
      <c r="A2969" t="s">
        <v>715</v>
      </c>
      <c r="B2969" t="str">
        <f t="shared" si="47"/>
        <v>Donors Capital Fund_Operation Exodus Inner City20045000</v>
      </c>
      <c r="C2969" t="s">
        <v>4</v>
      </c>
      <c r="D2969" t="s">
        <v>386</v>
      </c>
      <c r="E2969" s="10">
        <v>5000</v>
      </c>
      <c r="F2969">
        <v>2004</v>
      </c>
      <c r="H2969" t="str">
        <f>IFERROR(VLOOKUP(D2969,Resources!A:C,3,FALSE),"")</f>
        <v/>
      </c>
      <c r="K2969" t="str">
        <f>IFERROR(IF(VLOOKUP(D2969,Resources!A:D,4,FALSE)=0,"",VLOOKUP(D2969,Resources!A:D,4,FALSE)),"")</f>
        <v/>
      </c>
    </row>
    <row r="2970" spans="1:11" x14ac:dyDescent="0.2">
      <c r="A2970" t="s">
        <v>715</v>
      </c>
      <c r="B2970" t="str">
        <f t="shared" si="47"/>
        <v>Donors Capital Fund_Pacific Legal Foundation20042500</v>
      </c>
      <c r="C2970" t="s">
        <v>4</v>
      </c>
      <c r="D2970" t="s">
        <v>109</v>
      </c>
      <c r="E2970" s="10">
        <v>2500</v>
      </c>
      <c r="F2970">
        <v>2004</v>
      </c>
      <c r="H2970" t="str">
        <f>IFERROR(VLOOKUP(D2970,Resources!A:C,3,FALSE),"")</f>
        <v>SourceWatch</v>
      </c>
      <c r="K2970" t="str">
        <f>IFERROR(IF(VLOOKUP(D2970,Resources!A:D,4,FALSE)=0,"",VLOOKUP(D2970,Resources!A:D,4,FALSE)),"")</f>
        <v>Y</v>
      </c>
    </row>
    <row r="2971" spans="1:11" x14ac:dyDescent="0.2">
      <c r="A2971" t="s">
        <v>715</v>
      </c>
      <c r="B2971" t="str">
        <f t="shared" si="47"/>
        <v>Donors Capital Fund_Philanthropy Roundtable200417257</v>
      </c>
      <c r="C2971" t="s">
        <v>4</v>
      </c>
      <c r="D2971" t="s">
        <v>41</v>
      </c>
      <c r="E2971" s="10">
        <v>17257</v>
      </c>
      <c r="F2971">
        <v>2004</v>
      </c>
      <c r="H2971" t="str">
        <f>IFERROR(VLOOKUP(D2971,Resources!A:C,3,FALSE),"")</f>
        <v>SourceWatch</v>
      </c>
      <c r="K2971" t="str">
        <f>IFERROR(IF(VLOOKUP(D2971,Resources!A:D,4,FALSE)=0,"",VLOOKUP(D2971,Resources!A:D,4,FALSE)),"")</f>
        <v>Y</v>
      </c>
    </row>
    <row r="2972" spans="1:11" x14ac:dyDescent="0.2">
      <c r="A2972" t="s">
        <v>715</v>
      </c>
      <c r="B2972" t="str">
        <f t="shared" si="47"/>
        <v>Donors Capital Fund_Roman Catholic Archdiocese of Chicago20045000</v>
      </c>
      <c r="C2972" t="s">
        <v>4</v>
      </c>
      <c r="D2972" t="s">
        <v>478</v>
      </c>
      <c r="E2972" s="10">
        <v>5000</v>
      </c>
      <c r="F2972">
        <v>2004</v>
      </c>
      <c r="H2972" t="str">
        <f>IFERROR(VLOOKUP(D2972,Resources!A:C,3,FALSE),"")</f>
        <v/>
      </c>
      <c r="K2972" t="str">
        <f>IFERROR(IF(VLOOKUP(D2972,Resources!A:D,4,FALSE)=0,"",VLOOKUP(D2972,Resources!A:D,4,FALSE)),"")</f>
        <v/>
      </c>
    </row>
    <row r="2973" spans="1:11" x14ac:dyDescent="0.2">
      <c r="A2973" t="s">
        <v>715</v>
      </c>
      <c r="B2973" t="str">
        <f t="shared" si="47"/>
        <v>Donors Capital Fund_Roosevelt University200410000</v>
      </c>
      <c r="C2973" t="s">
        <v>4</v>
      </c>
      <c r="D2973" t="s">
        <v>477</v>
      </c>
      <c r="E2973" s="10">
        <v>10000</v>
      </c>
      <c r="F2973">
        <v>2004</v>
      </c>
      <c r="H2973" t="str">
        <f>IFERROR(VLOOKUP(D2973,Resources!A:C,3,FALSE),"")</f>
        <v/>
      </c>
      <c r="K2973" t="str">
        <f>IFERROR(IF(VLOOKUP(D2973,Resources!A:D,4,FALSE)=0,"",VLOOKUP(D2973,Resources!A:D,4,FALSE)),"")</f>
        <v/>
      </c>
    </row>
    <row r="2974" spans="1:11" x14ac:dyDescent="0.2">
      <c r="A2974" t="s">
        <v>715</v>
      </c>
      <c r="B2974" t="str">
        <f t="shared" si="47"/>
        <v>Donors Capital Fund_Salvation Army - Chicago20042500</v>
      </c>
      <c r="C2974" t="s">
        <v>4</v>
      </c>
      <c r="D2974" t="s">
        <v>476</v>
      </c>
      <c r="E2974" s="10">
        <v>2500</v>
      </c>
      <c r="F2974">
        <v>2004</v>
      </c>
      <c r="H2974" t="str">
        <f>IFERROR(VLOOKUP(D2974,Resources!A:C,3,FALSE),"")</f>
        <v/>
      </c>
      <c r="K2974" t="str">
        <f>IFERROR(IF(VLOOKUP(D2974,Resources!A:D,4,FALSE)=0,"",VLOOKUP(D2974,Resources!A:D,4,FALSE)),"")</f>
        <v/>
      </c>
    </row>
    <row r="2975" spans="1:11" x14ac:dyDescent="0.2">
      <c r="A2975" t="s">
        <v>715</v>
      </c>
      <c r="B2975" t="str">
        <f t="shared" si="47"/>
        <v>Donors Capital Fund_School of the Art Institute of Chicago200475000</v>
      </c>
      <c r="C2975" t="s">
        <v>4</v>
      </c>
      <c r="D2975" t="s">
        <v>475</v>
      </c>
      <c r="E2975" s="10">
        <v>75000</v>
      </c>
      <c r="F2975">
        <v>2004</v>
      </c>
      <c r="H2975" t="str">
        <f>IFERROR(VLOOKUP(D2975,Resources!A:C,3,FALSE),"")</f>
        <v/>
      </c>
      <c r="K2975" t="str">
        <f>IFERROR(IF(VLOOKUP(D2975,Resources!A:D,4,FALSE)=0,"",VLOOKUP(D2975,Resources!A:D,4,FALSE)),"")</f>
        <v/>
      </c>
    </row>
    <row r="2976" spans="1:11" x14ac:dyDescent="0.2">
      <c r="A2976" t="s">
        <v>715</v>
      </c>
      <c r="B2976" t="str">
        <f t="shared" si="47"/>
        <v>Donors Capital Fund_Second Amendment Foundation20041000</v>
      </c>
      <c r="C2976" t="s">
        <v>4</v>
      </c>
      <c r="D2976" t="s">
        <v>430</v>
      </c>
      <c r="E2976" s="10">
        <v>1000</v>
      </c>
      <c r="F2976">
        <v>2004</v>
      </c>
      <c r="H2976" t="str">
        <f>IFERROR(VLOOKUP(D2976,Resources!A:C,3,FALSE),"")</f>
        <v>SourceWatch</v>
      </c>
      <c r="K2976" t="str">
        <f>IFERROR(IF(VLOOKUP(D2976,Resources!A:D,4,FALSE)=0,"",VLOOKUP(D2976,Resources!A:D,4,FALSE)),"")</f>
        <v>Y</v>
      </c>
    </row>
    <row r="2977" spans="1:11" x14ac:dyDescent="0.2">
      <c r="A2977" t="s">
        <v>715</v>
      </c>
      <c r="B2977" t="str">
        <f t="shared" si="47"/>
        <v>Donors Capital Fund_Society of the Divine Saviour200425000</v>
      </c>
      <c r="C2977" t="s">
        <v>4</v>
      </c>
      <c r="D2977" t="s">
        <v>474</v>
      </c>
      <c r="E2977" s="10">
        <v>25000</v>
      </c>
      <c r="F2977">
        <v>2004</v>
      </c>
      <c r="H2977" t="str">
        <f>IFERROR(VLOOKUP(D2977,Resources!A:C,3,FALSE),"")</f>
        <v/>
      </c>
      <c r="K2977" t="str">
        <f>IFERROR(IF(VLOOKUP(D2977,Resources!A:D,4,FALSE)=0,"",VLOOKUP(D2977,Resources!A:D,4,FALSE)),"")</f>
        <v/>
      </c>
    </row>
    <row r="2978" spans="1:11" x14ac:dyDescent="0.2">
      <c r="A2978" t="s">
        <v>715</v>
      </c>
      <c r="B2978" t="str">
        <f t="shared" si="47"/>
        <v>Donors Capital Fund_Spirit of America200420000</v>
      </c>
      <c r="C2978" t="s">
        <v>4</v>
      </c>
      <c r="D2978" t="s">
        <v>473</v>
      </c>
      <c r="E2978" s="10">
        <v>20000</v>
      </c>
      <c r="F2978">
        <v>2004</v>
      </c>
      <c r="H2978" t="str">
        <f>IFERROR(VLOOKUP(D2978,Resources!A:C,3,FALSE),"")</f>
        <v>SourceWatch</v>
      </c>
      <c r="K2978" t="str">
        <f>IFERROR(IF(VLOOKUP(D2978,Resources!A:D,4,FALSE)=0,"",VLOOKUP(D2978,Resources!A:D,4,FALSE)),"")</f>
        <v>Y</v>
      </c>
    </row>
    <row r="2979" spans="1:11" x14ac:dyDescent="0.2">
      <c r="A2979" t="s">
        <v>715</v>
      </c>
      <c r="B2979" t="str">
        <f t="shared" si="47"/>
        <v>Donors Capital Fund_St. Jude Children's Research Hospital20041000</v>
      </c>
      <c r="C2979" t="s">
        <v>4</v>
      </c>
      <c r="D2979" t="s">
        <v>472</v>
      </c>
      <c r="E2979" s="10">
        <v>1000</v>
      </c>
      <c r="F2979">
        <v>2004</v>
      </c>
      <c r="H2979" t="str">
        <f>IFERROR(VLOOKUP(D2979,Resources!A:C,3,FALSE),"")</f>
        <v/>
      </c>
      <c r="K2979" t="str">
        <f>IFERROR(IF(VLOOKUP(D2979,Resources!A:D,4,FALSE)=0,"",VLOOKUP(D2979,Resources!A:D,4,FALSE)),"")</f>
        <v/>
      </c>
    </row>
    <row r="2980" spans="1:11" x14ac:dyDescent="0.2">
      <c r="A2980" t="s">
        <v>715</v>
      </c>
      <c r="B2980" t="str">
        <f t="shared" si="47"/>
        <v>Donors Capital Fund_St. Jude Maronite Catholic Church (Orlando)200422000</v>
      </c>
      <c r="C2980" t="s">
        <v>4</v>
      </c>
      <c r="D2980" t="s">
        <v>381</v>
      </c>
      <c r="E2980" s="10">
        <v>22000</v>
      </c>
      <c r="F2980">
        <v>2004</v>
      </c>
      <c r="H2980" t="str">
        <f>IFERROR(VLOOKUP(D2980,Resources!A:C,3,FALSE),"")</f>
        <v/>
      </c>
      <c r="K2980" t="str">
        <f>IFERROR(IF(VLOOKUP(D2980,Resources!A:D,4,FALSE)=0,"",VLOOKUP(D2980,Resources!A:D,4,FALSE)),"")</f>
        <v/>
      </c>
    </row>
    <row r="2981" spans="1:11" x14ac:dyDescent="0.2">
      <c r="A2981" t="s">
        <v>715</v>
      </c>
      <c r="B2981" t="str">
        <f t="shared" si="47"/>
        <v>Donors Capital Fund_St. Matthew Catholic School (Hillsboro OR)20045000</v>
      </c>
      <c r="C2981" t="s">
        <v>4</v>
      </c>
      <c r="D2981" t="s">
        <v>340</v>
      </c>
      <c r="E2981" s="10">
        <v>5000</v>
      </c>
      <c r="F2981">
        <v>2004</v>
      </c>
      <c r="H2981" t="str">
        <f>IFERROR(VLOOKUP(D2981,Resources!A:C,3,FALSE),"")</f>
        <v/>
      </c>
      <c r="K2981" t="str">
        <f>IFERROR(IF(VLOOKUP(D2981,Resources!A:D,4,FALSE)=0,"",VLOOKUP(D2981,Resources!A:D,4,FALSE)),"")</f>
        <v/>
      </c>
    </row>
    <row r="2982" spans="1:11" x14ac:dyDescent="0.2">
      <c r="A2982" t="s">
        <v>715</v>
      </c>
      <c r="B2982" t="str">
        <f t="shared" si="47"/>
        <v>Donors Capital Fund_St. Michael's Church (Chicago)20041000</v>
      </c>
      <c r="C2982" t="s">
        <v>4</v>
      </c>
      <c r="D2982" t="s">
        <v>471</v>
      </c>
      <c r="E2982" s="10">
        <v>1000</v>
      </c>
      <c r="F2982">
        <v>2004</v>
      </c>
      <c r="H2982" t="str">
        <f>IFERROR(VLOOKUP(D2982,Resources!A:C,3,FALSE),"")</f>
        <v/>
      </c>
      <c r="K2982" t="str">
        <f>IFERROR(IF(VLOOKUP(D2982,Resources!A:D,4,FALSE)=0,"",VLOOKUP(D2982,Resources!A:D,4,FALSE)),"")</f>
        <v/>
      </c>
    </row>
    <row r="2983" spans="1:11" x14ac:dyDescent="0.2">
      <c r="A2983" t="s">
        <v>715</v>
      </c>
      <c r="B2983" t="str">
        <f t="shared" si="47"/>
        <v>Donors Capital Fund_State Policy Network20041000</v>
      </c>
      <c r="C2983" t="s">
        <v>4</v>
      </c>
      <c r="D2983" t="s">
        <v>10</v>
      </c>
      <c r="E2983" s="10">
        <v>1000</v>
      </c>
      <c r="F2983">
        <v>2004</v>
      </c>
      <c r="H2983" t="str">
        <f>IFERROR(VLOOKUP(D2983,Resources!A:C,3,FALSE),"")</f>
        <v>SourceWatch</v>
      </c>
      <c r="K2983" t="str">
        <f>IFERROR(IF(VLOOKUP(D2983,Resources!A:D,4,FALSE)=0,"",VLOOKUP(D2983,Resources!A:D,4,FALSE)),"")</f>
        <v>Y</v>
      </c>
    </row>
    <row r="2984" spans="1:11" x14ac:dyDescent="0.2">
      <c r="A2984" t="s">
        <v>715</v>
      </c>
      <c r="B2984" t="str">
        <f t="shared" si="47"/>
        <v>Donors Capital Fund_Student Governmental Affairs Program20042000</v>
      </c>
      <c r="C2984" t="s">
        <v>4</v>
      </c>
      <c r="D2984" t="s">
        <v>290</v>
      </c>
      <c r="E2984" s="10">
        <v>2000</v>
      </c>
      <c r="F2984">
        <v>2004</v>
      </c>
      <c r="H2984" t="str">
        <f>IFERROR(VLOOKUP(D2984,Resources!A:C,3,FALSE),"")</f>
        <v/>
      </c>
      <c r="K2984" t="str">
        <f>IFERROR(IF(VLOOKUP(D2984,Resources!A:D,4,FALSE)=0,"",VLOOKUP(D2984,Resources!A:D,4,FALSE)),"")</f>
        <v/>
      </c>
    </row>
    <row r="2985" spans="1:11" x14ac:dyDescent="0.2">
      <c r="A2985" t="s">
        <v>715</v>
      </c>
      <c r="B2985" t="str">
        <f t="shared" si="47"/>
        <v>Donors Capital Fund_The Freedom Foundation20041500</v>
      </c>
      <c r="C2985" t="s">
        <v>4</v>
      </c>
      <c r="D2985" t="s">
        <v>239</v>
      </c>
      <c r="E2985" s="10">
        <v>1500</v>
      </c>
      <c r="F2985">
        <v>2004</v>
      </c>
      <c r="H2985" t="str">
        <f>IFERROR(VLOOKUP(D2985,Resources!A:C,3,FALSE),"")</f>
        <v>SourceWatch</v>
      </c>
      <c r="K2985" t="str">
        <f>IFERROR(IF(VLOOKUP(D2985,Resources!A:D,4,FALSE)=0,"",VLOOKUP(D2985,Resources!A:D,4,FALSE)),"")</f>
        <v>Y</v>
      </c>
    </row>
    <row r="2986" spans="1:11" x14ac:dyDescent="0.2">
      <c r="A2986" t="s">
        <v>715</v>
      </c>
      <c r="B2986" t="str">
        <f t="shared" si="47"/>
        <v>Donors Capital Fund_The Heritage Foundation20047500</v>
      </c>
      <c r="C2986" t="s">
        <v>4</v>
      </c>
      <c r="D2986" t="s">
        <v>240</v>
      </c>
      <c r="E2986" s="10">
        <v>7500</v>
      </c>
      <c r="F2986">
        <v>2004</v>
      </c>
      <c r="H2986" t="str">
        <f>IFERROR(VLOOKUP(D2986,Resources!A:C,3,FALSE),"")</f>
        <v>DeSmog</v>
      </c>
      <c r="K2986" t="str">
        <f>IFERROR(IF(VLOOKUP(D2986,Resources!A:D,4,FALSE)=0,"",VLOOKUP(D2986,Resources!A:D,4,FALSE)),"")</f>
        <v>Y</v>
      </c>
    </row>
    <row r="2987" spans="1:11" x14ac:dyDescent="0.2">
      <c r="A2987" t="s">
        <v>715</v>
      </c>
      <c r="B2987" t="str">
        <f t="shared" si="47"/>
        <v>Donors Capital Fund_The University of Chicago20041000000</v>
      </c>
      <c r="C2987" t="s">
        <v>4</v>
      </c>
      <c r="D2987" t="s">
        <v>241</v>
      </c>
      <c r="E2987" s="10">
        <v>1000000</v>
      </c>
      <c r="F2987">
        <v>2004</v>
      </c>
      <c r="H2987" t="str">
        <f>IFERROR(VLOOKUP(D2987,Resources!A:C,3,FALSE),"")</f>
        <v/>
      </c>
      <c r="K2987" t="str">
        <f>IFERROR(IF(VLOOKUP(D2987,Resources!A:D,4,FALSE)=0,"",VLOOKUP(D2987,Resources!A:D,4,FALSE)),"")</f>
        <v/>
      </c>
    </row>
    <row r="2988" spans="1:11" x14ac:dyDescent="0.2">
      <c r="A2988" t="s">
        <v>715</v>
      </c>
      <c r="B2988" t="str">
        <f t="shared" si="47"/>
        <v>Donors Capital Fund_United Way - Winnetka/Northfield Chapter20042000</v>
      </c>
      <c r="C2988" t="s">
        <v>4</v>
      </c>
      <c r="D2988" t="s">
        <v>470</v>
      </c>
      <c r="E2988" s="10">
        <v>2000</v>
      </c>
      <c r="F2988">
        <v>2004</v>
      </c>
      <c r="H2988" t="str">
        <f>IFERROR(VLOOKUP(D2988,Resources!A:C,3,FALSE),"")</f>
        <v/>
      </c>
      <c r="K2988" t="str">
        <f>IFERROR(IF(VLOOKUP(D2988,Resources!A:D,4,FALSE)=0,"",VLOOKUP(D2988,Resources!A:D,4,FALSE)),"")</f>
        <v/>
      </c>
    </row>
    <row r="2989" spans="1:11" x14ac:dyDescent="0.2">
      <c r="A2989" t="s">
        <v>715</v>
      </c>
      <c r="B2989" t="str">
        <f t="shared" si="47"/>
        <v>Donors Capital Fund_United Way/Crusade of Mercy20042500</v>
      </c>
      <c r="C2989" t="s">
        <v>4</v>
      </c>
      <c r="D2989" t="s">
        <v>469</v>
      </c>
      <c r="E2989" s="10">
        <v>2500</v>
      </c>
      <c r="F2989">
        <v>2004</v>
      </c>
      <c r="H2989" t="str">
        <f>IFERROR(VLOOKUP(D2989,Resources!A:C,3,FALSE),"")</f>
        <v/>
      </c>
      <c r="K2989" t="str">
        <f>IFERROR(IF(VLOOKUP(D2989,Resources!A:D,4,FALSE)=0,"",VLOOKUP(D2989,Resources!A:D,4,FALSE)),"")</f>
        <v/>
      </c>
    </row>
    <row r="2990" spans="1:11" x14ac:dyDescent="0.2">
      <c r="A2990" t="s">
        <v>715</v>
      </c>
      <c r="B2990" t="str">
        <f t="shared" si="47"/>
        <v>Donors Capital Fund_University of Chicago Laboratory Schools200410000</v>
      </c>
      <c r="C2990" t="s">
        <v>4</v>
      </c>
      <c r="D2990" t="s">
        <v>468</v>
      </c>
      <c r="E2990" s="10">
        <v>10000</v>
      </c>
      <c r="F2990">
        <v>2004</v>
      </c>
      <c r="H2990" t="str">
        <f>IFERROR(VLOOKUP(D2990,Resources!A:C,3,FALSE),"")</f>
        <v/>
      </c>
      <c r="K2990" t="str">
        <f>IFERROR(IF(VLOOKUP(D2990,Resources!A:D,4,FALSE)=0,"",VLOOKUP(D2990,Resources!A:D,4,FALSE)),"")</f>
        <v/>
      </c>
    </row>
    <row r="2991" spans="1:11" x14ac:dyDescent="0.2">
      <c r="A2991" t="s">
        <v>715</v>
      </c>
      <c r="B2991" t="str">
        <f t="shared" si="47"/>
        <v>Donors Capital Fund_Washington Legal Foundation20046000</v>
      </c>
      <c r="C2991" t="s">
        <v>4</v>
      </c>
      <c r="D2991" t="s">
        <v>112</v>
      </c>
      <c r="E2991" s="10">
        <v>6000</v>
      </c>
      <c r="F2991">
        <v>2004</v>
      </c>
      <c r="H2991" t="str">
        <f>IFERROR(VLOOKUP(D2991,Resources!A:C,3,FALSE),"")</f>
        <v>DeSmog</v>
      </c>
      <c r="K2991" t="str">
        <f>IFERROR(IF(VLOOKUP(D2991,Resources!A:D,4,FALSE)=0,"",VLOOKUP(D2991,Resources!A:D,4,FALSE)),"")</f>
        <v>Y</v>
      </c>
    </row>
    <row r="2992" spans="1:11" x14ac:dyDescent="0.2">
      <c r="A2992" t="s">
        <v>715</v>
      </c>
      <c r="B2992" t="str">
        <f t="shared" si="47"/>
        <v>Donors Capital Fund_Westchester Community College Foundation2004500000</v>
      </c>
      <c r="C2992" t="s">
        <v>4</v>
      </c>
      <c r="D2992" t="s">
        <v>243</v>
      </c>
      <c r="E2992" s="10">
        <v>500000</v>
      </c>
      <c r="F2992">
        <v>2004</v>
      </c>
      <c r="H2992" t="str">
        <f>IFERROR(VLOOKUP(D2992,Resources!A:C,3,FALSE),"")</f>
        <v/>
      </c>
      <c r="K2992" t="str">
        <f>IFERROR(IF(VLOOKUP(D2992,Resources!A:D,4,FALSE)=0,"",VLOOKUP(D2992,Resources!A:D,4,FALSE)),"")</f>
        <v/>
      </c>
    </row>
    <row r="2993" spans="1:11" x14ac:dyDescent="0.2">
      <c r="A2993" t="s">
        <v>715</v>
      </c>
      <c r="B2993" t="str">
        <f t="shared" si="47"/>
        <v>Donors Capital Fund_WFMT20041000</v>
      </c>
      <c r="C2993" t="s">
        <v>4</v>
      </c>
      <c r="D2993" t="s">
        <v>466</v>
      </c>
      <c r="E2993" s="10">
        <v>1000</v>
      </c>
      <c r="F2993">
        <v>2004</v>
      </c>
      <c r="H2993" t="str">
        <f>IFERROR(VLOOKUP(D2993,Resources!A:C,3,FALSE),"")</f>
        <v/>
      </c>
      <c r="K2993" t="str">
        <f>IFERROR(IF(VLOOKUP(D2993,Resources!A:D,4,FALSE)=0,"",VLOOKUP(D2993,Resources!A:D,4,FALSE)),"")</f>
        <v/>
      </c>
    </row>
    <row r="2994" spans="1:11" x14ac:dyDescent="0.2">
      <c r="A2994" t="s">
        <v>715</v>
      </c>
      <c r="B2994" t="str">
        <f t="shared" si="47"/>
        <v>Donors Capital Fund_Winnetka Historical Society20041000</v>
      </c>
      <c r="C2994" t="s">
        <v>4</v>
      </c>
      <c r="D2994" t="s">
        <v>467</v>
      </c>
      <c r="E2994" s="10">
        <v>1000</v>
      </c>
      <c r="F2994">
        <v>2004</v>
      </c>
      <c r="H2994" t="str">
        <f>IFERROR(VLOOKUP(D2994,Resources!A:C,3,FALSE),"")</f>
        <v/>
      </c>
      <c r="K2994" t="str">
        <f>IFERROR(IF(VLOOKUP(D2994,Resources!A:D,4,FALSE)=0,"",VLOOKUP(D2994,Resources!A:D,4,FALSE)),"")</f>
        <v/>
      </c>
    </row>
    <row r="2995" spans="1:11" x14ac:dyDescent="0.2">
      <c r="A2995" t="s">
        <v>715</v>
      </c>
      <c r="B2995" t="str">
        <f t="shared" si="47"/>
        <v>Donors Capital Fund_WPBT20045000</v>
      </c>
      <c r="C2995" t="s">
        <v>4</v>
      </c>
      <c r="D2995" t="s">
        <v>465</v>
      </c>
      <c r="E2995" s="10">
        <v>5000</v>
      </c>
      <c r="F2995">
        <v>2004</v>
      </c>
      <c r="H2995" t="str">
        <f>IFERROR(VLOOKUP(D2995,Resources!A:C,3,FALSE),"")</f>
        <v/>
      </c>
      <c r="K2995" t="str">
        <f>IFERROR(IF(VLOOKUP(D2995,Resources!A:D,4,FALSE)=0,"",VLOOKUP(D2995,Resources!A:D,4,FALSE)),"")</f>
        <v/>
      </c>
    </row>
    <row r="2996" spans="1:11" x14ac:dyDescent="0.2">
      <c r="A2996" t="s">
        <v>715</v>
      </c>
      <c r="B2996" t="str">
        <f t="shared" si="47"/>
        <v>Donors Capital Fund_WTTW20041000</v>
      </c>
      <c r="C2996" t="s">
        <v>4</v>
      </c>
      <c r="D2996" t="s">
        <v>464</v>
      </c>
      <c r="E2996" s="10">
        <v>1000</v>
      </c>
      <c r="F2996">
        <v>2004</v>
      </c>
      <c r="H2996" t="str">
        <f>IFERROR(VLOOKUP(D2996,Resources!A:C,3,FALSE),"")</f>
        <v/>
      </c>
      <c r="K2996" t="str">
        <f>IFERROR(IF(VLOOKUP(D2996,Resources!A:D,4,FALSE)=0,"",VLOOKUP(D2996,Resources!A:D,4,FALSE)),"")</f>
        <v/>
      </c>
    </row>
    <row r="2997" spans="1:11" x14ac:dyDescent="0.2">
      <c r="A2997" t="s">
        <v>715</v>
      </c>
      <c r="B2997" t="str">
        <f t="shared" si="47"/>
        <v>Donors Capital Fund_Yankee Institute for Public Policy200451000</v>
      </c>
      <c r="C2997" t="s">
        <v>4</v>
      </c>
      <c r="D2997" t="s">
        <v>145</v>
      </c>
      <c r="E2997" s="10">
        <v>51000</v>
      </c>
      <c r="F2997">
        <v>2004</v>
      </c>
      <c r="H2997" t="str">
        <f>IFERROR(VLOOKUP(D2997,Resources!A:C,3,FALSE),"")</f>
        <v>SourceWatch</v>
      </c>
      <c r="K2997" t="str">
        <f>IFERROR(IF(VLOOKUP(D2997,Resources!A:D,4,FALSE)=0,"",VLOOKUP(D2997,Resources!A:D,4,FALSE)),"")</f>
        <v>Y</v>
      </c>
    </row>
    <row r="2998" spans="1:11" x14ac:dyDescent="0.2">
      <c r="A2998" t="s">
        <v>715</v>
      </c>
      <c r="B2998" t="str">
        <f t="shared" si="47"/>
        <v>Donors Capital Fund_Young America's Foundation200412000</v>
      </c>
      <c r="C2998" t="s">
        <v>4</v>
      </c>
      <c r="D2998" t="s">
        <v>113</v>
      </c>
      <c r="E2998" s="10">
        <v>12000</v>
      </c>
      <c r="F2998">
        <v>2004</v>
      </c>
      <c r="H2998" t="str">
        <f>IFERROR(VLOOKUP(D2998,Resources!A:C,3,FALSE),"")</f>
        <v>SourceWatch</v>
      </c>
      <c r="K2998" t="str">
        <f>IFERROR(IF(VLOOKUP(D2998,Resources!A:D,4,FALSE)=0,"",VLOOKUP(D2998,Resources!A:D,4,FALSE)),"")</f>
        <v>Y</v>
      </c>
    </row>
    <row r="2999" spans="1:11" x14ac:dyDescent="0.2">
      <c r="A2999" t="s">
        <v>715</v>
      </c>
      <c r="B2999" t="str">
        <f t="shared" si="47"/>
        <v>Donors Capital Fund_American Civil Rights Institute20031000</v>
      </c>
      <c r="C2999" t="s">
        <v>4</v>
      </c>
      <c r="D2999" t="s">
        <v>168</v>
      </c>
      <c r="E2999" s="10">
        <v>1000</v>
      </c>
      <c r="F2999">
        <v>2003</v>
      </c>
      <c r="H2999" t="str">
        <f>IFERROR(VLOOKUP(D2999,Resources!A:C,3,FALSE),"")</f>
        <v>SourceWatch</v>
      </c>
      <c r="K2999" t="str">
        <f>IFERROR(IF(VLOOKUP(D2999,Resources!A:D,4,FALSE)=0,"",VLOOKUP(D2999,Resources!A:D,4,FALSE)),"")</f>
        <v>Y</v>
      </c>
    </row>
    <row r="3000" spans="1:11" x14ac:dyDescent="0.2">
      <c r="A3000" t="s">
        <v>715</v>
      </c>
      <c r="B3000" t="str">
        <f t="shared" si="47"/>
        <v>Donors Capital Fund_American Conservative Union Foundation20031000</v>
      </c>
      <c r="C3000" t="s">
        <v>4</v>
      </c>
      <c r="D3000" t="s">
        <v>332</v>
      </c>
      <c r="E3000" s="10">
        <v>1000</v>
      </c>
      <c r="F3000">
        <v>2003</v>
      </c>
      <c r="H3000" t="str">
        <f>IFERROR(VLOOKUP(D3000,Resources!A:C,3,FALSE),"")</f>
        <v>ExxonSecrets</v>
      </c>
      <c r="K3000" t="str">
        <f>IFERROR(IF(VLOOKUP(D3000,Resources!A:D,4,FALSE)=0,"",VLOOKUP(D3000,Resources!A:D,4,FALSE)),"")</f>
        <v>Y</v>
      </c>
    </row>
    <row r="3001" spans="1:11" x14ac:dyDescent="0.2">
      <c r="A3001" t="s">
        <v>715</v>
      </c>
      <c r="B3001" t="str">
        <f t="shared" si="47"/>
        <v>Donors Capital Fund_American Enterprise Institute for Public Policy Research20031651000</v>
      </c>
      <c r="C3001" t="s">
        <v>4</v>
      </c>
      <c r="D3001" t="s">
        <v>17</v>
      </c>
      <c r="E3001" s="10">
        <v>1651000</v>
      </c>
      <c r="F3001">
        <v>2003</v>
      </c>
      <c r="H3001" t="str">
        <f>IFERROR(VLOOKUP(D3001,Resources!A:C,3,FALSE),"")</f>
        <v>DeSmog</v>
      </c>
      <c r="K3001" t="str">
        <f>IFERROR(IF(VLOOKUP(D3001,Resources!A:D,4,FALSE)=0,"",VLOOKUP(D3001,Resources!A:D,4,FALSE)),"")</f>
        <v>Y</v>
      </c>
    </row>
    <row r="3002" spans="1:11" x14ac:dyDescent="0.2">
      <c r="A3002" t="s">
        <v>715</v>
      </c>
      <c r="B3002" t="str">
        <f t="shared" si="47"/>
        <v>Donors Capital Fund_Atlas Economic Research Foundation20031000</v>
      </c>
      <c r="C3002" t="s">
        <v>4</v>
      </c>
      <c r="D3002" t="s">
        <v>96</v>
      </c>
      <c r="E3002" s="10">
        <v>1000</v>
      </c>
      <c r="F3002">
        <v>2003</v>
      </c>
      <c r="H3002" t="str">
        <f>IFERROR(VLOOKUP(D3002,Resources!A:C,3,FALSE),"")</f>
        <v>DeSmog</v>
      </c>
      <c r="K3002" t="str">
        <f>IFERROR(IF(VLOOKUP(D3002,Resources!A:D,4,FALSE)=0,"",VLOOKUP(D3002,Resources!A:D,4,FALSE)),"")</f>
        <v>Y</v>
      </c>
    </row>
    <row r="3003" spans="1:11" x14ac:dyDescent="0.2">
      <c r="A3003" t="s">
        <v>715</v>
      </c>
      <c r="B3003" t="str">
        <f t="shared" si="47"/>
        <v>Donors Capital Fund_Boy Scouts of America Central Florida Council20032500</v>
      </c>
      <c r="C3003" t="s">
        <v>4</v>
      </c>
      <c r="D3003" t="s">
        <v>496</v>
      </c>
      <c r="E3003" s="10">
        <v>2500</v>
      </c>
      <c r="F3003">
        <v>2003</v>
      </c>
      <c r="H3003" t="str">
        <f>IFERROR(VLOOKUP(D3003,Resources!A:C,3,FALSE),"")</f>
        <v/>
      </c>
      <c r="K3003" t="str">
        <f>IFERROR(IF(VLOOKUP(D3003,Resources!A:D,4,FALSE)=0,"",VLOOKUP(D3003,Resources!A:D,4,FALSE)),"")</f>
        <v/>
      </c>
    </row>
    <row r="3004" spans="1:11" x14ac:dyDescent="0.2">
      <c r="A3004" t="s">
        <v>715</v>
      </c>
      <c r="B3004" t="str">
        <f t="shared" si="47"/>
        <v>Donors Capital Fund_Capital Research Center20031000</v>
      </c>
      <c r="C3004" t="s">
        <v>4</v>
      </c>
      <c r="D3004" t="s">
        <v>98</v>
      </c>
      <c r="E3004" s="10">
        <v>1000</v>
      </c>
      <c r="F3004">
        <v>2003</v>
      </c>
      <c r="H3004" t="str">
        <f>IFERROR(VLOOKUP(D3004,Resources!A:C,3,FALSE),"")</f>
        <v>DeSmog</v>
      </c>
      <c r="K3004" t="str">
        <f>IFERROR(IF(VLOOKUP(D3004,Resources!A:D,4,FALSE)=0,"",VLOOKUP(D3004,Resources!A:D,4,FALSE)),"")</f>
        <v>Y</v>
      </c>
    </row>
    <row r="3005" spans="1:11" x14ac:dyDescent="0.2">
      <c r="A3005" t="s">
        <v>715</v>
      </c>
      <c r="B3005" t="str">
        <f t="shared" si="47"/>
        <v>Donors Capital Fund_Cato Institute20032500</v>
      </c>
      <c r="C3005" t="s">
        <v>4</v>
      </c>
      <c r="D3005" t="s">
        <v>57</v>
      </c>
      <c r="E3005" s="10">
        <v>2500</v>
      </c>
      <c r="F3005">
        <v>2003</v>
      </c>
      <c r="H3005" t="str">
        <f>IFERROR(VLOOKUP(D3005,Resources!A:C,3,FALSE),"")</f>
        <v>DeSmog</v>
      </c>
      <c r="K3005" t="str">
        <f>IFERROR(IF(VLOOKUP(D3005,Resources!A:D,4,FALSE)=0,"",VLOOKUP(D3005,Resources!A:D,4,FALSE)),"")</f>
        <v>Y</v>
      </c>
    </row>
    <row r="3006" spans="1:11" x14ac:dyDescent="0.2">
      <c r="A3006" t="s">
        <v>715</v>
      </c>
      <c r="B3006" t="str">
        <f t="shared" si="47"/>
        <v>Donors Capital Fund_Center for Independent Employees20035000</v>
      </c>
      <c r="C3006" t="s">
        <v>4</v>
      </c>
      <c r="D3006" t="s">
        <v>501</v>
      </c>
      <c r="E3006" s="10">
        <v>5000</v>
      </c>
      <c r="F3006">
        <v>2003</v>
      </c>
      <c r="H3006" t="str">
        <f>IFERROR(VLOOKUP(D3006,Resources!A:C,3,FALSE),"")</f>
        <v>SourceWatch</v>
      </c>
      <c r="K3006" t="str">
        <f>IFERROR(IF(VLOOKUP(D3006,Resources!A:D,4,FALSE)=0,"",VLOOKUP(D3006,Resources!A:D,4,FALSE)),"")</f>
        <v>Y</v>
      </c>
    </row>
    <row r="3007" spans="1:11" x14ac:dyDescent="0.2">
      <c r="A3007" t="s">
        <v>715</v>
      </c>
      <c r="B3007" t="str">
        <f t="shared" si="47"/>
        <v>Donors Capital Fund_Center for Individual Rights200310000</v>
      </c>
      <c r="C3007" t="s">
        <v>4</v>
      </c>
      <c r="D3007" t="s">
        <v>100</v>
      </c>
      <c r="E3007" s="10">
        <v>10000</v>
      </c>
      <c r="F3007">
        <v>2003</v>
      </c>
      <c r="H3007" t="str">
        <f>IFERROR(VLOOKUP(D3007,Resources!A:C,3,FALSE),"")</f>
        <v>SourceWatch</v>
      </c>
      <c r="K3007" t="str">
        <f>IFERROR(IF(VLOOKUP(D3007,Resources!A:D,4,FALSE)=0,"",VLOOKUP(D3007,Resources!A:D,4,FALSE)),"")</f>
        <v>Y</v>
      </c>
    </row>
    <row r="3008" spans="1:11" x14ac:dyDescent="0.2">
      <c r="A3008" t="s">
        <v>715</v>
      </c>
      <c r="B3008" t="str">
        <f t="shared" si="47"/>
        <v>Donors Capital Fund_DonorsTrust200325000</v>
      </c>
      <c r="C3008" t="s">
        <v>4</v>
      </c>
      <c r="D3008" t="s">
        <v>20</v>
      </c>
      <c r="E3008" s="10">
        <v>25000</v>
      </c>
      <c r="F3008">
        <v>2003</v>
      </c>
      <c r="H3008" t="str">
        <f>IFERROR(VLOOKUP(D3008,Resources!A:C,3,FALSE),"")</f>
        <v>DeSmog</v>
      </c>
      <c r="K3008" t="str">
        <f>IFERROR(IF(VLOOKUP(D3008,Resources!A:D,4,FALSE)=0,"",VLOOKUP(D3008,Resources!A:D,4,FALSE)),"")</f>
        <v>Y</v>
      </c>
    </row>
    <row r="3009" spans="1:11" x14ac:dyDescent="0.2">
      <c r="A3009" t="s">
        <v>715</v>
      </c>
      <c r="B3009" t="str">
        <f t="shared" si="47"/>
        <v>Donors Capital Fund_Evanston Northwestern Healthcare Corporation200326318</v>
      </c>
      <c r="C3009" t="s">
        <v>4</v>
      </c>
      <c r="D3009" t="s">
        <v>500</v>
      </c>
      <c r="E3009" s="10">
        <v>26318</v>
      </c>
      <c r="F3009">
        <v>2003</v>
      </c>
      <c r="H3009" t="str">
        <f>IFERROR(VLOOKUP(D3009,Resources!A:C,3,FALSE),"")</f>
        <v/>
      </c>
      <c r="K3009" t="str">
        <f>IFERROR(IF(VLOOKUP(D3009,Resources!A:D,4,FALSE)=0,"",VLOOKUP(D3009,Resources!A:D,4,FALSE)),"")</f>
        <v/>
      </c>
    </row>
    <row r="3010" spans="1:11" x14ac:dyDescent="0.2">
      <c r="A3010" t="s">
        <v>715</v>
      </c>
      <c r="B3010" t="str">
        <f t="shared" ref="B3010:B3060" si="48">C3010&amp;"_"&amp;D3010&amp;F3010&amp;E3010</f>
        <v>Donors Capital Fund_Foundation for Individual Rights in Education200323000</v>
      </c>
      <c r="C3010" t="s">
        <v>4</v>
      </c>
      <c r="D3010" t="s">
        <v>61</v>
      </c>
      <c r="E3010" s="10">
        <v>23000</v>
      </c>
      <c r="F3010">
        <v>2003</v>
      </c>
      <c r="H3010" t="str">
        <f>IFERROR(VLOOKUP(D3010,Resources!A:C,3,FALSE),"")</f>
        <v>SourceWatch</v>
      </c>
      <c r="K3010" t="str">
        <f>IFERROR(IF(VLOOKUP(D3010,Resources!A:D,4,FALSE)=0,"",VLOOKUP(D3010,Resources!A:D,4,FALSE)),"")</f>
        <v>Y</v>
      </c>
    </row>
    <row r="3011" spans="1:11" x14ac:dyDescent="0.2">
      <c r="A3011" t="s">
        <v>715</v>
      </c>
      <c r="B3011" t="str">
        <f t="shared" si="48"/>
        <v>Donors Capital Fund_Foundation for Older Americans20031000</v>
      </c>
      <c r="C3011" t="s">
        <v>4</v>
      </c>
      <c r="D3011" t="s">
        <v>499</v>
      </c>
      <c r="E3011" s="10">
        <v>1000</v>
      </c>
      <c r="F3011">
        <v>2003</v>
      </c>
      <c r="H3011" t="str">
        <f>IFERROR(VLOOKUP(D3011,Resources!A:C,3,FALSE),"")</f>
        <v/>
      </c>
      <c r="K3011" t="str">
        <f>IFERROR(IF(VLOOKUP(D3011,Resources!A:D,4,FALSE)=0,"",VLOOKUP(D3011,Resources!A:D,4,FALSE)),"")</f>
        <v/>
      </c>
    </row>
    <row r="3012" spans="1:11" x14ac:dyDescent="0.2">
      <c r="A3012" t="s">
        <v>715</v>
      </c>
      <c r="B3012" t="str">
        <f t="shared" si="48"/>
        <v>Donors Capital Fund_Fred Hutchinson Cancer Research Center20032500</v>
      </c>
      <c r="C3012" t="s">
        <v>4</v>
      </c>
      <c r="D3012" t="s">
        <v>404</v>
      </c>
      <c r="E3012" s="10">
        <v>2500</v>
      </c>
      <c r="F3012">
        <v>2003</v>
      </c>
      <c r="H3012" t="str">
        <f>IFERROR(VLOOKUP(D3012,Resources!A:C,3,FALSE),"")</f>
        <v/>
      </c>
      <c r="K3012" t="str">
        <f>IFERROR(IF(VLOOKUP(D3012,Resources!A:D,4,FALSE)=0,"",VLOOKUP(D3012,Resources!A:D,4,FALSE)),"")</f>
        <v/>
      </c>
    </row>
    <row r="3013" spans="1:11" x14ac:dyDescent="0.2">
      <c r="A3013" t="s">
        <v>715</v>
      </c>
      <c r="B3013" t="str">
        <f t="shared" si="48"/>
        <v>Donors Capital Fund_Goldwater Institute20031000</v>
      </c>
      <c r="C3013" t="s">
        <v>4</v>
      </c>
      <c r="D3013" t="s">
        <v>72</v>
      </c>
      <c r="E3013" s="10">
        <v>1000</v>
      </c>
      <c r="F3013">
        <v>2003</v>
      </c>
      <c r="H3013" t="str">
        <f>IFERROR(VLOOKUP(D3013,Resources!A:C,3,FALSE),"")</f>
        <v>SourceWatch</v>
      </c>
      <c r="K3013" t="str">
        <f>IFERROR(IF(VLOOKUP(D3013,Resources!A:D,4,FALSE)=0,"",VLOOKUP(D3013,Resources!A:D,4,FALSE)),"")</f>
        <v>Y</v>
      </c>
    </row>
    <row r="3014" spans="1:11" x14ac:dyDescent="0.2">
      <c r="A3014" t="s">
        <v>715</v>
      </c>
      <c r="B3014" t="str">
        <f t="shared" si="48"/>
        <v>Donors Capital Fund_Institute for Humane Studies20032500</v>
      </c>
      <c r="C3014" t="s">
        <v>4</v>
      </c>
      <c r="D3014" t="s">
        <v>117</v>
      </c>
      <c r="E3014" s="10">
        <v>2500</v>
      </c>
      <c r="F3014">
        <v>2003</v>
      </c>
      <c r="H3014" t="str">
        <f>IFERROR(VLOOKUP(D3014,Resources!A:C,3,FALSE),"")</f>
        <v>DeSmog</v>
      </c>
      <c r="K3014" t="str">
        <f>IFERROR(IF(VLOOKUP(D3014,Resources!A:D,4,FALSE)=0,"",VLOOKUP(D3014,Resources!A:D,4,FALSE)),"")</f>
        <v>Y</v>
      </c>
    </row>
    <row r="3015" spans="1:11" x14ac:dyDescent="0.2">
      <c r="A3015" t="s">
        <v>715</v>
      </c>
      <c r="B3015" t="str">
        <f t="shared" si="48"/>
        <v>Donors Capital Fund_Institute for Justice20031000</v>
      </c>
      <c r="C3015" t="s">
        <v>4</v>
      </c>
      <c r="D3015" t="s">
        <v>63</v>
      </c>
      <c r="E3015" s="10">
        <v>1000</v>
      </c>
      <c r="F3015">
        <v>2003</v>
      </c>
      <c r="H3015" t="str">
        <f>IFERROR(VLOOKUP(D3015,Resources!A:C,3,FALSE),"")</f>
        <v>SourceWatch</v>
      </c>
      <c r="K3015" t="str">
        <f>IFERROR(IF(VLOOKUP(D3015,Resources!A:D,4,FALSE)=0,"",VLOOKUP(D3015,Resources!A:D,4,FALSE)),"")</f>
        <v>Y</v>
      </c>
    </row>
    <row r="3016" spans="1:11" x14ac:dyDescent="0.2">
      <c r="A3016" t="s">
        <v>715</v>
      </c>
      <c r="B3016" t="str">
        <f t="shared" si="48"/>
        <v>Donors Capital Fund_Leadership Institute20035000</v>
      </c>
      <c r="C3016" t="s">
        <v>4</v>
      </c>
      <c r="D3016" t="s">
        <v>105</v>
      </c>
      <c r="E3016" s="10">
        <v>5000</v>
      </c>
      <c r="F3016">
        <v>2003</v>
      </c>
      <c r="H3016" t="str">
        <f>IFERROR(VLOOKUP(D3016,Resources!A:C,3,FALSE),"")</f>
        <v>DeSmog</v>
      </c>
      <c r="K3016" t="str">
        <f>IFERROR(IF(VLOOKUP(D3016,Resources!A:D,4,FALSE)=0,"",VLOOKUP(D3016,Resources!A:D,4,FALSE)),"")</f>
        <v>Y</v>
      </c>
    </row>
    <row r="3017" spans="1:11" x14ac:dyDescent="0.2">
      <c r="A3017" t="s">
        <v>715</v>
      </c>
      <c r="B3017" t="str">
        <f t="shared" si="48"/>
        <v>Donors Capital Fund_Liberty Counsel20032500</v>
      </c>
      <c r="C3017" t="s">
        <v>4</v>
      </c>
      <c r="D3017" t="s">
        <v>486</v>
      </c>
      <c r="E3017" s="10">
        <v>2500</v>
      </c>
      <c r="F3017">
        <v>2003</v>
      </c>
      <c r="H3017" t="str">
        <f>IFERROR(VLOOKUP(D3017,Resources!A:C,3,FALSE),"")</f>
        <v>SourceWatch</v>
      </c>
      <c r="K3017" t="str">
        <f>IFERROR(IF(VLOOKUP(D3017,Resources!A:D,4,FALSE)=0,"",VLOOKUP(D3017,Resources!A:D,4,FALSE)),"")</f>
        <v>Y</v>
      </c>
    </row>
    <row r="3018" spans="1:11" x14ac:dyDescent="0.2">
      <c r="A3018" t="s">
        <v>715</v>
      </c>
      <c r="B3018" t="str">
        <f t="shared" si="48"/>
        <v>Donors Capital Fund_Lisa Merlin House20031000</v>
      </c>
      <c r="C3018" t="s">
        <v>4</v>
      </c>
      <c r="D3018" t="s">
        <v>498</v>
      </c>
      <c r="E3018" s="10">
        <v>1000</v>
      </c>
      <c r="F3018">
        <v>2003</v>
      </c>
      <c r="H3018" t="str">
        <f>IFERROR(VLOOKUP(D3018,Resources!A:C,3,FALSE),"")</f>
        <v/>
      </c>
      <c r="K3018" t="str">
        <f>IFERROR(IF(VLOOKUP(D3018,Resources!A:D,4,FALSE)=0,"",VLOOKUP(D3018,Resources!A:D,4,FALSE)),"")</f>
        <v/>
      </c>
    </row>
    <row r="3019" spans="1:11" x14ac:dyDescent="0.2">
      <c r="A3019" t="s">
        <v>715</v>
      </c>
      <c r="B3019" t="str">
        <f t="shared" si="48"/>
        <v>Donors Capital Fund_Media Research Center20035000</v>
      </c>
      <c r="C3019" t="s">
        <v>4</v>
      </c>
      <c r="D3019" t="s">
        <v>192</v>
      </c>
      <c r="E3019" s="10">
        <v>5000</v>
      </c>
      <c r="F3019">
        <v>2003</v>
      </c>
      <c r="H3019" t="str">
        <f>IFERROR(VLOOKUP(D3019,Resources!A:C,3,FALSE),"")</f>
        <v>DeSmog</v>
      </c>
      <c r="K3019" t="str">
        <f>IFERROR(IF(VLOOKUP(D3019,Resources!A:D,4,FALSE)=0,"",VLOOKUP(D3019,Resources!A:D,4,FALSE)),"")</f>
        <v>Y</v>
      </c>
    </row>
    <row r="3020" spans="1:11" x14ac:dyDescent="0.2">
      <c r="A3020" t="s">
        <v>715</v>
      </c>
      <c r="B3020" t="str">
        <f t="shared" si="48"/>
        <v>Donors Capital Fund_Memorial Sloan-Kettering Cancer Center20032500</v>
      </c>
      <c r="C3020" t="s">
        <v>4</v>
      </c>
      <c r="D3020" t="s">
        <v>394</v>
      </c>
      <c r="E3020" s="10">
        <v>2500</v>
      </c>
      <c r="F3020">
        <v>2003</v>
      </c>
      <c r="H3020" t="str">
        <f>IFERROR(VLOOKUP(D3020,Resources!A:C,3,FALSE),"")</f>
        <v/>
      </c>
      <c r="K3020" t="str">
        <f>IFERROR(IF(VLOOKUP(D3020,Resources!A:D,4,FALSE)=0,"",VLOOKUP(D3020,Resources!A:D,4,FALSE)),"")</f>
        <v/>
      </c>
    </row>
    <row r="3021" spans="1:11" x14ac:dyDescent="0.2">
      <c r="A3021" t="s">
        <v>715</v>
      </c>
      <c r="B3021" t="str">
        <f t="shared" si="48"/>
        <v>Donors Capital Fund_Mercatus Center20031000</v>
      </c>
      <c r="C3021" t="s">
        <v>4</v>
      </c>
      <c r="D3021" t="s">
        <v>90</v>
      </c>
      <c r="E3021" s="10">
        <v>1000</v>
      </c>
      <c r="F3021">
        <v>2003</v>
      </c>
      <c r="H3021" t="str">
        <f>IFERROR(VLOOKUP(D3021,Resources!A:C,3,FALSE),"")</f>
        <v>DeSmog</v>
      </c>
      <c r="K3021" t="str">
        <f>IFERROR(IF(VLOOKUP(D3021,Resources!A:D,4,FALSE)=0,"",VLOOKUP(D3021,Resources!A:D,4,FALSE)),"")</f>
        <v>Y</v>
      </c>
    </row>
    <row r="3022" spans="1:11" x14ac:dyDescent="0.2">
      <c r="A3022" t="s">
        <v>715</v>
      </c>
      <c r="B3022" t="str">
        <f t="shared" si="48"/>
        <v>Donors Capital Fund_Muscular Dystrophy20035000</v>
      </c>
      <c r="C3022" t="s">
        <v>4</v>
      </c>
      <c r="D3022" t="s">
        <v>497</v>
      </c>
      <c r="E3022" s="10">
        <v>5000</v>
      </c>
      <c r="F3022">
        <v>2003</v>
      </c>
      <c r="H3022" t="str">
        <f>IFERROR(VLOOKUP(D3022,Resources!A:C,3,FALSE),"")</f>
        <v/>
      </c>
      <c r="K3022" t="str">
        <f>IFERROR(IF(VLOOKUP(D3022,Resources!A:D,4,FALSE)=0,"",VLOOKUP(D3022,Resources!A:D,4,FALSE)),"")</f>
        <v/>
      </c>
    </row>
    <row r="3023" spans="1:11" x14ac:dyDescent="0.2">
      <c r="A3023" t="s">
        <v>715</v>
      </c>
      <c r="B3023" t="str">
        <f t="shared" si="48"/>
        <v>Donors Capital Fund_National Legal and Policy Center20037500</v>
      </c>
      <c r="C3023" t="s">
        <v>4</v>
      </c>
      <c r="D3023" t="s">
        <v>108</v>
      </c>
      <c r="E3023" s="10">
        <v>7500</v>
      </c>
      <c r="F3023">
        <v>2003</v>
      </c>
      <c r="H3023" t="str">
        <f>IFERROR(VLOOKUP(D3023,Resources!A:C,3,FALSE),"")</f>
        <v>SourceWatch</v>
      </c>
      <c r="K3023" t="str">
        <f>IFERROR(IF(VLOOKUP(D3023,Resources!A:D,4,FALSE)=0,"",VLOOKUP(D3023,Resources!A:D,4,FALSE)),"")</f>
        <v>Y</v>
      </c>
    </row>
    <row r="3024" spans="1:11" x14ac:dyDescent="0.2">
      <c r="A3024" t="s">
        <v>715</v>
      </c>
      <c r="B3024" t="str">
        <f t="shared" si="48"/>
        <v>Donors Capital Fund_National Right to Work Legal Defense Foundation200330000</v>
      </c>
      <c r="C3024" t="s">
        <v>4</v>
      </c>
      <c r="D3024" t="s">
        <v>170</v>
      </c>
      <c r="E3024" s="10">
        <v>30000</v>
      </c>
      <c r="F3024">
        <v>2003</v>
      </c>
      <c r="H3024" t="str">
        <f>IFERROR(VLOOKUP(D3024,Resources!A:C,3,FALSE),"")</f>
        <v>SourceWatch</v>
      </c>
      <c r="K3024" t="str">
        <f>IFERROR(IF(VLOOKUP(D3024,Resources!A:D,4,FALSE)=0,"",VLOOKUP(D3024,Resources!A:D,4,FALSE)),"")</f>
        <v>Y</v>
      </c>
    </row>
    <row r="3025" spans="1:11" x14ac:dyDescent="0.2">
      <c r="A3025" t="s">
        <v>715</v>
      </c>
      <c r="B3025" t="str">
        <f t="shared" si="48"/>
        <v>Donors Capital Fund_Northwestern University200348000</v>
      </c>
      <c r="C3025" t="s">
        <v>4</v>
      </c>
      <c r="D3025" t="s">
        <v>479</v>
      </c>
      <c r="E3025" s="10">
        <v>48000</v>
      </c>
      <c r="F3025">
        <v>2003</v>
      </c>
      <c r="H3025" t="str">
        <f>IFERROR(VLOOKUP(D3025,Resources!A:C,3,FALSE),"")</f>
        <v>SourceWatch</v>
      </c>
      <c r="K3025" t="str">
        <f>IFERROR(IF(VLOOKUP(D3025,Resources!A:D,4,FALSE)=0,"",VLOOKUP(D3025,Resources!A:D,4,FALSE)),"")</f>
        <v>Y</v>
      </c>
    </row>
    <row r="3026" spans="1:11" x14ac:dyDescent="0.2">
      <c r="A3026" t="s">
        <v>715</v>
      </c>
      <c r="B3026" t="str">
        <f t="shared" si="48"/>
        <v>Donors Capital Fund_Operation Exodus Inner City20031000</v>
      </c>
      <c r="C3026" t="s">
        <v>4</v>
      </c>
      <c r="D3026" t="s">
        <v>386</v>
      </c>
      <c r="E3026" s="10">
        <v>1000</v>
      </c>
      <c r="F3026">
        <v>2003</v>
      </c>
      <c r="H3026" t="str">
        <f>IFERROR(VLOOKUP(D3026,Resources!A:C,3,FALSE),"")</f>
        <v/>
      </c>
      <c r="K3026" t="str">
        <f>IFERROR(IF(VLOOKUP(D3026,Resources!A:D,4,FALSE)=0,"",VLOOKUP(D3026,Resources!A:D,4,FALSE)),"")</f>
        <v/>
      </c>
    </row>
    <row r="3027" spans="1:11" x14ac:dyDescent="0.2">
      <c r="A3027" t="s">
        <v>715</v>
      </c>
      <c r="B3027" t="str">
        <f t="shared" si="48"/>
        <v>Donors Capital Fund_Pacific Legal Foundation20032500</v>
      </c>
      <c r="C3027" t="s">
        <v>4</v>
      </c>
      <c r="D3027" t="s">
        <v>109</v>
      </c>
      <c r="E3027" s="10">
        <v>2500</v>
      </c>
      <c r="F3027">
        <v>2003</v>
      </c>
      <c r="H3027" t="str">
        <f>IFERROR(VLOOKUP(D3027,Resources!A:C,3,FALSE),"")</f>
        <v>SourceWatch</v>
      </c>
      <c r="K3027" t="str">
        <f>IFERROR(IF(VLOOKUP(D3027,Resources!A:D,4,FALSE)=0,"",VLOOKUP(D3027,Resources!A:D,4,FALSE)),"")</f>
        <v>Y</v>
      </c>
    </row>
    <row r="3028" spans="1:11" x14ac:dyDescent="0.2">
      <c r="A3028" t="s">
        <v>715</v>
      </c>
      <c r="B3028" t="str">
        <f t="shared" si="48"/>
        <v>Donors Capital Fund_Reason Foundation20031000</v>
      </c>
      <c r="C3028" t="s">
        <v>4</v>
      </c>
      <c r="D3028" t="s">
        <v>42</v>
      </c>
      <c r="E3028" s="10">
        <v>1000</v>
      </c>
      <c r="F3028">
        <v>2003</v>
      </c>
      <c r="H3028" t="str">
        <f>IFERROR(VLOOKUP(D3028,Resources!A:C,3,FALSE),"")</f>
        <v>DeSmog</v>
      </c>
      <c r="K3028" t="str">
        <f>IFERROR(IF(VLOOKUP(D3028,Resources!A:D,4,FALSE)=0,"",VLOOKUP(D3028,Resources!A:D,4,FALSE)),"")</f>
        <v>Y</v>
      </c>
    </row>
    <row r="3029" spans="1:11" x14ac:dyDescent="0.2">
      <c r="A3029" t="s">
        <v>715</v>
      </c>
      <c r="B3029" t="str">
        <f t="shared" si="48"/>
        <v>Donors Capital Fund_Second Amendment Foundation20031000</v>
      </c>
      <c r="C3029" t="s">
        <v>4</v>
      </c>
      <c r="D3029" t="s">
        <v>430</v>
      </c>
      <c r="E3029" s="10">
        <v>1000</v>
      </c>
      <c r="F3029">
        <v>2003</v>
      </c>
      <c r="H3029" t="str">
        <f>IFERROR(VLOOKUP(D3029,Resources!A:C,3,FALSE),"")</f>
        <v>SourceWatch</v>
      </c>
      <c r="K3029" t="str">
        <f>IFERROR(IF(VLOOKUP(D3029,Resources!A:D,4,FALSE)=0,"",VLOOKUP(D3029,Resources!A:D,4,FALSE)),"")</f>
        <v>Y</v>
      </c>
    </row>
    <row r="3030" spans="1:11" x14ac:dyDescent="0.2">
      <c r="A3030" t="s">
        <v>715</v>
      </c>
      <c r="B3030" t="str">
        <f t="shared" si="48"/>
        <v>Donors Capital Fund_St. John Vianney Catholic Church (Orlando)20032750</v>
      </c>
      <c r="C3030" t="s">
        <v>4</v>
      </c>
      <c r="D3030" t="s">
        <v>292</v>
      </c>
      <c r="E3030" s="10">
        <v>2750</v>
      </c>
      <c r="F3030">
        <v>2003</v>
      </c>
      <c r="H3030" t="str">
        <f>IFERROR(VLOOKUP(D3030,Resources!A:C,3,FALSE),"")</f>
        <v/>
      </c>
      <c r="K3030" t="str">
        <f>IFERROR(IF(VLOOKUP(D3030,Resources!A:D,4,FALSE)=0,"",VLOOKUP(D3030,Resources!A:D,4,FALSE)),"")</f>
        <v/>
      </c>
    </row>
    <row r="3031" spans="1:11" x14ac:dyDescent="0.2">
      <c r="A3031" t="s">
        <v>715</v>
      </c>
      <c r="B3031" t="str">
        <f t="shared" si="48"/>
        <v>Donors Capital Fund_St. Jude Maronite Catholic Church (Orlando)200311000</v>
      </c>
      <c r="C3031" t="s">
        <v>4</v>
      </c>
      <c r="D3031" t="s">
        <v>381</v>
      </c>
      <c r="E3031" s="10">
        <v>11000</v>
      </c>
      <c r="F3031">
        <v>2003</v>
      </c>
      <c r="H3031" t="str">
        <f>IFERROR(VLOOKUP(D3031,Resources!A:C,3,FALSE),"")</f>
        <v/>
      </c>
      <c r="K3031" t="str">
        <f>IFERROR(IF(VLOOKUP(D3031,Resources!A:D,4,FALSE)=0,"",VLOOKUP(D3031,Resources!A:D,4,FALSE)),"")</f>
        <v/>
      </c>
    </row>
    <row r="3032" spans="1:11" x14ac:dyDescent="0.2">
      <c r="A3032" t="s">
        <v>715</v>
      </c>
      <c r="B3032" t="str">
        <f t="shared" si="48"/>
        <v>Donors Capital Fund_St. Mary of the Angels Episcopal Church (Orlando)20032750</v>
      </c>
      <c r="C3032" t="s">
        <v>4</v>
      </c>
      <c r="D3032" t="s">
        <v>452</v>
      </c>
      <c r="E3032" s="10">
        <v>2750</v>
      </c>
      <c r="F3032">
        <v>2003</v>
      </c>
      <c r="H3032" t="str">
        <f>IFERROR(VLOOKUP(D3032,Resources!A:C,3,FALSE),"")</f>
        <v/>
      </c>
      <c r="K3032" t="str">
        <f>IFERROR(IF(VLOOKUP(D3032,Resources!A:D,4,FALSE)=0,"",VLOOKUP(D3032,Resources!A:D,4,FALSE)),"")</f>
        <v/>
      </c>
    </row>
    <row r="3033" spans="1:11" x14ac:dyDescent="0.2">
      <c r="A3033" t="s">
        <v>715</v>
      </c>
      <c r="B3033" t="str">
        <f t="shared" si="48"/>
        <v>Donors Capital Fund_St. Matthew Catholic School (Hillsboro OR)20032000</v>
      </c>
      <c r="C3033" t="s">
        <v>4</v>
      </c>
      <c r="D3033" t="s">
        <v>340</v>
      </c>
      <c r="E3033" s="10">
        <v>2000</v>
      </c>
      <c r="F3033">
        <v>2003</v>
      </c>
      <c r="H3033" t="str">
        <f>IFERROR(VLOOKUP(D3033,Resources!A:C,3,FALSE),"")</f>
        <v/>
      </c>
      <c r="K3033" t="str">
        <f>IFERROR(IF(VLOOKUP(D3033,Resources!A:D,4,FALSE)=0,"",VLOOKUP(D3033,Resources!A:D,4,FALSE)),"")</f>
        <v/>
      </c>
    </row>
    <row r="3034" spans="1:11" x14ac:dyDescent="0.2">
      <c r="A3034" t="s">
        <v>715</v>
      </c>
      <c r="B3034" t="str">
        <f t="shared" si="48"/>
        <v>Donors Capital Fund_State Policy Network20031000</v>
      </c>
      <c r="C3034" t="s">
        <v>4</v>
      </c>
      <c r="D3034" t="s">
        <v>10</v>
      </c>
      <c r="E3034" s="10">
        <v>1000</v>
      </c>
      <c r="F3034">
        <v>2003</v>
      </c>
      <c r="H3034" t="str">
        <f>IFERROR(VLOOKUP(D3034,Resources!A:C,3,FALSE),"")</f>
        <v>SourceWatch</v>
      </c>
      <c r="K3034" t="str">
        <f>IFERROR(IF(VLOOKUP(D3034,Resources!A:D,4,FALSE)=0,"",VLOOKUP(D3034,Resources!A:D,4,FALSE)),"")</f>
        <v>Y</v>
      </c>
    </row>
    <row r="3035" spans="1:11" x14ac:dyDescent="0.2">
      <c r="A3035" t="s">
        <v>715</v>
      </c>
      <c r="B3035" t="str">
        <f t="shared" si="48"/>
        <v>Donors Capital Fund_Student Governmental Affairs Program20031000</v>
      </c>
      <c r="C3035" t="s">
        <v>4</v>
      </c>
      <c r="D3035" t="s">
        <v>290</v>
      </c>
      <c r="E3035" s="10">
        <v>1000</v>
      </c>
      <c r="F3035">
        <v>2003</v>
      </c>
      <c r="H3035" t="str">
        <f>IFERROR(VLOOKUP(D3035,Resources!A:C,3,FALSE),"")</f>
        <v/>
      </c>
      <c r="K3035" t="str">
        <f>IFERROR(IF(VLOOKUP(D3035,Resources!A:D,4,FALSE)=0,"",VLOOKUP(D3035,Resources!A:D,4,FALSE)),"")</f>
        <v/>
      </c>
    </row>
    <row r="3036" spans="1:11" x14ac:dyDescent="0.2">
      <c r="A3036" t="s">
        <v>715</v>
      </c>
      <c r="B3036" t="str">
        <f t="shared" si="48"/>
        <v>Donors Capital Fund_The Freedom Foundation20031000</v>
      </c>
      <c r="C3036" t="s">
        <v>4</v>
      </c>
      <c r="D3036" t="s">
        <v>239</v>
      </c>
      <c r="E3036" s="10">
        <v>1000</v>
      </c>
      <c r="F3036">
        <v>2003</v>
      </c>
      <c r="H3036" t="str">
        <f>IFERROR(VLOOKUP(D3036,Resources!A:C,3,FALSE),"")</f>
        <v>SourceWatch</v>
      </c>
      <c r="K3036" t="str">
        <f>IFERROR(IF(VLOOKUP(D3036,Resources!A:D,4,FALSE)=0,"",VLOOKUP(D3036,Resources!A:D,4,FALSE)),"")</f>
        <v>Y</v>
      </c>
    </row>
    <row r="3037" spans="1:11" x14ac:dyDescent="0.2">
      <c r="A3037" t="s">
        <v>715</v>
      </c>
      <c r="B3037" t="str">
        <f t="shared" si="48"/>
        <v>Donors Capital Fund_The Heritage Foundation20037500</v>
      </c>
      <c r="C3037" t="s">
        <v>4</v>
      </c>
      <c r="D3037" t="s">
        <v>240</v>
      </c>
      <c r="E3037" s="10">
        <v>7500</v>
      </c>
      <c r="F3037">
        <v>2003</v>
      </c>
      <c r="H3037" t="str">
        <f>IFERROR(VLOOKUP(D3037,Resources!A:C,3,FALSE),"")</f>
        <v>DeSmog</v>
      </c>
      <c r="K3037" t="str">
        <f>IFERROR(IF(VLOOKUP(D3037,Resources!A:D,4,FALSE)=0,"",VLOOKUP(D3037,Resources!A:D,4,FALSE)),"")</f>
        <v>Y</v>
      </c>
    </row>
    <row r="3038" spans="1:11" x14ac:dyDescent="0.2">
      <c r="A3038" t="s">
        <v>715</v>
      </c>
      <c r="B3038" t="str">
        <f t="shared" si="48"/>
        <v>Donors Capital Fund_Washington Legal Foundation20036000</v>
      </c>
      <c r="C3038" t="s">
        <v>4</v>
      </c>
      <c r="D3038" t="s">
        <v>112</v>
      </c>
      <c r="E3038" s="10">
        <v>6000</v>
      </c>
      <c r="F3038">
        <v>2003</v>
      </c>
      <c r="H3038" t="str">
        <f>IFERROR(VLOOKUP(D3038,Resources!A:C,3,FALSE),"")</f>
        <v>DeSmog</v>
      </c>
      <c r="K3038" t="str">
        <f>IFERROR(IF(VLOOKUP(D3038,Resources!A:D,4,FALSE)=0,"",VLOOKUP(D3038,Resources!A:D,4,FALSE)),"")</f>
        <v>Y</v>
      </c>
    </row>
    <row r="3039" spans="1:11" x14ac:dyDescent="0.2">
      <c r="A3039" t="s">
        <v>715</v>
      </c>
      <c r="B3039" t="str">
        <f t="shared" si="48"/>
        <v>Donors Capital Fund_Young America's Foundation200312500</v>
      </c>
      <c r="C3039" t="s">
        <v>4</v>
      </c>
      <c r="D3039" t="s">
        <v>113</v>
      </c>
      <c r="E3039" s="10">
        <v>12500</v>
      </c>
      <c r="F3039">
        <v>2003</v>
      </c>
      <c r="H3039" t="str">
        <f>IFERROR(VLOOKUP(D3039,Resources!A:C,3,FALSE),"")</f>
        <v>SourceWatch</v>
      </c>
      <c r="K3039" t="str">
        <f>IFERROR(IF(VLOOKUP(D3039,Resources!A:D,4,FALSE)=0,"",VLOOKUP(D3039,Resources!A:D,4,FALSE)),"")</f>
        <v>Y</v>
      </c>
    </row>
    <row r="3040" spans="1:11" x14ac:dyDescent="0.2">
      <c r="A3040" t="s">
        <v>715</v>
      </c>
      <c r="B3040" t="str">
        <f t="shared" si="48"/>
        <v>Donors Capital Fund_American Conservative Union Foundation20021000</v>
      </c>
      <c r="C3040" t="s">
        <v>4</v>
      </c>
      <c r="D3040" t="s">
        <v>332</v>
      </c>
      <c r="E3040" s="10">
        <v>1000</v>
      </c>
      <c r="F3040">
        <v>2002</v>
      </c>
      <c r="H3040" t="str">
        <f>IFERROR(VLOOKUP(D3040,Resources!A:C,3,FALSE),"")</f>
        <v>ExxonSecrets</v>
      </c>
      <c r="K3040" t="str">
        <f>IFERROR(IF(VLOOKUP(D3040,Resources!A:D,4,FALSE)=0,"",VLOOKUP(D3040,Resources!A:D,4,FALSE)),"")</f>
        <v>Y</v>
      </c>
    </row>
    <row r="3041" spans="1:11" x14ac:dyDescent="0.2">
      <c r="A3041" t="s">
        <v>715</v>
      </c>
      <c r="B3041" t="str">
        <f t="shared" si="48"/>
        <v>Donors Capital Fund_American Enterprise Institute for Public Policy Research2002851090</v>
      </c>
      <c r="C3041" t="s">
        <v>4</v>
      </c>
      <c r="D3041" t="s">
        <v>17</v>
      </c>
      <c r="E3041" s="10">
        <v>851090</v>
      </c>
      <c r="F3041">
        <v>2002</v>
      </c>
      <c r="H3041" t="str">
        <f>IFERROR(VLOOKUP(D3041,Resources!A:C,3,FALSE),"")</f>
        <v>DeSmog</v>
      </c>
      <c r="K3041" t="str">
        <f>IFERROR(IF(VLOOKUP(D3041,Resources!A:D,4,FALSE)=0,"",VLOOKUP(D3041,Resources!A:D,4,FALSE)),"")</f>
        <v>Y</v>
      </c>
    </row>
    <row r="3042" spans="1:11" x14ac:dyDescent="0.2">
      <c r="A3042" t="s">
        <v>715</v>
      </c>
      <c r="B3042" t="str">
        <f t="shared" si="48"/>
        <v>Donors Capital Fund_Atlas Economic Research Foundation20021000</v>
      </c>
      <c r="C3042" t="s">
        <v>4</v>
      </c>
      <c r="D3042" t="s">
        <v>96</v>
      </c>
      <c r="E3042" s="10">
        <v>1000</v>
      </c>
      <c r="F3042">
        <v>2002</v>
      </c>
      <c r="H3042" t="str">
        <f>IFERROR(VLOOKUP(D3042,Resources!A:C,3,FALSE),"")</f>
        <v>DeSmog</v>
      </c>
      <c r="K3042" t="str">
        <f>IFERROR(IF(VLOOKUP(D3042,Resources!A:D,4,FALSE)=0,"",VLOOKUP(D3042,Resources!A:D,4,FALSE)),"")</f>
        <v>Y</v>
      </c>
    </row>
    <row r="3043" spans="1:11" x14ac:dyDescent="0.2">
      <c r="A3043" t="s">
        <v>715</v>
      </c>
      <c r="B3043" t="str">
        <f t="shared" si="48"/>
        <v>Donors Capital Fund_Brotherhood Organization of a New Destiny20021000</v>
      </c>
      <c r="C3043" t="s">
        <v>4</v>
      </c>
      <c r="D3043" t="s">
        <v>120</v>
      </c>
      <c r="E3043" s="10">
        <v>1000</v>
      </c>
      <c r="F3043">
        <v>2002</v>
      </c>
      <c r="H3043" t="str">
        <f>IFERROR(VLOOKUP(D3043,Resources!A:C,3,FALSE),"")</f>
        <v/>
      </c>
      <c r="K3043" t="str">
        <f>IFERROR(IF(VLOOKUP(D3043,Resources!A:D,4,FALSE)=0,"",VLOOKUP(D3043,Resources!A:D,4,FALSE)),"")</f>
        <v/>
      </c>
    </row>
    <row r="3044" spans="1:11" x14ac:dyDescent="0.2">
      <c r="A3044" t="s">
        <v>715</v>
      </c>
      <c r="B3044" t="str">
        <f t="shared" si="48"/>
        <v>Donors Capital Fund_Capital Research Center20021000</v>
      </c>
      <c r="C3044" t="s">
        <v>4</v>
      </c>
      <c r="D3044" t="s">
        <v>98</v>
      </c>
      <c r="E3044" s="10">
        <v>1000</v>
      </c>
      <c r="F3044">
        <v>2002</v>
      </c>
      <c r="H3044" t="str">
        <f>IFERROR(VLOOKUP(D3044,Resources!A:C,3,FALSE),"")</f>
        <v>DeSmog</v>
      </c>
      <c r="K3044" t="str">
        <f>IFERROR(IF(VLOOKUP(D3044,Resources!A:D,4,FALSE)=0,"",VLOOKUP(D3044,Resources!A:D,4,FALSE)),"")</f>
        <v>Y</v>
      </c>
    </row>
    <row r="3045" spans="1:11" x14ac:dyDescent="0.2">
      <c r="A3045" t="s">
        <v>715</v>
      </c>
      <c r="B3045" t="str">
        <f t="shared" si="48"/>
        <v>Donors Capital Fund_Cato Institute20022500</v>
      </c>
      <c r="C3045" t="s">
        <v>4</v>
      </c>
      <c r="D3045" t="s">
        <v>57</v>
      </c>
      <c r="E3045" s="10">
        <v>2500</v>
      </c>
      <c r="F3045">
        <v>2002</v>
      </c>
      <c r="H3045" t="str">
        <f>IFERROR(VLOOKUP(D3045,Resources!A:C,3,FALSE),"")</f>
        <v>DeSmog</v>
      </c>
      <c r="K3045" t="str">
        <f>IFERROR(IF(VLOOKUP(D3045,Resources!A:D,4,FALSE)=0,"",VLOOKUP(D3045,Resources!A:D,4,FALSE)),"")</f>
        <v>Y</v>
      </c>
    </row>
    <row r="3046" spans="1:11" x14ac:dyDescent="0.2">
      <c r="A3046" t="s">
        <v>715</v>
      </c>
      <c r="B3046" t="str">
        <f t="shared" si="48"/>
        <v>Donors Capital Fund_DonorsTrust200225000</v>
      </c>
      <c r="C3046" t="s">
        <v>4</v>
      </c>
      <c r="D3046" t="s">
        <v>20</v>
      </c>
      <c r="E3046" s="10">
        <v>25000</v>
      </c>
      <c r="F3046">
        <v>2002</v>
      </c>
      <c r="H3046" t="str">
        <f>IFERROR(VLOOKUP(D3046,Resources!A:C,3,FALSE),"")</f>
        <v>DeSmog</v>
      </c>
      <c r="K3046" t="str">
        <f>IFERROR(IF(VLOOKUP(D3046,Resources!A:D,4,FALSE)=0,"",VLOOKUP(D3046,Resources!A:D,4,FALSE)),"")</f>
        <v>Y</v>
      </c>
    </row>
    <row r="3047" spans="1:11" x14ac:dyDescent="0.2">
      <c r="A3047" t="s">
        <v>715</v>
      </c>
      <c r="B3047" t="str">
        <f t="shared" si="48"/>
        <v>Donors Capital Fund_Goldwater Institute20021000</v>
      </c>
      <c r="C3047" t="s">
        <v>4</v>
      </c>
      <c r="D3047" t="s">
        <v>72</v>
      </c>
      <c r="E3047" s="10">
        <v>1000</v>
      </c>
      <c r="F3047">
        <v>2002</v>
      </c>
      <c r="H3047" t="str">
        <f>IFERROR(VLOOKUP(D3047,Resources!A:C,3,FALSE),"")</f>
        <v>SourceWatch</v>
      </c>
      <c r="K3047" t="str">
        <f>IFERROR(IF(VLOOKUP(D3047,Resources!A:D,4,FALSE)=0,"",VLOOKUP(D3047,Resources!A:D,4,FALSE)),"")</f>
        <v>Y</v>
      </c>
    </row>
    <row r="3048" spans="1:11" x14ac:dyDescent="0.2">
      <c r="A3048" t="s">
        <v>715</v>
      </c>
      <c r="B3048" t="str">
        <f t="shared" si="48"/>
        <v>Donors Capital Fund_Institute for Justice20021000</v>
      </c>
      <c r="C3048" t="s">
        <v>4</v>
      </c>
      <c r="D3048" t="s">
        <v>63</v>
      </c>
      <c r="E3048" s="10">
        <v>1000</v>
      </c>
      <c r="F3048">
        <v>2002</v>
      </c>
      <c r="H3048" t="str">
        <f>IFERROR(VLOOKUP(D3048,Resources!A:C,3,FALSE),"")</f>
        <v>SourceWatch</v>
      </c>
      <c r="K3048" t="str">
        <f>IFERROR(IF(VLOOKUP(D3048,Resources!A:D,4,FALSE)=0,"",VLOOKUP(D3048,Resources!A:D,4,FALSE)),"")</f>
        <v>Y</v>
      </c>
    </row>
    <row r="3049" spans="1:11" x14ac:dyDescent="0.2">
      <c r="A3049" t="s">
        <v>715</v>
      </c>
      <c r="B3049" t="str">
        <f t="shared" si="48"/>
        <v>Donors Capital Fund_Judicial Watch200225000</v>
      </c>
      <c r="C3049" t="s">
        <v>4</v>
      </c>
      <c r="D3049" t="s">
        <v>502</v>
      </c>
      <c r="E3049" s="10">
        <v>25000</v>
      </c>
      <c r="F3049">
        <v>2002</v>
      </c>
      <c r="H3049" t="str">
        <f>IFERROR(VLOOKUP(D3049,Resources!A:C,3,FALSE),"")</f>
        <v>SourceWatch</v>
      </c>
      <c r="K3049" t="str">
        <f>IFERROR(IF(VLOOKUP(D3049,Resources!A:D,4,FALSE)=0,"",VLOOKUP(D3049,Resources!A:D,4,FALSE)),"")</f>
        <v>Y</v>
      </c>
    </row>
    <row r="3050" spans="1:11" x14ac:dyDescent="0.2">
      <c r="A3050" t="s">
        <v>715</v>
      </c>
      <c r="B3050" t="str">
        <f t="shared" si="48"/>
        <v>Donors Capital Fund_Leadership Institute20023000</v>
      </c>
      <c r="C3050" t="s">
        <v>4</v>
      </c>
      <c r="D3050" t="s">
        <v>105</v>
      </c>
      <c r="E3050" s="10">
        <v>3000</v>
      </c>
      <c r="F3050">
        <v>2002</v>
      </c>
      <c r="H3050" t="str">
        <f>IFERROR(VLOOKUP(D3050,Resources!A:C,3,FALSE),"")</f>
        <v>DeSmog</v>
      </c>
      <c r="K3050" t="str">
        <f>IFERROR(IF(VLOOKUP(D3050,Resources!A:D,4,FALSE)=0,"",VLOOKUP(D3050,Resources!A:D,4,FALSE)),"")</f>
        <v>Y</v>
      </c>
    </row>
    <row r="3051" spans="1:11" x14ac:dyDescent="0.2">
      <c r="A3051" t="s">
        <v>715</v>
      </c>
      <c r="B3051" t="str">
        <f t="shared" si="48"/>
        <v>Donors Capital Fund_Memorial Sloan-Kettering Cancer Center20022500</v>
      </c>
      <c r="C3051" t="s">
        <v>4</v>
      </c>
      <c r="D3051" t="s">
        <v>394</v>
      </c>
      <c r="E3051" s="10">
        <v>2500</v>
      </c>
      <c r="F3051">
        <v>2002</v>
      </c>
      <c r="H3051" t="str">
        <f>IFERROR(VLOOKUP(D3051,Resources!A:C,3,FALSE),"")</f>
        <v/>
      </c>
      <c r="K3051" t="str">
        <f>IFERROR(IF(VLOOKUP(D3051,Resources!A:D,4,FALSE)=0,"",VLOOKUP(D3051,Resources!A:D,4,FALSE)),"")</f>
        <v/>
      </c>
    </row>
    <row r="3052" spans="1:11" x14ac:dyDescent="0.2">
      <c r="A3052" t="s">
        <v>715</v>
      </c>
      <c r="B3052" t="str">
        <f t="shared" si="48"/>
        <v>Donors Capital Fund_Mercatus Center20021000</v>
      </c>
      <c r="C3052" t="s">
        <v>4</v>
      </c>
      <c r="D3052" t="s">
        <v>90</v>
      </c>
      <c r="E3052" s="10">
        <v>1000</v>
      </c>
      <c r="F3052">
        <v>2002</v>
      </c>
      <c r="H3052" t="str">
        <f>IFERROR(VLOOKUP(D3052,Resources!A:C,3,FALSE),"")</f>
        <v>DeSmog</v>
      </c>
      <c r="K3052" t="str">
        <f>IFERROR(IF(VLOOKUP(D3052,Resources!A:D,4,FALSE)=0,"",VLOOKUP(D3052,Resources!A:D,4,FALSE)),"")</f>
        <v>Y</v>
      </c>
    </row>
    <row r="3053" spans="1:11" x14ac:dyDescent="0.2">
      <c r="A3053" t="s">
        <v>715</v>
      </c>
      <c r="B3053" t="str">
        <f t="shared" si="48"/>
        <v>Donors Capital Fund_National Right to Work Legal Defense Foundation200250000</v>
      </c>
      <c r="C3053" t="s">
        <v>4</v>
      </c>
      <c r="D3053" t="s">
        <v>170</v>
      </c>
      <c r="E3053" s="10">
        <v>50000</v>
      </c>
      <c r="F3053">
        <v>2002</v>
      </c>
      <c r="H3053" t="str">
        <f>IFERROR(VLOOKUP(D3053,Resources!A:C,3,FALSE),"")</f>
        <v>SourceWatch</v>
      </c>
      <c r="K3053" t="str">
        <f>IFERROR(IF(VLOOKUP(D3053,Resources!A:D,4,FALSE)=0,"",VLOOKUP(D3053,Resources!A:D,4,FALSE)),"")</f>
        <v>Y</v>
      </c>
    </row>
    <row r="3054" spans="1:11" x14ac:dyDescent="0.2">
      <c r="A3054" t="s">
        <v>715</v>
      </c>
      <c r="B3054" t="str">
        <f t="shared" si="48"/>
        <v>Donors Capital Fund_Reason Foundation20021000</v>
      </c>
      <c r="C3054" t="s">
        <v>4</v>
      </c>
      <c r="D3054" t="s">
        <v>42</v>
      </c>
      <c r="E3054" s="10">
        <v>1000</v>
      </c>
      <c r="F3054">
        <v>2002</v>
      </c>
      <c r="H3054" t="str">
        <f>IFERROR(VLOOKUP(D3054,Resources!A:C,3,FALSE),"")</f>
        <v>DeSmog</v>
      </c>
      <c r="K3054" t="str">
        <f>IFERROR(IF(VLOOKUP(D3054,Resources!A:D,4,FALSE)=0,"",VLOOKUP(D3054,Resources!A:D,4,FALSE)),"")</f>
        <v>Y</v>
      </c>
    </row>
    <row r="3055" spans="1:11" x14ac:dyDescent="0.2">
      <c r="A3055" t="s">
        <v>715</v>
      </c>
      <c r="B3055" t="str">
        <f t="shared" si="48"/>
        <v>Donors Capital Fund_State Policy Network20021000</v>
      </c>
      <c r="C3055" t="s">
        <v>4</v>
      </c>
      <c r="D3055" t="s">
        <v>10</v>
      </c>
      <c r="E3055" s="10">
        <v>1000</v>
      </c>
      <c r="F3055">
        <v>2002</v>
      </c>
      <c r="H3055" t="str">
        <f>IFERROR(VLOOKUP(D3055,Resources!A:C,3,FALSE),"")</f>
        <v>SourceWatch</v>
      </c>
      <c r="K3055" t="str">
        <f>IFERROR(IF(VLOOKUP(D3055,Resources!A:D,4,FALSE)=0,"",VLOOKUP(D3055,Resources!A:D,4,FALSE)),"")</f>
        <v>Y</v>
      </c>
    </row>
    <row r="3056" spans="1:11" x14ac:dyDescent="0.2">
      <c r="A3056" t="s">
        <v>715</v>
      </c>
      <c r="B3056" t="str">
        <f t="shared" si="48"/>
        <v>Donors Capital Fund_The Freedom Foundation20021000</v>
      </c>
      <c r="C3056" t="s">
        <v>4</v>
      </c>
      <c r="D3056" t="s">
        <v>239</v>
      </c>
      <c r="E3056" s="10">
        <v>1000</v>
      </c>
      <c r="F3056">
        <v>2002</v>
      </c>
      <c r="H3056" t="str">
        <f>IFERROR(VLOOKUP(D3056,Resources!A:C,3,FALSE),"")</f>
        <v>SourceWatch</v>
      </c>
      <c r="K3056" t="str">
        <f>IFERROR(IF(VLOOKUP(D3056,Resources!A:D,4,FALSE)=0,"",VLOOKUP(D3056,Resources!A:D,4,FALSE)),"")</f>
        <v>Y</v>
      </c>
    </row>
    <row r="3057" spans="1:11" x14ac:dyDescent="0.2">
      <c r="A3057" t="s">
        <v>715</v>
      </c>
      <c r="B3057" t="str">
        <f t="shared" si="48"/>
        <v>Donors Capital Fund_The Heritage Foundation20022500</v>
      </c>
      <c r="C3057" t="s">
        <v>4</v>
      </c>
      <c r="D3057" t="s">
        <v>240</v>
      </c>
      <c r="E3057" s="10">
        <v>2500</v>
      </c>
      <c r="F3057">
        <v>2002</v>
      </c>
      <c r="H3057" t="str">
        <f>IFERROR(VLOOKUP(D3057,Resources!A:C,3,FALSE),"")</f>
        <v>DeSmog</v>
      </c>
      <c r="K3057" t="str">
        <f>IFERROR(IF(VLOOKUP(D3057,Resources!A:D,4,FALSE)=0,"",VLOOKUP(D3057,Resources!A:D,4,FALSE)),"")</f>
        <v>Y</v>
      </c>
    </row>
    <row r="3058" spans="1:11" x14ac:dyDescent="0.2">
      <c r="A3058" t="s">
        <v>715</v>
      </c>
      <c r="B3058" t="str">
        <f t="shared" si="48"/>
        <v>Donors Capital Fund_Washington Legal Foundation20021000</v>
      </c>
      <c r="C3058" t="s">
        <v>4</v>
      </c>
      <c r="D3058" t="s">
        <v>112</v>
      </c>
      <c r="E3058" s="10">
        <v>1000</v>
      </c>
      <c r="F3058">
        <v>2002</v>
      </c>
      <c r="H3058" t="str">
        <f>IFERROR(VLOOKUP(D3058,Resources!A:C,3,FALSE),"")</f>
        <v>DeSmog</v>
      </c>
      <c r="K3058" t="str">
        <f>IFERROR(IF(VLOOKUP(D3058,Resources!A:D,4,FALSE)=0,"",VLOOKUP(D3058,Resources!A:D,4,FALSE)),"")</f>
        <v>Y</v>
      </c>
    </row>
    <row r="3059" spans="1:11" x14ac:dyDescent="0.2">
      <c r="A3059" t="s">
        <v>715</v>
      </c>
      <c r="B3059" t="str">
        <f t="shared" si="48"/>
        <v>Donors Capital Fund_Young America's Foundation20023500</v>
      </c>
      <c r="C3059" t="s">
        <v>4</v>
      </c>
      <c r="D3059" t="s">
        <v>113</v>
      </c>
      <c r="E3059" s="10">
        <v>3500</v>
      </c>
      <c r="F3059">
        <v>2002</v>
      </c>
      <c r="H3059" t="str">
        <f>IFERROR(VLOOKUP(D3059,Resources!A:C,3,FALSE),"")</f>
        <v>SourceWatch</v>
      </c>
      <c r="K3059" t="str">
        <f>IFERROR(IF(VLOOKUP(D3059,Resources!A:D,4,FALSE)=0,"",VLOOKUP(D3059,Resources!A:D,4,FALSE)),"")</f>
        <v>Y</v>
      </c>
    </row>
    <row r="3060" spans="1:11" x14ac:dyDescent="0.2">
      <c r="A3060" t="s">
        <v>715</v>
      </c>
      <c r="B3060" t="str">
        <f t="shared" si="48"/>
        <v>Searle Freedom Trust_Donors Capital Fund2001150000</v>
      </c>
      <c r="C3060" t="s">
        <v>503</v>
      </c>
      <c r="D3060" t="s">
        <v>4</v>
      </c>
      <c r="E3060" s="10">
        <v>150000</v>
      </c>
      <c r="F3060">
        <v>2001</v>
      </c>
      <c r="H3060" t="str">
        <f>IFERROR(VLOOKUP(D3060,Resources!A:C,3,FALSE),"")</f>
        <v>DeSmog</v>
      </c>
      <c r="K3060" t="str">
        <f>IFERROR(IF(VLOOKUP(D3060,Resources!A:D,4,FALSE)=0,"",VLOOKUP(D3060,Resources!A:D,4,FALSE)),"")</f>
        <v>Y</v>
      </c>
    </row>
    <row r="3061" spans="1:11" x14ac:dyDescent="0.2">
      <c r="A3061">
        <v>990</v>
      </c>
      <c r="B3061" t="str">
        <f>C3061&amp;"_"&amp;D3061&amp;F3061&amp;E3061</f>
        <v>Donors Capital Fund_American Enterprise Institute for Public Policy Research2015500000</v>
      </c>
      <c r="C3061" t="s">
        <v>4</v>
      </c>
      <c r="D3061" t="s">
        <v>17</v>
      </c>
      <c r="E3061" s="10">
        <v>500000</v>
      </c>
      <c r="F3061">
        <v>2015</v>
      </c>
      <c r="G3061" t="s">
        <v>720</v>
      </c>
      <c r="H3061" t="str">
        <f>IFERROR(VLOOKUP(D3061,Resources!A:C,3,FALSE),"")</f>
        <v>DeSmog</v>
      </c>
      <c r="I3061" t="s">
        <v>768</v>
      </c>
      <c r="J3061">
        <v>1</v>
      </c>
      <c r="K3061" t="str">
        <f>IFERROR(IF(VLOOKUP(D3061,Resources!A:D,4,FALSE)=0,"",VLOOKUP(D3061,Resources!A:D,4,FALSE)),"")</f>
        <v>Y</v>
      </c>
    </row>
    <row r="3062" spans="1:11" x14ac:dyDescent="0.2">
      <c r="A3062">
        <v>990</v>
      </c>
      <c r="B3062" t="str">
        <f t="shared" ref="B3062:B3125" si="49">C3062&amp;"_"&amp;D3062&amp;F3062&amp;E3062</f>
        <v>Donors Capital Fund_Committee for a Constructive Tomorrow201550000</v>
      </c>
      <c r="C3062" t="s">
        <v>4</v>
      </c>
      <c r="D3062" t="s">
        <v>162</v>
      </c>
      <c r="E3062" s="10">
        <v>50000</v>
      </c>
      <c r="F3062">
        <v>2015</v>
      </c>
      <c r="G3062" t="s">
        <v>720</v>
      </c>
      <c r="H3062" t="str">
        <f>IFERROR(VLOOKUP(D3062,Resources!A:C,3,FALSE),"")</f>
        <v>DeSmog</v>
      </c>
      <c r="I3062" t="s">
        <v>768</v>
      </c>
      <c r="J3062">
        <v>2</v>
      </c>
      <c r="K3062" t="str">
        <f>IFERROR(IF(VLOOKUP(D3062,Resources!A:D,4,FALSE)=0,"",VLOOKUP(D3062,Resources!A:D,4,FALSE)),"")</f>
        <v>Y</v>
      </c>
    </row>
    <row r="3063" spans="1:11" x14ac:dyDescent="0.2">
      <c r="A3063">
        <v>990</v>
      </c>
      <c r="B3063" t="str">
        <f t="shared" si="49"/>
        <v>Donors Capital Fund_American Council of Trustees and Alumni20151350000</v>
      </c>
      <c r="C3063" t="s">
        <v>4</v>
      </c>
      <c r="D3063" t="s">
        <v>21</v>
      </c>
      <c r="E3063" s="10">
        <v>1350000</v>
      </c>
      <c r="F3063">
        <v>2015</v>
      </c>
      <c r="G3063" t="s">
        <v>720</v>
      </c>
      <c r="H3063" t="str">
        <f>IFERROR(VLOOKUP(D3063,Resources!A:C,3,FALSE),"")</f>
        <v/>
      </c>
      <c r="I3063" t="s">
        <v>768</v>
      </c>
      <c r="J3063">
        <v>3</v>
      </c>
      <c r="K3063" t="str">
        <f>IFERROR(IF(VLOOKUP(D3063,Resources!A:D,4,FALSE)=0,"",VLOOKUP(D3063,Resources!A:D,4,FALSE)),"")</f>
        <v/>
      </c>
    </row>
    <row r="3064" spans="1:11" x14ac:dyDescent="0.2">
      <c r="A3064">
        <v>990</v>
      </c>
      <c r="B3064" t="str">
        <f t="shared" si="49"/>
        <v>Donors Capital Fund_US English Foundation201550000</v>
      </c>
      <c r="C3064" t="s">
        <v>4</v>
      </c>
      <c r="D3064" t="s">
        <v>19</v>
      </c>
      <c r="E3064" s="10">
        <v>50000</v>
      </c>
      <c r="F3064">
        <v>2015</v>
      </c>
      <c r="G3064" t="s">
        <v>720</v>
      </c>
      <c r="H3064" t="str">
        <f>IFERROR(VLOOKUP(D3064,Resources!A:C,3,FALSE),"")</f>
        <v>SourceWatch</v>
      </c>
      <c r="I3064" t="s">
        <v>768</v>
      </c>
      <c r="J3064">
        <v>4</v>
      </c>
      <c r="K3064" t="str">
        <f>IFERROR(IF(VLOOKUP(D3064,Resources!A:D,4,FALSE)=0,"",VLOOKUP(D3064,Resources!A:D,4,FALSE)),"")</f>
        <v>Y</v>
      </c>
    </row>
    <row r="3065" spans="1:11" x14ac:dyDescent="0.2">
      <c r="A3065">
        <v>990</v>
      </c>
      <c r="B3065" t="str">
        <f t="shared" si="49"/>
        <v>Donors Capital Fund_Foundation for Individual Rights in Education2015500000</v>
      </c>
      <c r="C3065" t="s">
        <v>4</v>
      </c>
      <c r="D3065" t="s">
        <v>61</v>
      </c>
      <c r="E3065" s="10">
        <v>500000</v>
      </c>
      <c r="F3065">
        <v>2015</v>
      </c>
      <c r="G3065" t="s">
        <v>720</v>
      </c>
      <c r="H3065" t="str">
        <f>IFERROR(VLOOKUP(D3065,Resources!A:C,3,FALSE),"")</f>
        <v>SourceWatch</v>
      </c>
      <c r="I3065" t="s">
        <v>768</v>
      </c>
      <c r="J3065">
        <v>5</v>
      </c>
      <c r="K3065" t="str">
        <f>IFERROR(IF(VLOOKUP(D3065,Resources!A:D,4,FALSE)=0,"",VLOOKUP(D3065,Resources!A:D,4,FALSE)),"")</f>
        <v>Y</v>
      </c>
    </row>
    <row r="3066" spans="1:11" x14ac:dyDescent="0.2">
      <c r="A3066">
        <v>990</v>
      </c>
      <c r="B3066" t="str">
        <f t="shared" si="49"/>
        <v>Donors Capital Fund_Human Rights Foundation2015500000</v>
      </c>
      <c r="C3066" t="s">
        <v>4</v>
      </c>
      <c r="D3066" t="s">
        <v>50</v>
      </c>
      <c r="E3066" s="10">
        <v>500000</v>
      </c>
      <c r="F3066">
        <v>2015</v>
      </c>
      <c r="G3066" t="s">
        <v>720</v>
      </c>
      <c r="H3066" t="str">
        <f>IFERROR(VLOOKUP(D3066,Resources!A:C,3,FALSE),"")</f>
        <v>SourceWatch</v>
      </c>
      <c r="I3066" t="s">
        <v>768</v>
      </c>
      <c r="J3066">
        <v>6</v>
      </c>
      <c r="K3066" t="str">
        <f>IFERROR(IF(VLOOKUP(D3066,Resources!A:D,4,FALSE)=0,"",VLOOKUP(D3066,Resources!A:D,4,FALSE)),"")</f>
        <v>Y</v>
      </c>
    </row>
    <row r="3067" spans="1:11" x14ac:dyDescent="0.2">
      <c r="A3067">
        <v>990</v>
      </c>
      <c r="B3067" t="str">
        <f t="shared" si="49"/>
        <v>Donors Capital Fund_Market Research Foundation2015500000</v>
      </c>
      <c r="C3067" t="s">
        <v>4</v>
      </c>
      <c r="D3067" t="s">
        <v>18</v>
      </c>
      <c r="E3067" s="10">
        <v>500000</v>
      </c>
      <c r="F3067">
        <v>2015</v>
      </c>
      <c r="G3067" t="s">
        <v>720</v>
      </c>
      <c r="H3067" t="str">
        <f>IFERROR(VLOOKUP(D3067,Resources!A:C,3,FALSE),"")</f>
        <v/>
      </c>
      <c r="I3067" t="s">
        <v>768</v>
      </c>
      <c r="J3067">
        <v>7</v>
      </c>
      <c r="K3067" t="str">
        <f>IFERROR(IF(VLOOKUP(D3067,Resources!A:D,4,FALSE)=0,"",VLOOKUP(D3067,Resources!A:D,4,FALSE)),"")</f>
        <v>Y</v>
      </c>
    </row>
    <row r="3068" spans="1:11" x14ac:dyDescent="0.2">
      <c r="A3068">
        <v>990</v>
      </c>
      <c r="B3068" t="str">
        <f t="shared" si="49"/>
        <v>Donors Capital Fund_Cerge EI Foundation20151700000</v>
      </c>
      <c r="C3068" t="s">
        <v>4</v>
      </c>
      <c r="D3068" t="s">
        <v>33</v>
      </c>
      <c r="E3068" s="10">
        <v>1700000</v>
      </c>
      <c r="F3068">
        <v>2015</v>
      </c>
      <c r="G3068" t="s">
        <v>720</v>
      </c>
      <c r="H3068" t="str">
        <f>IFERROR(VLOOKUP(D3068,Resources!A:C,3,FALSE),"")</f>
        <v/>
      </c>
      <c r="I3068" t="s">
        <v>768</v>
      </c>
      <c r="J3068">
        <v>8</v>
      </c>
      <c r="K3068" t="str">
        <f>IFERROR(IF(VLOOKUP(D3068,Resources!A:D,4,FALSE)=0,"",VLOOKUP(D3068,Resources!A:D,4,FALSE)),"")</f>
        <v/>
      </c>
    </row>
    <row r="3069" spans="1:11" x14ac:dyDescent="0.2">
      <c r="A3069">
        <v>990</v>
      </c>
      <c r="B3069" t="str">
        <f t="shared" si="49"/>
        <v>Donors Capital Fund_Free to Choose Network2015500000</v>
      </c>
      <c r="C3069" t="s">
        <v>4</v>
      </c>
      <c r="D3069" t="s">
        <v>716</v>
      </c>
      <c r="E3069" s="10">
        <v>500000</v>
      </c>
      <c r="F3069">
        <v>2015</v>
      </c>
      <c r="G3069" t="s">
        <v>720</v>
      </c>
      <c r="H3069" t="str">
        <f>IFERROR(VLOOKUP(D3069,Resources!A:C,3,FALSE),"")</f>
        <v>DeSmog</v>
      </c>
      <c r="I3069" t="s">
        <v>769</v>
      </c>
      <c r="J3069">
        <v>9</v>
      </c>
      <c r="K3069" t="str">
        <f>IFERROR(IF(VLOOKUP(D3069,Resources!A:D,4,FALSE)=0,"",VLOOKUP(D3069,Resources!A:D,4,FALSE)),"")</f>
        <v>Y</v>
      </c>
    </row>
    <row r="3070" spans="1:11" x14ac:dyDescent="0.2">
      <c r="A3070">
        <v>990</v>
      </c>
      <c r="B3070" t="str">
        <f t="shared" si="49"/>
        <v>Donors Capital Fund_Judicial Education Project2015300000</v>
      </c>
      <c r="C3070" t="s">
        <v>4</v>
      </c>
      <c r="D3070" t="s">
        <v>28</v>
      </c>
      <c r="E3070" s="10">
        <v>300000</v>
      </c>
      <c r="F3070">
        <v>2015</v>
      </c>
      <c r="G3070" t="s">
        <v>720</v>
      </c>
      <c r="H3070" t="str">
        <f>IFERROR(VLOOKUP(D3070,Resources!A:C,3,FALSE),"")</f>
        <v>SourceWatch</v>
      </c>
      <c r="I3070" t="s">
        <v>769</v>
      </c>
      <c r="J3070">
        <v>10</v>
      </c>
      <c r="K3070" t="str">
        <f>IFERROR(IF(VLOOKUP(D3070,Resources!A:D,4,FALSE)=0,"",VLOOKUP(D3070,Resources!A:D,4,FALSE)),"")</f>
        <v>Y</v>
      </c>
    </row>
    <row r="3071" spans="1:11" x14ac:dyDescent="0.2">
      <c r="A3071">
        <v>990</v>
      </c>
      <c r="B3071" t="str">
        <f t="shared" si="49"/>
        <v>Donors Capital Fund_John Hancock Committee for the States20151500000</v>
      </c>
      <c r="C3071" t="s">
        <v>4</v>
      </c>
      <c r="D3071" t="s">
        <v>723</v>
      </c>
      <c r="E3071" s="10">
        <v>1500000</v>
      </c>
      <c r="F3071">
        <v>2015</v>
      </c>
      <c r="G3071" t="s">
        <v>720</v>
      </c>
      <c r="H3071" t="str">
        <f>IFERROR(VLOOKUP(D3071,Resources!A:C,3,FALSE),"")</f>
        <v/>
      </c>
      <c r="I3071" t="s">
        <v>769</v>
      </c>
      <c r="J3071">
        <v>11</v>
      </c>
      <c r="K3071" t="str">
        <f>IFERROR(IF(VLOOKUP(D3071,Resources!A:D,4,FALSE)=0,"",VLOOKUP(D3071,Resources!A:D,4,FALSE)),"")</f>
        <v/>
      </c>
    </row>
    <row r="3072" spans="1:11" x14ac:dyDescent="0.2">
      <c r="A3072">
        <v>990</v>
      </c>
      <c r="B3072" t="str">
        <f t="shared" si="49"/>
        <v>Donors Capital Fund_American Transparency2015100000</v>
      </c>
      <c r="C3072" t="s">
        <v>4</v>
      </c>
      <c r="D3072" t="s">
        <v>93</v>
      </c>
      <c r="E3072" s="10">
        <v>100000</v>
      </c>
      <c r="F3072">
        <v>2015</v>
      </c>
      <c r="G3072" t="s">
        <v>720</v>
      </c>
      <c r="H3072" t="str">
        <f>IFERROR(VLOOKUP(D3072,Resources!A:C,3,FALSE),"")</f>
        <v/>
      </c>
      <c r="I3072" t="s">
        <v>769</v>
      </c>
      <c r="J3072">
        <v>12</v>
      </c>
      <c r="K3072" t="str">
        <f>IFERROR(IF(VLOOKUP(D3072,Resources!A:D,4,FALSE)=0,"",VLOOKUP(D3072,Resources!A:D,4,FALSE)),"")</f>
        <v>Y</v>
      </c>
    </row>
    <row r="3073" spans="1:11" x14ac:dyDescent="0.2">
      <c r="A3073">
        <v>990</v>
      </c>
      <c r="B3073" t="str">
        <f t="shared" si="49"/>
        <v>Donors Capital Fund_Franklin Center for Government &amp; Public Integrity2015200000</v>
      </c>
      <c r="C3073" t="s">
        <v>4</v>
      </c>
      <c r="D3073" t="s">
        <v>731</v>
      </c>
      <c r="E3073" s="10">
        <v>200000</v>
      </c>
      <c r="F3073">
        <v>2015</v>
      </c>
      <c r="G3073" t="s">
        <v>720</v>
      </c>
      <c r="H3073" t="str">
        <f>IFERROR(VLOOKUP(D3073,Resources!A:C,3,FALSE),"")</f>
        <v>DeSmog</v>
      </c>
      <c r="I3073" t="s">
        <v>769</v>
      </c>
      <c r="J3073">
        <v>13</v>
      </c>
      <c r="K3073" t="str">
        <f>IFERROR(IF(VLOOKUP(D3073,Resources!A:D,4,FALSE)=0,"",VLOOKUP(D3073,Resources!A:D,4,FALSE)),"")</f>
        <v>Y</v>
      </c>
    </row>
    <row r="3074" spans="1:11" x14ac:dyDescent="0.2">
      <c r="A3074">
        <v>990</v>
      </c>
      <c r="B3074" t="str">
        <f t="shared" si="49"/>
        <v>Donors Capital Fund_DonorsTrust20156950000</v>
      </c>
      <c r="C3074" t="s">
        <v>4</v>
      </c>
      <c r="D3074" t="s">
        <v>20</v>
      </c>
      <c r="E3074" s="10">
        <v>6950000</v>
      </c>
      <c r="F3074">
        <v>2015</v>
      </c>
      <c r="G3074" t="s">
        <v>720</v>
      </c>
      <c r="H3074" t="str">
        <f>IFERROR(VLOOKUP(D3074,Resources!A:C,3,FALSE),"")</f>
        <v>DeSmog</v>
      </c>
      <c r="I3074" t="s">
        <v>769</v>
      </c>
      <c r="J3074">
        <v>14</v>
      </c>
      <c r="K3074" t="str">
        <f>IFERROR(IF(VLOOKUP(D3074,Resources!A:D,4,FALSE)=0,"",VLOOKUP(D3074,Resources!A:D,4,FALSE)),"")</f>
        <v>Y</v>
      </c>
    </row>
    <row r="3075" spans="1:11" x14ac:dyDescent="0.2">
      <c r="A3075">
        <v>990</v>
      </c>
      <c r="B3075" t="str">
        <f t="shared" si="49"/>
        <v>Donors Capital Fund_Ethics &amp; Public Policy Center201515000</v>
      </c>
      <c r="C3075" t="s">
        <v>4</v>
      </c>
      <c r="D3075" t="s">
        <v>721</v>
      </c>
      <c r="E3075" s="10">
        <v>15000</v>
      </c>
      <c r="F3075">
        <v>2015</v>
      </c>
      <c r="G3075" t="s">
        <v>720</v>
      </c>
      <c r="H3075" t="str">
        <f>IFERROR(VLOOKUP(D3075,Resources!A:C,3,FALSE),"")</f>
        <v>SourceWatch</v>
      </c>
      <c r="I3075" t="s">
        <v>769</v>
      </c>
      <c r="J3075">
        <v>15</v>
      </c>
      <c r="K3075" t="str">
        <f>IFERROR(IF(VLOOKUP(D3075,Resources!A:D,4,FALSE)=0,"",VLOOKUP(D3075,Resources!A:D,4,FALSE)),"")</f>
        <v>Y</v>
      </c>
    </row>
    <row r="3076" spans="1:11" x14ac:dyDescent="0.2">
      <c r="A3076">
        <v>990</v>
      </c>
      <c r="B3076" t="str">
        <f t="shared" si="49"/>
        <v>Donors Capital Fund_Lincoln Institute of Public Opinion Research201520000</v>
      </c>
      <c r="C3076" t="s">
        <v>4</v>
      </c>
      <c r="D3076" t="s">
        <v>34</v>
      </c>
      <c r="E3076" s="10">
        <v>20000</v>
      </c>
      <c r="F3076">
        <v>2015</v>
      </c>
      <c r="G3076" t="s">
        <v>720</v>
      </c>
      <c r="H3076" t="str">
        <f>IFERROR(VLOOKUP(D3076,Resources!A:C,3,FALSE),"")</f>
        <v/>
      </c>
      <c r="I3076" t="s">
        <v>769</v>
      </c>
      <c r="J3076">
        <v>16</v>
      </c>
      <c r="K3076" t="str">
        <f>IFERROR(IF(VLOOKUP(D3076,Resources!A:D,4,FALSE)=0,"",VLOOKUP(D3076,Resources!A:D,4,FALSE)),"")</f>
        <v/>
      </c>
    </row>
    <row r="3077" spans="1:11" x14ac:dyDescent="0.2">
      <c r="A3077">
        <v>990</v>
      </c>
      <c r="B3077" t="str">
        <f t="shared" si="49"/>
        <v>Donors Capital Fund_State Policy Network20151000000</v>
      </c>
      <c r="C3077" t="s">
        <v>4</v>
      </c>
      <c r="D3077" t="s">
        <v>10</v>
      </c>
      <c r="E3077" s="10">
        <v>1000000</v>
      </c>
      <c r="F3077">
        <v>2015</v>
      </c>
      <c r="G3077" t="s">
        <v>720</v>
      </c>
      <c r="H3077" t="str">
        <f>IFERROR(VLOOKUP(D3077,Resources!A:C,3,FALSE),"")</f>
        <v>SourceWatch</v>
      </c>
      <c r="I3077" t="s">
        <v>770</v>
      </c>
      <c r="J3077">
        <v>17</v>
      </c>
      <c r="K3077" t="str">
        <f>IFERROR(IF(VLOOKUP(D3077,Resources!A:D,4,FALSE)=0,"",VLOOKUP(D3077,Resources!A:D,4,FALSE)),"")</f>
        <v>Y</v>
      </c>
    </row>
    <row r="3078" spans="1:11" x14ac:dyDescent="0.2">
      <c r="A3078">
        <v>990</v>
      </c>
      <c r="B3078" t="str">
        <f t="shared" si="49"/>
        <v>Donors Capital Fund_Lucy Burns Institute20151000000</v>
      </c>
      <c r="C3078" t="s">
        <v>4</v>
      </c>
      <c r="D3078" t="s">
        <v>9</v>
      </c>
      <c r="E3078" s="10">
        <v>1000000</v>
      </c>
      <c r="F3078">
        <v>2015</v>
      </c>
      <c r="G3078" t="s">
        <v>720</v>
      </c>
      <c r="H3078" t="str">
        <f>IFERROR(VLOOKUP(D3078,Resources!A:C,3,FALSE),"")</f>
        <v>SourceWatch</v>
      </c>
      <c r="I3078" t="s">
        <v>770</v>
      </c>
      <c r="J3078">
        <v>18</v>
      </c>
      <c r="K3078" t="str">
        <f>IFERROR(IF(VLOOKUP(D3078,Resources!A:D,4,FALSE)=0,"",VLOOKUP(D3078,Resources!A:D,4,FALSE)),"")</f>
        <v>Y</v>
      </c>
    </row>
    <row r="3079" spans="1:11" x14ac:dyDescent="0.2">
      <c r="A3079">
        <v>990</v>
      </c>
      <c r="B3079" t="str">
        <f t="shared" si="49"/>
        <v>Donors Capital Fund_Lucy Burns Institute2015606000</v>
      </c>
      <c r="C3079" t="s">
        <v>4</v>
      </c>
      <c r="D3079" t="s">
        <v>9</v>
      </c>
      <c r="E3079" s="10">
        <v>606000</v>
      </c>
      <c r="F3079">
        <v>2015</v>
      </c>
      <c r="G3079" t="s">
        <v>720</v>
      </c>
      <c r="H3079" t="str">
        <f>IFERROR(VLOOKUP(D3079,Resources!A:C,3,FALSE),"")</f>
        <v>SourceWatch</v>
      </c>
      <c r="I3079" t="s">
        <v>770</v>
      </c>
      <c r="J3079">
        <v>19</v>
      </c>
      <c r="K3079" t="str">
        <f>IFERROR(IF(VLOOKUP(D3079,Resources!A:D,4,FALSE)=0,"",VLOOKUP(D3079,Resources!A:D,4,FALSE)),"")</f>
        <v>Y</v>
      </c>
    </row>
    <row r="3080" spans="1:11" x14ac:dyDescent="0.2">
      <c r="A3080">
        <v>990</v>
      </c>
      <c r="B3080" t="str">
        <f t="shared" si="49"/>
        <v>Donors Capital Fund_Empire Center for Public Policy201550000</v>
      </c>
      <c r="C3080" t="s">
        <v>4</v>
      </c>
      <c r="D3080" t="s">
        <v>81</v>
      </c>
      <c r="E3080" s="10">
        <v>50000</v>
      </c>
      <c r="F3080">
        <v>2015</v>
      </c>
      <c r="G3080" t="s">
        <v>720</v>
      </c>
      <c r="H3080" t="str">
        <f>IFERROR(VLOOKUP(D3080,Resources!A:C,3,FALSE),"")</f>
        <v>SourceWatch</v>
      </c>
      <c r="I3080" t="s">
        <v>770</v>
      </c>
      <c r="J3080">
        <v>20</v>
      </c>
      <c r="K3080" t="str">
        <f>IFERROR(IF(VLOOKUP(D3080,Resources!A:D,4,FALSE)=0,"",VLOOKUP(D3080,Resources!A:D,4,FALSE)),"")</f>
        <v>Y</v>
      </c>
    </row>
    <row r="3081" spans="1:11" x14ac:dyDescent="0.2">
      <c r="A3081">
        <v>990</v>
      </c>
      <c r="B3081" t="str">
        <f t="shared" si="49"/>
        <v>Donors Capital Fund_State Budget Solutions2015200000</v>
      </c>
      <c r="C3081" t="s">
        <v>4</v>
      </c>
      <c r="D3081" t="s">
        <v>8</v>
      </c>
      <c r="E3081" s="10">
        <v>200000</v>
      </c>
      <c r="F3081">
        <v>2015</v>
      </c>
      <c r="G3081" t="s">
        <v>720</v>
      </c>
      <c r="H3081" t="str">
        <f>IFERROR(VLOOKUP(D3081,Resources!A:C,3,FALSE),"")</f>
        <v/>
      </c>
      <c r="I3081" t="s">
        <v>770</v>
      </c>
      <c r="J3081">
        <v>21</v>
      </c>
      <c r="K3081" t="str">
        <f>IFERROR(IF(VLOOKUP(D3081,Resources!A:D,4,FALSE)=0,"",VLOOKUP(D3081,Resources!A:D,4,FALSE)),"")</f>
        <v/>
      </c>
    </row>
    <row r="3082" spans="1:11" x14ac:dyDescent="0.2">
      <c r="A3082">
        <v>990</v>
      </c>
      <c r="B3082" t="str">
        <f t="shared" si="49"/>
        <v>Donors Capital Fund_State Budget Solutions201550000</v>
      </c>
      <c r="C3082" t="s">
        <v>4</v>
      </c>
      <c r="D3082" t="s">
        <v>8</v>
      </c>
      <c r="E3082" s="10">
        <v>50000</v>
      </c>
      <c r="F3082">
        <v>2015</v>
      </c>
      <c r="G3082" t="s">
        <v>720</v>
      </c>
      <c r="H3082" t="str">
        <f>IFERROR(VLOOKUP(D3082,Resources!A:C,3,FALSE),"")</f>
        <v/>
      </c>
      <c r="I3082" t="s">
        <v>770</v>
      </c>
      <c r="J3082">
        <v>22</v>
      </c>
      <c r="K3082" t="str">
        <f>IFERROR(IF(VLOOKUP(D3082,Resources!A:D,4,FALSE)=0,"",VLOOKUP(D3082,Resources!A:D,4,FALSE)),"")</f>
        <v/>
      </c>
    </row>
    <row r="3083" spans="1:11" x14ac:dyDescent="0.2">
      <c r="A3083">
        <v>990</v>
      </c>
      <c r="B3083" t="str">
        <f t="shared" si="49"/>
        <v>Donors Capital Fund_State Budget Solutions201512500</v>
      </c>
      <c r="C3083" t="s">
        <v>4</v>
      </c>
      <c r="D3083" t="s">
        <v>8</v>
      </c>
      <c r="E3083" s="10">
        <v>12500</v>
      </c>
      <c r="F3083">
        <v>2015</v>
      </c>
      <c r="G3083" t="s">
        <v>720</v>
      </c>
      <c r="H3083" t="str">
        <f>IFERROR(VLOOKUP(D3083,Resources!A:C,3,FALSE),"")</f>
        <v/>
      </c>
      <c r="I3083" t="s">
        <v>770</v>
      </c>
      <c r="J3083">
        <v>23</v>
      </c>
      <c r="K3083" t="str">
        <f>IFERROR(IF(VLOOKUP(D3083,Resources!A:D,4,FALSE)=0,"",VLOOKUP(D3083,Resources!A:D,4,FALSE)),"")</f>
        <v/>
      </c>
    </row>
    <row r="3084" spans="1:11" x14ac:dyDescent="0.2">
      <c r="A3084">
        <v>990</v>
      </c>
      <c r="B3084" t="str">
        <f t="shared" si="49"/>
        <v>Donors Capital Fund_Student Free Press Association2015100000</v>
      </c>
      <c r="C3084" t="s">
        <v>4</v>
      </c>
      <c r="D3084" t="s">
        <v>43</v>
      </c>
      <c r="E3084" s="10">
        <v>100000</v>
      </c>
      <c r="F3084">
        <v>2015</v>
      </c>
      <c r="G3084" t="s">
        <v>720</v>
      </c>
      <c r="H3084" t="str">
        <f>IFERROR(VLOOKUP(D3084,Resources!A:C,3,FALSE),"")</f>
        <v/>
      </c>
      <c r="I3084" t="s">
        <v>770</v>
      </c>
      <c r="J3084">
        <v>24</v>
      </c>
      <c r="K3084" t="str">
        <f>IFERROR(IF(VLOOKUP(D3084,Resources!A:D,4,FALSE)=0,"",VLOOKUP(D3084,Resources!A:D,4,FALSE)),"")</f>
        <v/>
      </c>
    </row>
    <row r="3085" spans="1:11" x14ac:dyDescent="0.2">
      <c r="A3085">
        <v>990</v>
      </c>
      <c r="B3085" t="str">
        <f t="shared" si="49"/>
        <v>Donors Capital Fund_Foundation for Government Accountability2015250000</v>
      </c>
      <c r="C3085" t="s">
        <v>4</v>
      </c>
      <c r="D3085" t="s">
        <v>7</v>
      </c>
      <c r="E3085" s="10">
        <v>250000</v>
      </c>
      <c r="F3085">
        <v>2015</v>
      </c>
      <c r="G3085" t="s">
        <v>720</v>
      </c>
      <c r="H3085" t="str">
        <f>IFERROR(VLOOKUP(D3085,Resources!A:C,3,FALSE),"")</f>
        <v>SourceWatch</v>
      </c>
      <c r="I3085" t="s">
        <v>771</v>
      </c>
      <c r="J3085">
        <v>25</v>
      </c>
      <c r="K3085" t="str">
        <f>IFERROR(IF(VLOOKUP(D3085,Resources!A:D,4,FALSE)=0,"",VLOOKUP(D3085,Resources!A:D,4,FALSE)),"")</f>
        <v>Y</v>
      </c>
    </row>
    <row r="3086" spans="1:11" x14ac:dyDescent="0.2">
      <c r="A3086">
        <v>990</v>
      </c>
      <c r="B3086" t="str">
        <f t="shared" si="49"/>
        <v>Donors Capital Fund_Spark Freedom201560500</v>
      </c>
      <c r="C3086" t="s">
        <v>4</v>
      </c>
      <c r="D3086" t="s">
        <v>37</v>
      </c>
      <c r="E3086" s="10">
        <v>60500</v>
      </c>
      <c r="F3086">
        <v>2015</v>
      </c>
      <c r="G3086" t="s">
        <v>720</v>
      </c>
      <c r="H3086" t="str">
        <f>IFERROR(VLOOKUP(D3086,Resources!A:C,3,FALSE),"")</f>
        <v>SourceWatch</v>
      </c>
      <c r="I3086" t="s">
        <v>771</v>
      </c>
      <c r="J3086">
        <v>26</v>
      </c>
      <c r="K3086" t="str">
        <f>IFERROR(IF(VLOOKUP(D3086,Resources!A:D,4,FALSE)=0,"",VLOOKUP(D3086,Resources!A:D,4,FALSE)),"")</f>
        <v>Y</v>
      </c>
    </row>
    <row r="3087" spans="1:11" x14ac:dyDescent="0.2">
      <c r="A3087">
        <v>990</v>
      </c>
      <c r="B3087" t="str">
        <f t="shared" si="49"/>
        <v>Donors Capital Fund_Frontier Lab2015150000</v>
      </c>
      <c r="C3087" t="s">
        <v>4</v>
      </c>
      <c r="D3087" t="s">
        <v>138</v>
      </c>
      <c r="E3087" s="10">
        <v>150000</v>
      </c>
      <c r="F3087">
        <v>2015</v>
      </c>
      <c r="G3087" t="s">
        <v>720</v>
      </c>
      <c r="H3087" t="str">
        <f>IFERROR(VLOOKUP(D3087,Resources!A:C,3,FALSE),"")</f>
        <v/>
      </c>
      <c r="I3087" t="s">
        <v>771</v>
      </c>
      <c r="J3087">
        <v>27</v>
      </c>
      <c r="K3087" t="str">
        <f>IFERROR(IF(VLOOKUP(D3087,Resources!A:D,4,FALSE)=0,"",VLOOKUP(D3087,Resources!A:D,4,FALSE)),"")</f>
        <v/>
      </c>
    </row>
    <row r="3088" spans="1:11" x14ac:dyDescent="0.2">
      <c r="A3088">
        <v>990</v>
      </c>
      <c r="B3088" t="str">
        <f t="shared" si="49"/>
        <v>Donors Capital Fund_Franklin Center for Government &amp; Public Integrity20151000000</v>
      </c>
      <c r="C3088" t="s">
        <v>4</v>
      </c>
      <c r="D3088" t="s">
        <v>731</v>
      </c>
      <c r="E3088" s="10">
        <v>1000000</v>
      </c>
      <c r="F3088">
        <v>2015</v>
      </c>
      <c r="G3088" t="s">
        <v>720</v>
      </c>
      <c r="H3088" t="str">
        <f>IFERROR(VLOOKUP(D3088,Resources!A:C,3,FALSE),"")</f>
        <v>DeSmog</v>
      </c>
      <c r="I3088" t="s">
        <v>771</v>
      </c>
      <c r="J3088">
        <v>28</v>
      </c>
      <c r="K3088" t="str">
        <f>IFERROR(IF(VLOOKUP(D3088,Resources!A:D,4,FALSE)=0,"",VLOOKUP(D3088,Resources!A:D,4,FALSE)),"")</f>
        <v>Y</v>
      </c>
    </row>
    <row r="3089" spans="1:11" x14ac:dyDescent="0.2">
      <c r="A3089">
        <v>990</v>
      </c>
      <c r="B3089" t="str">
        <f t="shared" si="49"/>
        <v>Donors Capital Fund_Heartland Institute20151800000</v>
      </c>
      <c r="C3089" t="s">
        <v>4</v>
      </c>
      <c r="D3089" t="s">
        <v>13</v>
      </c>
      <c r="E3089" s="10">
        <v>1800000</v>
      </c>
      <c r="F3089">
        <v>2015</v>
      </c>
      <c r="G3089" t="s">
        <v>720</v>
      </c>
      <c r="H3089" t="str">
        <f>IFERROR(VLOOKUP(D3089,Resources!A:C,3,FALSE),"")</f>
        <v>DeSmog</v>
      </c>
      <c r="I3089" t="s">
        <v>771</v>
      </c>
      <c r="J3089">
        <v>29</v>
      </c>
      <c r="K3089" t="str">
        <f>IFERROR(IF(VLOOKUP(D3089,Resources!A:D,4,FALSE)=0,"",VLOOKUP(D3089,Resources!A:D,4,FALSE)),"")</f>
        <v>Y</v>
      </c>
    </row>
    <row r="3090" spans="1:11" x14ac:dyDescent="0.2">
      <c r="A3090">
        <v>990</v>
      </c>
      <c r="B3090" t="str">
        <f t="shared" si="49"/>
        <v>Donors Capital Fund_First Presbyterian Church Midland20154500</v>
      </c>
      <c r="C3090" t="s">
        <v>4</v>
      </c>
      <c r="D3090" t="s">
        <v>26</v>
      </c>
      <c r="E3090" s="10">
        <v>4500</v>
      </c>
      <c r="F3090">
        <v>2015</v>
      </c>
      <c r="G3090" t="s">
        <v>720</v>
      </c>
      <c r="H3090" t="str">
        <f>IFERROR(VLOOKUP(D3090,Resources!A:C,3,FALSE),"")</f>
        <v/>
      </c>
      <c r="I3090" t="s">
        <v>771</v>
      </c>
      <c r="J3090">
        <v>30</v>
      </c>
      <c r="K3090" t="str">
        <f>IFERROR(IF(VLOOKUP(D3090,Resources!A:D,4,FALSE)=0,"",VLOOKUP(D3090,Resources!A:D,4,FALSE)),"")</f>
        <v/>
      </c>
    </row>
    <row r="3091" spans="1:11" x14ac:dyDescent="0.2">
      <c r="A3091">
        <v>990</v>
      </c>
      <c r="B3091" t="str">
        <f t="shared" si="49"/>
        <v>Donors Capital Fund_Ethics &amp; Public Policy Center20150</v>
      </c>
      <c r="C3091" t="s">
        <v>4</v>
      </c>
      <c r="D3091" t="s">
        <v>721</v>
      </c>
      <c r="E3091" s="10">
        <v>0</v>
      </c>
      <c r="F3091">
        <v>2015</v>
      </c>
      <c r="G3091" t="s">
        <v>720</v>
      </c>
      <c r="H3091" t="str">
        <f>IFERROR(VLOOKUP(D3091,Resources!A:C,3,FALSE),"")</f>
        <v>SourceWatch</v>
      </c>
      <c r="I3091" t="s">
        <v>771</v>
      </c>
      <c r="J3091">
        <v>31</v>
      </c>
      <c r="K3091" t="str">
        <f>IFERROR(IF(VLOOKUP(D3091,Resources!A:D,4,FALSE)=0,"",VLOOKUP(D3091,Resources!A:D,4,FALSE)),"")</f>
        <v>Y</v>
      </c>
    </row>
    <row r="3092" spans="1:11" x14ac:dyDescent="0.2">
      <c r="A3092">
        <v>990</v>
      </c>
      <c r="B3092" t="str">
        <f t="shared" si="49"/>
        <v>Donors Capital Fund_Illinois Policy Institute2015600</v>
      </c>
      <c r="C3092" t="s">
        <v>4</v>
      </c>
      <c r="D3092" t="s">
        <v>52</v>
      </c>
      <c r="E3092" s="10">
        <v>600</v>
      </c>
      <c r="F3092">
        <v>2015</v>
      </c>
      <c r="G3092" t="s">
        <v>720</v>
      </c>
      <c r="H3092" t="str">
        <f>IFERROR(VLOOKUP(D3092,Resources!A:C,3,FALSE),"")</f>
        <v>DeSmog</v>
      </c>
      <c r="I3092" t="s">
        <v>771</v>
      </c>
      <c r="J3092">
        <v>32</v>
      </c>
      <c r="K3092" t="str">
        <f>IFERROR(IF(VLOOKUP(D3092,Resources!A:D,4,FALSE)=0,"",VLOOKUP(D3092,Resources!A:D,4,FALSE)),"")</f>
        <v>Y</v>
      </c>
    </row>
    <row r="3093" spans="1:11" x14ac:dyDescent="0.2">
      <c r="A3093">
        <v>990</v>
      </c>
      <c r="B3093" t="str">
        <f t="shared" si="49"/>
        <v>Donors Capital Fund_Advance Arkansas Institute201525000</v>
      </c>
      <c r="C3093" t="s">
        <v>4</v>
      </c>
      <c r="D3093" t="s">
        <v>5</v>
      </c>
      <c r="E3093" s="10">
        <v>25000</v>
      </c>
      <c r="F3093">
        <v>2015</v>
      </c>
      <c r="G3093" t="s">
        <v>720</v>
      </c>
      <c r="H3093" t="str">
        <f>IFERROR(VLOOKUP(D3093,Resources!A:C,3,FALSE),"")</f>
        <v>SourceWatch</v>
      </c>
      <c r="I3093" t="s">
        <v>772</v>
      </c>
      <c r="J3093">
        <v>33</v>
      </c>
      <c r="K3093" t="str">
        <f>IFERROR(IF(VLOOKUP(D3093,Resources!A:D,4,FALSE)=0,"",VLOOKUP(D3093,Resources!A:D,4,FALSE)),"")</f>
        <v>Y</v>
      </c>
    </row>
    <row r="3094" spans="1:11" x14ac:dyDescent="0.2">
      <c r="A3094">
        <v>990</v>
      </c>
      <c r="B3094" t="str">
        <f t="shared" si="49"/>
        <v>Donors Capital Fund_Foundation for Government Accountability2015700</v>
      </c>
      <c r="C3094" t="s">
        <v>4</v>
      </c>
      <c r="D3094" t="s">
        <v>7</v>
      </c>
      <c r="E3094" s="10">
        <v>700</v>
      </c>
      <c r="F3094">
        <v>2015</v>
      </c>
      <c r="G3094" t="s">
        <v>720</v>
      </c>
      <c r="H3094" t="str">
        <f>IFERROR(VLOOKUP(D3094,Resources!A:C,3,FALSE),"")</f>
        <v>SourceWatch</v>
      </c>
      <c r="I3094" t="s">
        <v>772</v>
      </c>
      <c r="J3094">
        <v>34</v>
      </c>
      <c r="K3094" t="str">
        <f>IFERROR(IF(VLOOKUP(D3094,Resources!A:D,4,FALSE)=0,"",VLOOKUP(D3094,Resources!A:D,4,FALSE)),"")</f>
        <v>Y</v>
      </c>
    </row>
    <row r="3095" spans="1:11" x14ac:dyDescent="0.2">
      <c r="A3095">
        <v>990</v>
      </c>
      <c r="B3095" t="str">
        <f t="shared" si="49"/>
        <v>Donors Capital Fund_Frontier Lab201548000</v>
      </c>
      <c r="C3095" t="s">
        <v>4</v>
      </c>
      <c r="D3095" t="s">
        <v>138</v>
      </c>
      <c r="E3095" s="10">
        <v>48000</v>
      </c>
      <c r="F3095">
        <v>2015</v>
      </c>
      <c r="G3095" t="s">
        <v>720</v>
      </c>
      <c r="H3095" t="str">
        <f>IFERROR(VLOOKUP(D3095,Resources!A:C,3,FALSE),"")</f>
        <v/>
      </c>
      <c r="I3095" t="s">
        <v>772</v>
      </c>
      <c r="J3095">
        <v>35</v>
      </c>
      <c r="K3095" t="str">
        <f>IFERROR(IF(VLOOKUP(D3095,Resources!A:D,4,FALSE)=0,"",VLOOKUP(D3095,Resources!A:D,4,FALSE)),"")</f>
        <v/>
      </c>
    </row>
    <row r="3096" spans="1:11" x14ac:dyDescent="0.2">
      <c r="A3096">
        <v>990</v>
      </c>
      <c r="B3096" t="str">
        <f t="shared" si="49"/>
        <v>Donors Capital Fund_Buckeye Institute for Public Policy Solutions2015600</v>
      </c>
      <c r="C3096" t="s">
        <v>4</v>
      </c>
      <c r="D3096" t="s">
        <v>46</v>
      </c>
      <c r="E3096" s="10">
        <v>600</v>
      </c>
      <c r="F3096">
        <v>2015</v>
      </c>
      <c r="G3096" t="s">
        <v>720</v>
      </c>
      <c r="H3096" t="str">
        <f>IFERROR(VLOOKUP(D3096,Resources!A:C,3,FALSE),"")</f>
        <v>SourceWatch</v>
      </c>
      <c r="I3096" t="s">
        <v>772</v>
      </c>
      <c r="J3096">
        <v>36</v>
      </c>
      <c r="K3096" t="str">
        <f>IFERROR(IF(VLOOKUP(D3096,Resources!A:D,4,FALSE)=0,"",VLOOKUP(D3096,Resources!A:D,4,FALSE)),"")</f>
        <v>Y</v>
      </c>
    </row>
    <row r="3097" spans="1:11" x14ac:dyDescent="0.2">
      <c r="A3097">
        <v>990</v>
      </c>
      <c r="B3097" t="str">
        <f t="shared" si="49"/>
        <v>Donors Capital Fund_Commonwealth Foundation for Public Policy Alternatives2015600</v>
      </c>
      <c r="C3097" t="s">
        <v>4</v>
      </c>
      <c r="D3097" t="s">
        <v>47</v>
      </c>
      <c r="E3097" s="10">
        <v>600</v>
      </c>
      <c r="F3097">
        <v>2015</v>
      </c>
      <c r="G3097" t="s">
        <v>720</v>
      </c>
      <c r="H3097" t="str">
        <f>IFERROR(VLOOKUP(D3097,Resources!A:C,3,FALSE),"")</f>
        <v>SourceWatch</v>
      </c>
      <c r="I3097" t="s">
        <v>772</v>
      </c>
      <c r="J3097">
        <v>37</v>
      </c>
      <c r="K3097" t="str">
        <f>IFERROR(IF(VLOOKUP(D3097,Resources!A:D,4,FALSE)=0,"",VLOOKUP(D3097,Resources!A:D,4,FALSE)),"")</f>
        <v>Y</v>
      </c>
    </row>
    <row r="3098" spans="1:11" x14ac:dyDescent="0.2">
      <c r="A3098">
        <v>990</v>
      </c>
      <c r="B3098" t="str">
        <f t="shared" si="49"/>
        <v>Donors Capital Fund_Show-Me Institute2015600</v>
      </c>
      <c r="C3098" t="s">
        <v>4</v>
      </c>
      <c r="D3098" t="s">
        <v>115</v>
      </c>
      <c r="E3098" s="10">
        <v>600</v>
      </c>
      <c r="F3098">
        <v>2015</v>
      </c>
      <c r="G3098" t="s">
        <v>720</v>
      </c>
      <c r="H3098" t="str">
        <f>IFERROR(VLOOKUP(D3098,Resources!A:C,3,FALSE),"")</f>
        <v>SourceWatch</v>
      </c>
      <c r="I3098" t="s">
        <v>772</v>
      </c>
      <c r="J3098">
        <v>38</v>
      </c>
      <c r="K3098" t="str">
        <f>IFERROR(IF(VLOOKUP(D3098,Resources!A:D,4,FALSE)=0,"",VLOOKUP(D3098,Resources!A:D,4,FALSE)),"")</f>
        <v>Y</v>
      </c>
    </row>
    <row r="3099" spans="1:11" x14ac:dyDescent="0.2">
      <c r="A3099">
        <v>990</v>
      </c>
      <c r="B3099" t="str">
        <f t="shared" si="49"/>
        <v>Donors Capital Fund_Empire Center for Public Policy20151500</v>
      </c>
      <c r="C3099" t="s">
        <v>4</v>
      </c>
      <c r="D3099" t="s">
        <v>81</v>
      </c>
      <c r="E3099" s="10">
        <v>1500</v>
      </c>
      <c r="F3099">
        <v>2015</v>
      </c>
      <c r="G3099" t="s">
        <v>720</v>
      </c>
      <c r="H3099" t="str">
        <f>IFERROR(VLOOKUP(D3099,Resources!A:C,3,FALSE),"")</f>
        <v>SourceWatch</v>
      </c>
      <c r="I3099" t="s">
        <v>772</v>
      </c>
      <c r="J3099">
        <v>39</v>
      </c>
      <c r="K3099" t="str">
        <f>IFERROR(IF(VLOOKUP(D3099,Resources!A:D,4,FALSE)=0,"",VLOOKUP(D3099,Resources!A:D,4,FALSE)),"")</f>
        <v>Y</v>
      </c>
    </row>
    <row r="3100" spans="1:11" x14ac:dyDescent="0.2">
      <c r="A3100">
        <v>990</v>
      </c>
      <c r="B3100" t="str">
        <f t="shared" si="49"/>
        <v>Donors Capital Fund_Empire Center for Public Policy2015700</v>
      </c>
      <c r="C3100" t="s">
        <v>4</v>
      </c>
      <c r="D3100" t="s">
        <v>81</v>
      </c>
      <c r="E3100" s="10">
        <v>700</v>
      </c>
      <c r="F3100">
        <v>2015</v>
      </c>
      <c r="G3100" t="s">
        <v>720</v>
      </c>
      <c r="H3100" t="str">
        <f>IFERROR(VLOOKUP(D3100,Resources!A:C,3,FALSE),"")</f>
        <v>SourceWatch</v>
      </c>
      <c r="I3100" t="s">
        <v>772</v>
      </c>
      <c r="J3100">
        <v>40</v>
      </c>
      <c r="K3100" t="str">
        <f>IFERROR(IF(VLOOKUP(D3100,Resources!A:D,4,FALSE)=0,"",VLOOKUP(D3100,Resources!A:D,4,FALSE)),"")</f>
        <v>Y</v>
      </c>
    </row>
    <row r="3101" spans="1:11" x14ac:dyDescent="0.2">
      <c r="A3101">
        <v>990</v>
      </c>
      <c r="B3101" t="str">
        <f t="shared" si="49"/>
        <v>Donors Capital Fund_California Public Policy Center201515000</v>
      </c>
      <c r="C3101" t="s">
        <v>4</v>
      </c>
      <c r="D3101" t="s">
        <v>87</v>
      </c>
      <c r="E3101" s="10">
        <v>15000</v>
      </c>
      <c r="F3101">
        <v>2015</v>
      </c>
      <c r="G3101" t="s">
        <v>720</v>
      </c>
      <c r="H3101" t="str">
        <f>IFERROR(VLOOKUP(D3101,Resources!A:C,3,FALSE),"")</f>
        <v>SourceWatch</v>
      </c>
      <c r="I3101" t="s">
        <v>773</v>
      </c>
      <c r="J3101">
        <v>41</v>
      </c>
      <c r="K3101" t="str">
        <f>IFERROR(IF(VLOOKUP(D3101,Resources!A:D,4,FALSE)=0,"",VLOOKUP(D3101,Resources!A:D,4,FALSE)),"")</f>
        <v>Y</v>
      </c>
    </row>
    <row r="3102" spans="1:11" x14ac:dyDescent="0.2">
      <c r="A3102">
        <v>990</v>
      </c>
      <c r="B3102" t="str">
        <f t="shared" si="49"/>
        <v>Donors Capital Fund_Palmetto Promise Institute201515000</v>
      </c>
      <c r="C3102" t="s">
        <v>4</v>
      </c>
      <c r="D3102" t="s">
        <v>136</v>
      </c>
      <c r="E3102" s="10">
        <v>15000</v>
      </c>
      <c r="F3102">
        <v>2015</v>
      </c>
      <c r="G3102" t="s">
        <v>720</v>
      </c>
      <c r="H3102" t="str">
        <f>IFERROR(VLOOKUP(D3102,Resources!A:C,3,FALSE),"")</f>
        <v>SourceWatch</v>
      </c>
      <c r="I3102" t="s">
        <v>773</v>
      </c>
      <c r="J3102">
        <v>42</v>
      </c>
      <c r="K3102" t="str">
        <f>IFERROR(IF(VLOOKUP(D3102,Resources!A:D,4,FALSE)=0,"",VLOOKUP(D3102,Resources!A:D,4,FALSE)),"")</f>
        <v>Y</v>
      </c>
    </row>
    <row r="3103" spans="1:11" x14ac:dyDescent="0.2">
      <c r="A3103">
        <v>990</v>
      </c>
      <c r="B3103" t="str">
        <f t="shared" si="49"/>
        <v>Donors Capital Fund_Palmetto Promise Institute2015600</v>
      </c>
      <c r="C3103" t="s">
        <v>4</v>
      </c>
      <c r="D3103" t="s">
        <v>136</v>
      </c>
      <c r="E3103" s="10">
        <v>600</v>
      </c>
      <c r="F3103">
        <v>2015</v>
      </c>
      <c r="G3103" t="s">
        <v>720</v>
      </c>
      <c r="H3103" t="str">
        <f>IFERROR(VLOOKUP(D3103,Resources!A:C,3,FALSE),"")</f>
        <v>SourceWatch</v>
      </c>
      <c r="I3103" t="s">
        <v>773</v>
      </c>
      <c r="J3103">
        <v>43</v>
      </c>
      <c r="K3103" t="str">
        <f>IFERROR(IF(VLOOKUP(D3103,Resources!A:D,4,FALSE)=0,"",VLOOKUP(D3103,Resources!A:D,4,FALSE)),"")</f>
        <v>Y</v>
      </c>
    </row>
    <row r="3104" spans="1:11" x14ac:dyDescent="0.2">
      <c r="A3104">
        <v>990</v>
      </c>
      <c r="B3104" t="str">
        <f t="shared" si="49"/>
        <v>Donors Capital Fund_Empower Mississippi Foundation2015600</v>
      </c>
      <c r="C3104" t="s">
        <v>4</v>
      </c>
      <c r="D3104" t="s">
        <v>148</v>
      </c>
      <c r="E3104" s="10">
        <v>600</v>
      </c>
      <c r="F3104">
        <v>2015</v>
      </c>
      <c r="G3104" t="s">
        <v>720</v>
      </c>
      <c r="H3104" t="str">
        <f>IFERROR(VLOOKUP(D3104,Resources!A:C,3,FALSE),"")</f>
        <v>SourceWatch</v>
      </c>
      <c r="I3104" t="s">
        <v>773</v>
      </c>
      <c r="J3104">
        <v>44</v>
      </c>
      <c r="K3104" t="str">
        <f>IFERROR(IF(VLOOKUP(D3104,Resources!A:D,4,FALSE)=0,"",VLOOKUP(D3104,Resources!A:D,4,FALSE)),"")</f>
        <v>Y</v>
      </c>
    </row>
    <row r="3105" spans="1:11" x14ac:dyDescent="0.2">
      <c r="A3105">
        <v>990</v>
      </c>
      <c r="B3105" t="str">
        <f t="shared" si="49"/>
        <v>Donors Capital Fund_DonorsTrust2015500000</v>
      </c>
      <c r="C3105" t="s">
        <v>4</v>
      </c>
      <c r="D3105" t="s">
        <v>20</v>
      </c>
      <c r="E3105" s="10">
        <v>500000</v>
      </c>
      <c r="F3105">
        <v>2015</v>
      </c>
      <c r="G3105" t="s">
        <v>720</v>
      </c>
      <c r="H3105" t="str">
        <f>IFERROR(VLOOKUP(D3105,Resources!A:C,3,FALSE),"")</f>
        <v>DeSmog</v>
      </c>
      <c r="I3105" t="s">
        <v>773</v>
      </c>
      <c r="J3105">
        <v>45</v>
      </c>
      <c r="K3105" t="str">
        <f>IFERROR(IF(VLOOKUP(D3105,Resources!A:D,4,FALSE)=0,"",VLOOKUP(D3105,Resources!A:D,4,FALSE)),"")</f>
        <v>Y</v>
      </c>
    </row>
    <row r="3106" spans="1:11" x14ac:dyDescent="0.2">
      <c r="A3106">
        <v>990</v>
      </c>
      <c r="B3106" t="str">
        <f t="shared" si="49"/>
        <v>Donors Capital Fund_American Media Institute20152500000</v>
      </c>
      <c r="C3106" t="s">
        <v>4</v>
      </c>
      <c r="D3106" t="s">
        <v>86</v>
      </c>
      <c r="E3106" s="10">
        <v>2500000</v>
      </c>
      <c r="F3106">
        <v>2015</v>
      </c>
      <c r="G3106" t="s">
        <v>720</v>
      </c>
      <c r="H3106" t="str">
        <f>IFERROR(VLOOKUP(D3106,Resources!A:C,3,FALSE),"")</f>
        <v/>
      </c>
      <c r="I3106" t="s">
        <v>773</v>
      </c>
      <c r="J3106">
        <v>46</v>
      </c>
      <c r="K3106" t="str">
        <f>IFERROR(IF(VLOOKUP(D3106,Resources!A:D,4,FALSE)=0,"",VLOOKUP(D3106,Resources!A:D,4,FALSE)),"")</f>
        <v>Y</v>
      </c>
    </row>
    <row r="3107" spans="1:11" x14ac:dyDescent="0.2">
      <c r="A3107">
        <v>990</v>
      </c>
      <c r="B3107" t="str">
        <f t="shared" si="49"/>
        <v>Donors Capital Fund_Acton Institute for the Study of Religion and Liberty20151050000</v>
      </c>
      <c r="C3107" t="s">
        <v>4</v>
      </c>
      <c r="D3107" t="s">
        <v>11</v>
      </c>
      <c r="E3107" s="10">
        <v>1050000</v>
      </c>
      <c r="F3107">
        <v>2015</v>
      </c>
      <c r="G3107" t="s">
        <v>720</v>
      </c>
      <c r="H3107" t="str">
        <f>IFERROR(VLOOKUP(D3107,Resources!A:C,3,FALSE),"")</f>
        <v>DeSmog</v>
      </c>
      <c r="I3107" t="s">
        <v>773</v>
      </c>
      <c r="J3107">
        <v>47</v>
      </c>
      <c r="K3107" t="str">
        <f>IFERROR(IF(VLOOKUP(D3107,Resources!A:D,4,FALSE)=0,"",VLOOKUP(D3107,Resources!A:D,4,FALSE)),"")</f>
        <v>Y</v>
      </c>
    </row>
    <row r="3108" spans="1:11" x14ac:dyDescent="0.2">
      <c r="A3108">
        <v>990</v>
      </c>
      <c r="B3108" t="str">
        <f t="shared" si="49"/>
        <v>Donors Capital Fund_The Jewish Federations of North America2015500000</v>
      </c>
      <c r="C3108" t="s">
        <v>4</v>
      </c>
      <c r="D3108" t="s">
        <v>85</v>
      </c>
      <c r="E3108" s="10">
        <v>500000</v>
      </c>
      <c r="F3108">
        <v>2015</v>
      </c>
      <c r="G3108" t="s">
        <v>720</v>
      </c>
      <c r="H3108" t="str">
        <f>IFERROR(VLOOKUP(D3108,Resources!A:C,3,FALSE),"")</f>
        <v/>
      </c>
      <c r="I3108" t="s">
        <v>773</v>
      </c>
      <c r="J3108">
        <v>48</v>
      </c>
      <c r="K3108" t="str">
        <f>IFERROR(IF(VLOOKUP(D3108,Resources!A:D,4,FALSE)=0,"",VLOOKUP(D3108,Resources!A:D,4,FALSE)),"")</f>
        <v/>
      </c>
    </row>
    <row r="3109" spans="1:11" x14ac:dyDescent="0.2">
      <c r="A3109">
        <v>990</v>
      </c>
      <c r="B3109" t="str">
        <f t="shared" si="49"/>
        <v>Donors Capital Fund_DonorsTrust2015800000</v>
      </c>
      <c r="C3109" t="s">
        <v>4</v>
      </c>
      <c r="D3109" t="s">
        <v>20</v>
      </c>
      <c r="E3109" s="10">
        <v>800000</v>
      </c>
      <c r="F3109">
        <v>2015</v>
      </c>
      <c r="G3109" t="s">
        <v>720</v>
      </c>
      <c r="H3109" t="str">
        <f>IFERROR(VLOOKUP(D3109,Resources!A:C,3,FALSE),"")</f>
        <v>DeSmog</v>
      </c>
      <c r="I3109" t="s">
        <v>774</v>
      </c>
      <c r="J3109">
        <v>49</v>
      </c>
      <c r="K3109" t="str">
        <f>IFERROR(IF(VLOOKUP(D3109,Resources!A:D,4,FALSE)=0,"",VLOOKUP(D3109,Resources!A:D,4,FALSE)),"")</f>
        <v>Y</v>
      </c>
    </row>
    <row r="3110" spans="1:11" x14ac:dyDescent="0.2">
      <c r="A3110">
        <v>990</v>
      </c>
      <c r="B3110" t="str">
        <f t="shared" si="49"/>
        <v>Donors Capital Fund_John Locke Foundation20153500</v>
      </c>
      <c r="C3110" t="s">
        <v>4</v>
      </c>
      <c r="D3110" t="s">
        <v>135</v>
      </c>
      <c r="E3110" s="10">
        <v>3500</v>
      </c>
      <c r="F3110">
        <v>2015</v>
      </c>
      <c r="G3110" t="s">
        <v>720</v>
      </c>
      <c r="H3110" t="str">
        <f>IFERROR(VLOOKUP(D3110,Resources!A:C,3,FALSE),"")</f>
        <v>DeSmog</v>
      </c>
      <c r="I3110" t="s">
        <v>774</v>
      </c>
      <c r="J3110">
        <v>50</v>
      </c>
      <c r="K3110" t="str">
        <f>IFERROR(IF(VLOOKUP(D3110,Resources!A:D,4,FALSE)=0,"",VLOOKUP(D3110,Resources!A:D,4,FALSE)),"")</f>
        <v>Y</v>
      </c>
    </row>
    <row r="3111" spans="1:11" x14ac:dyDescent="0.2">
      <c r="A3111">
        <v>990</v>
      </c>
      <c r="B3111" t="str">
        <f t="shared" si="49"/>
        <v>Donors Capital Fund_Mackinac Center for Public Policy20151200</v>
      </c>
      <c r="C3111" t="s">
        <v>4</v>
      </c>
      <c r="D3111" t="s">
        <v>54</v>
      </c>
      <c r="E3111" s="10">
        <v>1200</v>
      </c>
      <c r="F3111">
        <v>2015</v>
      </c>
      <c r="G3111" t="s">
        <v>720</v>
      </c>
      <c r="H3111" t="str">
        <f>IFERROR(VLOOKUP(D3111,Resources!A:C,3,FALSE),"")</f>
        <v>DeSmog</v>
      </c>
      <c r="I3111" t="s">
        <v>774</v>
      </c>
      <c r="J3111">
        <v>51</v>
      </c>
      <c r="K3111" t="str">
        <f>IFERROR(IF(VLOOKUP(D3111,Resources!A:D,4,FALSE)=0,"",VLOOKUP(D3111,Resources!A:D,4,FALSE)),"")</f>
        <v>Y</v>
      </c>
    </row>
    <row r="3112" spans="1:11" x14ac:dyDescent="0.2">
      <c r="A3112">
        <v>990</v>
      </c>
      <c r="B3112" t="str">
        <f t="shared" si="49"/>
        <v>Donors Capital Fund_State Policy Network2015412500</v>
      </c>
      <c r="C3112" t="s">
        <v>4</v>
      </c>
      <c r="D3112" t="s">
        <v>10</v>
      </c>
      <c r="E3112" s="10">
        <v>412500</v>
      </c>
      <c r="F3112">
        <v>2015</v>
      </c>
      <c r="G3112" t="s">
        <v>720</v>
      </c>
      <c r="H3112" t="str">
        <f>IFERROR(VLOOKUP(D3112,Resources!A:C,3,FALSE),"")</f>
        <v>SourceWatch</v>
      </c>
      <c r="I3112" t="s">
        <v>774</v>
      </c>
      <c r="J3112">
        <v>52</v>
      </c>
      <c r="K3112" t="str">
        <f>IFERROR(IF(VLOOKUP(D3112,Resources!A:D,4,FALSE)=0,"",VLOOKUP(D3112,Resources!A:D,4,FALSE)),"")</f>
        <v>Y</v>
      </c>
    </row>
    <row r="3113" spans="1:11" x14ac:dyDescent="0.2">
      <c r="A3113">
        <v>990</v>
      </c>
      <c r="B3113" t="str">
        <f t="shared" si="49"/>
        <v>Donors Capital Fund_Center for Competitive Politics201510000</v>
      </c>
      <c r="C3113" t="s">
        <v>4</v>
      </c>
      <c r="D3113" t="s">
        <v>12</v>
      </c>
      <c r="E3113" s="10">
        <v>10000</v>
      </c>
      <c r="F3113">
        <v>2015</v>
      </c>
      <c r="G3113" t="s">
        <v>720</v>
      </c>
      <c r="H3113" t="str">
        <f>IFERROR(VLOOKUP(D3113,Resources!A:C,3,FALSE),"")</f>
        <v>SourceWatch</v>
      </c>
      <c r="I3113" t="s">
        <v>774</v>
      </c>
      <c r="J3113">
        <v>53</v>
      </c>
      <c r="K3113" t="str">
        <f>IFERROR(IF(VLOOKUP(D3113,Resources!A:D,4,FALSE)=0,"",VLOOKUP(D3113,Resources!A:D,4,FALSE)),"")</f>
        <v>Y</v>
      </c>
    </row>
    <row r="3114" spans="1:11" x14ac:dyDescent="0.2">
      <c r="A3114">
        <v>990</v>
      </c>
      <c r="B3114" t="str">
        <f t="shared" si="49"/>
        <v>Donors Capital Fund_Idaho Freedom Foundation2015400</v>
      </c>
      <c r="C3114" t="s">
        <v>4</v>
      </c>
      <c r="D3114" t="s">
        <v>51</v>
      </c>
      <c r="E3114" s="10">
        <v>400</v>
      </c>
      <c r="F3114">
        <v>2015</v>
      </c>
      <c r="G3114" t="s">
        <v>720</v>
      </c>
      <c r="H3114" t="str">
        <f>IFERROR(VLOOKUP(D3114,Resources!A:C,3,FALSE),"")</f>
        <v>SourceWatch</v>
      </c>
      <c r="I3114" t="s">
        <v>774</v>
      </c>
      <c r="J3114">
        <v>54</v>
      </c>
      <c r="K3114" t="str">
        <f>IFERROR(IF(VLOOKUP(D3114,Resources!A:D,4,FALSE)=0,"",VLOOKUP(D3114,Resources!A:D,4,FALSE)),"")</f>
        <v>Y</v>
      </c>
    </row>
    <row r="3115" spans="1:11" x14ac:dyDescent="0.2">
      <c r="A3115">
        <v>990</v>
      </c>
      <c r="B3115" t="str">
        <f t="shared" si="49"/>
        <v>Donors Capital Fund_Judicial Education Project20150</v>
      </c>
      <c r="C3115" t="s">
        <v>4</v>
      </c>
      <c r="D3115" t="s">
        <v>28</v>
      </c>
      <c r="E3115" s="10">
        <v>0</v>
      </c>
      <c r="F3115">
        <v>2015</v>
      </c>
      <c r="G3115" t="s">
        <v>720</v>
      </c>
      <c r="H3115" t="str">
        <f>IFERROR(VLOOKUP(D3115,Resources!A:C,3,FALSE),"")</f>
        <v>SourceWatch</v>
      </c>
      <c r="I3115" t="s">
        <v>774</v>
      </c>
      <c r="J3115">
        <v>55</v>
      </c>
      <c r="K3115" t="str">
        <f>IFERROR(IF(VLOOKUP(D3115,Resources!A:D,4,FALSE)=0,"",VLOOKUP(D3115,Resources!A:D,4,FALSE)),"")</f>
        <v>Y</v>
      </c>
    </row>
    <row r="3116" spans="1:11" x14ac:dyDescent="0.2">
      <c r="A3116">
        <v>990</v>
      </c>
      <c r="B3116" t="str">
        <f t="shared" si="49"/>
        <v>Donors Capital Fund_Center for Class Action Fairness2015150000</v>
      </c>
      <c r="C3116" t="s">
        <v>4</v>
      </c>
      <c r="D3116" t="s">
        <v>70</v>
      </c>
      <c r="E3116" s="10">
        <v>150000</v>
      </c>
      <c r="F3116">
        <v>2015</v>
      </c>
      <c r="G3116" t="s">
        <v>720</v>
      </c>
      <c r="H3116" t="str">
        <f>IFERROR(VLOOKUP(D3116,Resources!A:C,3,FALSE),"")</f>
        <v/>
      </c>
      <c r="I3116" t="s">
        <v>774</v>
      </c>
      <c r="J3116">
        <v>56</v>
      </c>
      <c r="K3116" t="str">
        <f>IFERROR(IF(VLOOKUP(D3116,Resources!A:D,4,FALSE)=0,"",VLOOKUP(D3116,Resources!A:D,4,FALSE)),"")</f>
        <v>Y</v>
      </c>
    </row>
    <row r="3117" spans="1:11" x14ac:dyDescent="0.2">
      <c r="A3117">
        <v>990</v>
      </c>
      <c r="B3117" t="str">
        <f t="shared" si="49"/>
        <v>Donors Capital Fund_Center for Organizational Research and Education201512500</v>
      </c>
      <c r="C3117" t="s">
        <v>4</v>
      </c>
      <c r="D3117" t="s">
        <v>6</v>
      </c>
      <c r="E3117" s="10">
        <v>12500</v>
      </c>
      <c r="F3117">
        <v>2015</v>
      </c>
      <c r="G3117" t="s">
        <v>720</v>
      </c>
      <c r="H3117" t="str">
        <f>IFERROR(VLOOKUP(D3117,Resources!A:C,3,FALSE),"")</f>
        <v>DeSmog</v>
      </c>
      <c r="I3117" t="s">
        <v>775</v>
      </c>
      <c r="J3117">
        <v>57</v>
      </c>
      <c r="K3117" t="str">
        <f>IFERROR(IF(VLOOKUP(D3117,Resources!A:D,4,FALSE)=0,"",VLOOKUP(D3117,Resources!A:D,4,FALSE)),"")</f>
        <v>Y</v>
      </c>
    </row>
    <row r="3118" spans="1:11" x14ac:dyDescent="0.2">
      <c r="A3118">
        <v>990</v>
      </c>
      <c r="B3118" t="str">
        <f t="shared" si="49"/>
        <v>Donors Capital Fund_Grace Medical Home201510000</v>
      </c>
      <c r="C3118" t="s">
        <v>4</v>
      </c>
      <c r="D3118" t="s">
        <v>747</v>
      </c>
      <c r="E3118" s="10">
        <v>10000</v>
      </c>
      <c r="F3118">
        <v>2015</v>
      </c>
      <c r="G3118" t="s">
        <v>720</v>
      </c>
      <c r="H3118" t="str">
        <f>IFERROR(VLOOKUP(D3118,Resources!A:C,3,FALSE),"")</f>
        <v/>
      </c>
      <c r="I3118" t="s">
        <v>775</v>
      </c>
      <c r="J3118">
        <v>58</v>
      </c>
      <c r="K3118" t="str">
        <f>IFERROR(IF(VLOOKUP(D3118,Resources!A:D,4,FALSE)=0,"",VLOOKUP(D3118,Resources!A:D,4,FALSE)),"")</f>
        <v/>
      </c>
    </row>
    <row r="3119" spans="1:11" x14ac:dyDescent="0.2">
      <c r="A3119">
        <v>990</v>
      </c>
      <c r="B3119" t="str">
        <f t="shared" si="49"/>
        <v>Donors Capital Fund_Independence Institute20151600</v>
      </c>
      <c r="C3119" t="s">
        <v>4</v>
      </c>
      <c r="D3119" t="s">
        <v>53</v>
      </c>
      <c r="E3119" s="10">
        <v>1600</v>
      </c>
      <c r="F3119">
        <v>2015</v>
      </c>
      <c r="G3119" t="s">
        <v>720</v>
      </c>
      <c r="H3119" t="str">
        <f>IFERROR(VLOOKUP(D3119,Resources!A:C,3,FALSE),"")</f>
        <v>SourceWatch</v>
      </c>
      <c r="I3119" t="s">
        <v>775</v>
      </c>
      <c r="J3119">
        <v>59</v>
      </c>
      <c r="K3119" t="str">
        <f>IFERROR(IF(VLOOKUP(D3119,Resources!A:D,4,FALSE)=0,"",VLOOKUP(D3119,Resources!A:D,4,FALSE)),"")</f>
        <v>Y</v>
      </c>
    </row>
    <row r="3120" spans="1:11" x14ac:dyDescent="0.2">
      <c r="A3120">
        <v>990</v>
      </c>
      <c r="B3120" t="str">
        <f t="shared" si="49"/>
        <v>Donors Capital Fund_Media Research Center201525000</v>
      </c>
      <c r="C3120" t="s">
        <v>4</v>
      </c>
      <c r="D3120" t="s">
        <v>192</v>
      </c>
      <c r="E3120" s="10">
        <v>25000</v>
      </c>
      <c r="F3120">
        <v>2015</v>
      </c>
      <c r="G3120" t="s">
        <v>720</v>
      </c>
      <c r="H3120" t="str">
        <f>IFERROR(VLOOKUP(D3120,Resources!A:C,3,FALSE),"")</f>
        <v>DeSmog</v>
      </c>
      <c r="I3120" t="s">
        <v>775</v>
      </c>
      <c r="J3120">
        <v>60</v>
      </c>
      <c r="K3120" t="str">
        <f>IFERROR(IF(VLOOKUP(D3120,Resources!A:D,4,FALSE)=0,"",VLOOKUP(D3120,Resources!A:D,4,FALSE)),"")</f>
        <v>Y</v>
      </c>
    </row>
    <row r="3121" spans="1:11" x14ac:dyDescent="0.2">
      <c r="A3121">
        <v>990</v>
      </c>
      <c r="B3121" t="str">
        <f t="shared" si="49"/>
        <v>Donors Capital Fund_National Right to Work Legal Defense Foundation201510000</v>
      </c>
      <c r="C3121" t="s">
        <v>4</v>
      </c>
      <c r="D3121" t="s">
        <v>170</v>
      </c>
      <c r="E3121" s="10">
        <v>10000</v>
      </c>
      <c r="F3121">
        <v>2015</v>
      </c>
      <c r="G3121" t="s">
        <v>720</v>
      </c>
      <c r="H3121" t="str">
        <f>IFERROR(VLOOKUP(D3121,Resources!A:C,3,FALSE),"")</f>
        <v>SourceWatch</v>
      </c>
      <c r="I3121" t="s">
        <v>775</v>
      </c>
      <c r="J3121">
        <v>61</v>
      </c>
      <c r="K3121" t="str">
        <f>IFERROR(IF(VLOOKUP(D3121,Resources!A:D,4,FALSE)=0,"",VLOOKUP(D3121,Resources!A:D,4,FALSE)),"")</f>
        <v>Y</v>
      </c>
    </row>
    <row r="3122" spans="1:11" x14ac:dyDescent="0.2">
      <c r="A3122">
        <v>990</v>
      </c>
      <c r="B3122" t="str">
        <f t="shared" si="49"/>
        <v>Donors Capital Fund_Oklahoma Council of Public Affairs2015600</v>
      </c>
      <c r="C3122" t="s">
        <v>4</v>
      </c>
      <c r="D3122" t="s">
        <v>77</v>
      </c>
      <c r="E3122" s="10">
        <v>600</v>
      </c>
      <c r="F3122">
        <v>2015</v>
      </c>
      <c r="G3122" t="s">
        <v>720</v>
      </c>
      <c r="H3122" t="str">
        <f>IFERROR(VLOOKUP(D3122,Resources!A:C,3,FALSE),"")</f>
        <v>SourceWatch</v>
      </c>
      <c r="I3122" t="s">
        <v>775</v>
      </c>
      <c r="J3122">
        <v>62</v>
      </c>
      <c r="K3122" t="str">
        <f>IFERROR(IF(VLOOKUP(D3122,Resources!A:D,4,FALSE)=0,"",VLOOKUP(D3122,Resources!A:D,4,FALSE)),"")</f>
        <v>Y</v>
      </c>
    </row>
    <row r="3123" spans="1:11" x14ac:dyDescent="0.2">
      <c r="A3123">
        <v>990</v>
      </c>
      <c r="B3123" t="str">
        <f t="shared" si="49"/>
        <v>Donors Capital Fund_State Policy Network2015256000</v>
      </c>
      <c r="C3123" t="s">
        <v>4</v>
      </c>
      <c r="D3123" t="s">
        <v>10</v>
      </c>
      <c r="E3123" s="10">
        <v>256000</v>
      </c>
      <c r="F3123">
        <v>2015</v>
      </c>
      <c r="G3123" t="s">
        <v>720</v>
      </c>
      <c r="H3123" t="str">
        <f>IFERROR(VLOOKUP(D3123,Resources!A:C,3,FALSE),"")</f>
        <v>SourceWatch</v>
      </c>
      <c r="I3123" t="s">
        <v>775</v>
      </c>
      <c r="J3123">
        <v>63</v>
      </c>
      <c r="K3123" t="str">
        <f>IFERROR(IF(VLOOKUP(D3123,Resources!A:D,4,FALSE)=0,"",VLOOKUP(D3123,Resources!A:D,4,FALSE)),"")</f>
        <v>Y</v>
      </c>
    </row>
    <row r="3124" spans="1:11" x14ac:dyDescent="0.2">
      <c r="A3124">
        <v>990</v>
      </c>
      <c r="B3124" t="str">
        <f t="shared" si="49"/>
        <v>Donors Capital Fund_Montana Policy Institute20150</v>
      </c>
      <c r="C3124" t="s">
        <v>4</v>
      </c>
      <c r="D3124" t="s">
        <v>226</v>
      </c>
      <c r="E3124" s="10">
        <v>0</v>
      </c>
      <c r="F3124">
        <v>2015</v>
      </c>
      <c r="G3124" t="s">
        <v>720</v>
      </c>
      <c r="H3124" t="str">
        <f>IFERROR(VLOOKUP(D3124,Resources!A:C,3,FALSE),"")</f>
        <v>SourceWatch</v>
      </c>
      <c r="I3124" t="s">
        <v>775</v>
      </c>
      <c r="J3124">
        <v>64</v>
      </c>
      <c r="K3124" t="str">
        <f>IFERROR(IF(VLOOKUP(D3124,Resources!A:D,4,FALSE)=0,"",VLOOKUP(D3124,Resources!A:D,4,FALSE)),"")</f>
        <v>Y</v>
      </c>
    </row>
    <row r="3125" spans="1:11" x14ac:dyDescent="0.2">
      <c r="A3125">
        <v>990</v>
      </c>
      <c r="B3125" t="str">
        <f t="shared" si="49"/>
        <v>Donors Capital Fund_Franklin Center for Government &amp; Public Integrity20150</v>
      </c>
      <c r="C3125" t="s">
        <v>4</v>
      </c>
      <c r="D3125" t="s">
        <v>731</v>
      </c>
      <c r="E3125" s="10">
        <v>0</v>
      </c>
      <c r="F3125">
        <v>2015</v>
      </c>
      <c r="G3125" t="s">
        <v>720</v>
      </c>
      <c r="H3125" t="str">
        <f>IFERROR(VLOOKUP(D3125,Resources!A:C,3,FALSE),"")</f>
        <v>DeSmog</v>
      </c>
      <c r="I3125" t="s">
        <v>776</v>
      </c>
      <c r="J3125">
        <v>65</v>
      </c>
      <c r="K3125" t="str">
        <f>IFERROR(IF(VLOOKUP(D3125,Resources!A:D,4,FALSE)=0,"",VLOOKUP(D3125,Resources!A:D,4,FALSE)),"")</f>
        <v>Y</v>
      </c>
    </row>
    <row r="3126" spans="1:11" x14ac:dyDescent="0.2">
      <c r="A3126">
        <v>990</v>
      </c>
      <c r="B3126" t="str">
        <f t="shared" ref="B3126:B3189" si="50">C3126&amp;"_"&amp;D3126&amp;F3126&amp;E3126</f>
        <v>Donors Capital Fund_Judicial Education Project2015300000</v>
      </c>
      <c r="C3126" t="s">
        <v>4</v>
      </c>
      <c r="D3126" t="s">
        <v>28</v>
      </c>
      <c r="E3126" s="10">
        <v>300000</v>
      </c>
      <c r="F3126">
        <v>2015</v>
      </c>
      <c r="G3126" t="s">
        <v>720</v>
      </c>
      <c r="H3126" t="str">
        <f>IFERROR(VLOOKUP(D3126,Resources!A:C,3,FALSE),"")</f>
        <v>SourceWatch</v>
      </c>
      <c r="I3126" t="s">
        <v>776</v>
      </c>
      <c r="J3126">
        <v>66</v>
      </c>
      <c r="K3126" t="str">
        <f>IFERROR(IF(VLOOKUP(D3126,Resources!A:D,4,FALSE)=0,"",VLOOKUP(D3126,Resources!A:D,4,FALSE)),"")</f>
        <v>Y</v>
      </c>
    </row>
    <row r="3127" spans="1:11" x14ac:dyDescent="0.2">
      <c r="A3127">
        <v>990</v>
      </c>
      <c r="B3127" t="str">
        <f t="shared" si="50"/>
        <v>Donors Capital Fund_Georgia Center for Opportunity2015700</v>
      </c>
      <c r="C3127" t="s">
        <v>4</v>
      </c>
      <c r="D3127" t="s">
        <v>49</v>
      </c>
      <c r="E3127" s="10">
        <v>700</v>
      </c>
      <c r="F3127">
        <v>2015</v>
      </c>
      <c r="G3127" t="s">
        <v>720</v>
      </c>
      <c r="H3127" t="str">
        <f>IFERROR(VLOOKUP(D3127,Resources!A:C,3,FALSE),"")</f>
        <v>SourceWatch</v>
      </c>
      <c r="I3127" t="s">
        <v>776</v>
      </c>
      <c r="J3127">
        <v>67</v>
      </c>
      <c r="K3127" t="str">
        <f>IFERROR(IF(VLOOKUP(D3127,Resources!A:D,4,FALSE)=0,"",VLOOKUP(D3127,Resources!A:D,4,FALSE)),"")</f>
        <v>Y</v>
      </c>
    </row>
    <row r="3128" spans="1:11" x14ac:dyDescent="0.2">
      <c r="A3128">
        <v>990</v>
      </c>
      <c r="B3128" t="str">
        <f t="shared" si="50"/>
        <v>Donors Capital Fund_California Public Policy Center201525000</v>
      </c>
      <c r="C3128" t="s">
        <v>4</v>
      </c>
      <c r="D3128" t="s">
        <v>87</v>
      </c>
      <c r="E3128" s="10">
        <v>25000</v>
      </c>
      <c r="F3128">
        <v>2015</v>
      </c>
      <c r="G3128" t="s">
        <v>720</v>
      </c>
      <c r="H3128" t="str">
        <f>IFERROR(VLOOKUP(D3128,Resources!A:C,3,FALSE),"")</f>
        <v>SourceWatch</v>
      </c>
      <c r="I3128" t="s">
        <v>776</v>
      </c>
      <c r="J3128">
        <v>68</v>
      </c>
      <c r="K3128" t="str">
        <f>IFERROR(IF(VLOOKUP(D3128,Resources!A:D,4,FALSE)=0,"",VLOOKUP(D3128,Resources!A:D,4,FALSE)),"")</f>
        <v>Y</v>
      </c>
    </row>
    <row r="3129" spans="1:11" x14ac:dyDescent="0.2">
      <c r="A3129">
        <v>990</v>
      </c>
      <c r="B3129" t="str">
        <f t="shared" si="50"/>
        <v>Donors Capital Fund_Franklin Center for Government &amp; Public Integrity2015250000</v>
      </c>
      <c r="C3129" t="s">
        <v>4</v>
      </c>
      <c r="D3129" t="s">
        <v>731</v>
      </c>
      <c r="E3129" s="10">
        <v>250000</v>
      </c>
      <c r="F3129">
        <v>2015</v>
      </c>
      <c r="G3129" t="s">
        <v>720</v>
      </c>
      <c r="H3129" t="str">
        <f>IFERROR(VLOOKUP(D3129,Resources!A:C,3,FALSE),"")</f>
        <v>DeSmog</v>
      </c>
      <c r="I3129" t="s">
        <v>776</v>
      </c>
      <c r="J3129">
        <v>69</v>
      </c>
      <c r="K3129" t="str">
        <f>IFERROR(IF(VLOOKUP(D3129,Resources!A:D,4,FALSE)=0,"",VLOOKUP(D3129,Resources!A:D,4,FALSE)),"")</f>
        <v>Y</v>
      </c>
    </row>
    <row r="3130" spans="1:11" x14ac:dyDescent="0.2">
      <c r="A3130">
        <v>990</v>
      </c>
      <c r="B3130" t="str">
        <f t="shared" si="50"/>
        <v>Donors Capital Fund_Independence Institute2015600</v>
      </c>
      <c r="C3130" t="s">
        <v>4</v>
      </c>
      <c r="D3130" t="s">
        <v>53</v>
      </c>
      <c r="E3130" s="10">
        <v>600</v>
      </c>
      <c r="F3130">
        <v>2015</v>
      </c>
      <c r="G3130" t="s">
        <v>720</v>
      </c>
      <c r="H3130" t="str">
        <f>IFERROR(VLOOKUP(D3130,Resources!A:C,3,FALSE),"")</f>
        <v>SourceWatch</v>
      </c>
      <c r="I3130" t="s">
        <v>776</v>
      </c>
      <c r="J3130">
        <v>70</v>
      </c>
      <c r="K3130" t="str">
        <f>IFERROR(IF(VLOOKUP(D3130,Resources!A:D,4,FALSE)=0,"",VLOOKUP(D3130,Resources!A:D,4,FALSE)),"")</f>
        <v>Y</v>
      </c>
    </row>
    <row r="3131" spans="1:11" x14ac:dyDescent="0.2">
      <c r="A3131">
        <v>990</v>
      </c>
      <c r="B3131" t="str">
        <f t="shared" si="50"/>
        <v>Donors Capital Fund_Institute on Religion and Democracy2015250000</v>
      </c>
      <c r="C3131" t="s">
        <v>4</v>
      </c>
      <c r="D3131" t="s">
        <v>82</v>
      </c>
      <c r="E3131" s="10">
        <v>250000</v>
      </c>
      <c r="F3131">
        <v>2015</v>
      </c>
      <c r="G3131" t="s">
        <v>720</v>
      </c>
      <c r="H3131" t="str">
        <f>IFERROR(VLOOKUP(D3131,Resources!A:C,3,FALSE),"")</f>
        <v>SourceWatch</v>
      </c>
      <c r="I3131" t="s">
        <v>776</v>
      </c>
      <c r="J3131">
        <v>71</v>
      </c>
      <c r="K3131" t="str">
        <f>IFERROR(IF(VLOOKUP(D3131,Resources!A:D,4,FALSE)=0,"",VLOOKUP(D3131,Resources!A:D,4,FALSE)),"")</f>
        <v>Y</v>
      </c>
    </row>
    <row r="3132" spans="1:11" x14ac:dyDescent="0.2">
      <c r="A3132">
        <v>990</v>
      </c>
      <c r="B3132" t="str">
        <f t="shared" si="50"/>
        <v>Donors Capital Fund_Mackinac Center for Public Policy20151200</v>
      </c>
      <c r="C3132" t="s">
        <v>4</v>
      </c>
      <c r="D3132" t="s">
        <v>54</v>
      </c>
      <c r="E3132" s="10">
        <v>1200</v>
      </c>
      <c r="F3132">
        <v>2015</v>
      </c>
      <c r="G3132" t="s">
        <v>720</v>
      </c>
      <c r="H3132" t="str">
        <f>IFERROR(VLOOKUP(D3132,Resources!A:C,3,FALSE),"")</f>
        <v>DeSmog</v>
      </c>
      <c r="I3132" t="s">
        <v>776</v>
      </c>
      <c r="J3132">
        <v>72</v>
      </c>
      <c r="K3132" t="str">
        <f>IFERROR(IF(VLOOKUP(D3132,Resources!A:D,4,FALSE)=0,"",VLOOKUP(D3132,Resources!A:D,4,FALSE)),"")</f>
        <v>Y</v>
      </c>
    </row>
    <row r="3133" spans="1:11" x14ac:dyDescent="0.2">
      <c r="A3133">
        <v>990</v>
      </c>
      <c r="B3133" t="str">
        <f t="shared" si="50"/>
        <v>Donors Capital Fund_Center for Competitive Politics2015500000</v>
      </c>
      <c r="C3133" t="s">
        <v>4</v>
      </c>
      <c r="D3133" t="s">
        <v>12</v>
      </c>
      <c r="E3133" s="10">
        <v>500000</v>
      </c>
      <c r="F3133">
        <v>2015</v>
      </c>
      <c r="G3133" t="s">
        <v>720</v>
      </c>
      <c r="H3133" t="str">
        <f>IFERROR(VLOOKUP(D3133,Resources!A:C,3,FALSE),"")</f>
        <v>SourceWatch</v>
      </c>
      <c r="I3133" t="s">
        <v>777</v>
      </c>
      <c r="J3133">
        <v>73</v>
      </c>
      <c r="K3133" t="str">
        <f>IFERROR(IF(VLOOKUP(D3133,Resources!A:D,4,FALSE)=0,"",VLOOKUP(D3133,Resources!A:D,4,FALSE)),"")</f>
        <v>Y</v>
      </c>
    </row>
    <row r="3134" spans="1:11" x14ac:dyDescent="0.2">
      <c r="A3134">
        <v>990</v>
      </c>
      <c r="B3134" t="str">
        <f t="shared" si="50"/>
        <v>Donors Capital Fund_Mackinac Center for Public Policy20151500000</v>
      </c>
      <c r="C3134" t="s">
        <v>4</v>
      </c>
      <c r="D3134" t="s">
        <v>54</v>
      </c>
      <c r="E3134" s="10">
        <v>1500000</v>
      </c>
      <c r="F3134">
        <v>2015</v>
      </c>
      <c r="G3134" t="s">
        <v>720</v>
      </c>
      <c r="H3134" t="str">
        <f>IFERROR(VLOOKUP(D3134,Resources!A:C,3,FALSE),"")</f>
        <v>DeSmog</v>
      </c>
      <c r="I3134" t="s">
        <v>777</v>
      </c>
      <c r="J3134">
        <v>74</v>
      </c>
      <c r="K3134" t="str">
        <f>IFERROR(IF(VLOOKUP(D3134,Resources!A:D,4,FALSE)=0,"",VLOOKUP(D3134,Resources!A:D,4,FALSE)),"")</f>
        <v>Y</v>
      </c>
    </row>
    <row r="3135" spans="1:11" x14ac:dyDescent="0.2">
      <c r="A3135">
        <v>990</v>
      </c>
      <c r="B3135" t="str">
        <f t="shared" si="50"/>
        <v>Donors Capital Fund_Illinois Taxpayer Education Foundation201550000</v>
      </c>
      <c r="C3135" t="s">
        <v>4</v>
      </c>
      <c r="D3135" t="s">
        <v>36</v>
      </c>
      <c r="E3135" s="10">
        <v>50000</v>
      </c>
      <c r="F3135">
        <v>2015</v>
      </c>
      <c r="G3135" t="s">
        <v>720</v>
      </c>
      <c r="H3135" t="str">
        <f>IFERROR(VLOOKUP(D3135,Resources!A:C,3,FALSE),"")</f>
        <v/>
      </c>
      <c r="I3135" t="s">
        <v>777</v>
      </c>
      <c r="J3135">
        <v>75</v>
      </c>
      <c r="K3135" t="str">
        <f>IFERROR(IF(VLOOKUP(D3135,Resources!A:D,4,FALSE)=0,"",VLOOKUP(D3135,Resources!A:D,4,FALSE)),"")</f>
        <v/>
      </c>
    </row>
    <row r="3136" spans="1:11" x14ac:dyDescent="0.2">
      <c r="A3136">
        <v>990</v>
      </c>
      <c r="B3136" t="str">
        <f t="shared" si="50"/>
        <v>Donors Capital Fund_Idaho Freedom Foundation201515000</v>
      </c>
      <c r="C3136" t="s">
        <v>4</v>
      </c>
      <c r="D3136" t="s">
        <v>51</v>
      </c>
      <c r="E3136" s="10">
        <v>15000</v>
      </c>
      <c r="F3136">
        <v>2015</v>
      </c>
      <c r="G3136" t="s">
        <v>720</v>
      </c>
      <c r="H3136" t="str">
        <f>IFERROR(VLOOKUP(D3136,Resources!A:C,3,FALSE),"")</f>
        <v>SourceWatch</v>
      </c>
      <c r="I3136" t="s">
        <v>777</v>
      </c>
      <c r="J3136">
        <v>76</v>
      </c>
      <c r="K3136" t="str">
        <f>IFERROR(IF(VLOOKUP(D3136,Resources!A:D,4,FALSE)=0,"",VLOOKUP(D3136,Resources!A:D,4,FALSE)),"")</f>
        <v>Y</v>
      </c>
    </row>
    <row r="3137" spans="1:11" x14ac:dyDescent="0.2">
      <c r="A3137">
        <v>990</v>
      </c>
      <c r="B3137" t="str">
        <f t="shared" si="50"/>
        <v>Donors Capital Fund_Idaho Freedom Foundation20152000</v>
      </c>
      <c r="C3137" t="s">
        <v>4</v>
      </c>
      <c r="D3137" t="s">
        <v>51</v>
      </c>
      <c r="E3137" s="10">
        <v>2000</v>
      </c>
      <c r="F3137">
        <v>2015</v>
      </c>
      <c r="G3137" t="s">
        <v>720</v>
      </c>
      <c r="H3137" t="str">
        <f>IFERROR(VLOOKUP(D3137,Resources!A:C,3,FALSE),"")</f>
        <v>SourceWatch</v>
      </c>
      <c r="I3137" t="s">
        <v>777</v>
      </c>
      <c r="J3137">
        <v>77</v>
      </c>
      <c r="K3137" t="str">
        <f>IFERROR(IF(VLOOKUP(D3137,Resources!A:D,4,FALSE)=0,"",VLOOKUP(D3137,Resources!A:D,4,FALSE)),"")</f>
        <v>Y</v>
      </c>
    </row>
    <row r="3138" spans="1:11" x14ac:dyDescent="0.2">
      <c r="A3138">
        <v>990</v>
      </c>
      <c r="B3138" t="str">
        <f t="shared" si="50"/>
        <v>Donors Capital Fund_Grace Medical Home201515000</v>
      </c>
      <c r="C3138" t="s">
        <v>4</v>
      </c>
      <c r="D3138" t="s">
        <v>747</v>
      </c>
      <c r="E3138" s="10">
        <v>15000</v>
      </c>
      <c r="F3138">
        <v>2015</v>
      </c>
      <c r="G3138" t="s">
        <v>720</v>
      </c>
      <c r="H3138" t="str">
        <f>IFERROR(VLOOKUP(D3138,Resources!A:C,3,FALSE),"")</f>
        <v/>
      </c>
      <c r="I3138" t="s">
        <v>777</v>
      </c>
      <c r="J3138">
        <v>78</v>
      </c>
      <c r="K3138" t="str">
        <f>IFERROR(IF(VLOOKUP(D3138,Resources!A:D,4,FALSE)=0,"",VLOOKUP(D3138,Resources!A:D,4,FALSE)),"")</f>
        <v/>
      </c>
    </row>
    <row r="3139" spans="1:11" x14ac:dyDescent="0.2">
      <c r="A3139">
        <v>990</v>
      </c>
      <c r="B3139" t="str">
        <f t="shared" si="50"/>
        <v>Donors Capital Fund_Commonwealth Foundation for Public Policy Alternatives2015400</v>
      </c>
      <c r="C3139" t="s">
        <v>4</v>
      </c>
      <c r="D3139" t="s">
        <v>47</v>
      </c>
      <c r="E3139" s="10">
        <v>400</v>
      </c>
      <c r="F3139">
        <v>2015</v>
      </c>
      <c r="G3139" t="s">
        <v>720</v>
      </c>
      <c r="H3139" t="str">
        <f>IFERROR(VLOOKUP(D3139,Resources!A:C,3,FALSE),"")</f>
        <v>SourceWatch</v>
      </c>
      <c r="I3139" t="s">
        <v>777</v>
      </c>
      <c r="J3139">
        <v>79</v>
      </c>
      <c r="K3139" t="str">
        <f>IFERROR(IF(VLOOKUP(D3139,Resources!A:D,4,FALSE)=0,"",VLOOKUP(D3139,Resources!A:D,4,FALSE)),"")</f>
        <v>Y</v>
      </c>
    </row>
    <row r="3140" spans="1:11" x14ac:dyDescent="0.2">
      <c r="A3140">
        <v>990</v>
      </c>
      <c r="B3140" t="str">
        <f t="shared" si="50"/>
        <v>Donors Capital Fund_Nevada Policy Research Institute20151500</v>
      </c>
      <c r="C3140" t="s">
        <v>4</v>
      </c>
      <c r="D3140" t="s">
        <v>91</v>
      </c>
      <c r="E3140" s="10">
        <v>1500</v>
      </c>
      <c r="F3140">
        <v>2015</v>
      </c>
      <c r="G3140" t="s">
        <v>720</v>
      </c>
      <c r="H3140" t="str">
        <f>IFERROR(VLOOKUP(D3140,Resources!A:C,3,FALSE),"")</f>
        <v>DeSmog</v>
      </c>
      <c r="I3140" t="s">
        <v>777</v>
      </c>
      <c r="J3140">
        <v>80</v>
      </c>
      <c r="K3140" t="str">
        <f>IFERROR(IF(VLOOKUP(D3140,Resources!A:D,4,FALSE)=0,"",VLOOKUP(D3140,Resources!A:D,4,FALSE)),"")</f>
        <v>Y</v>
      </c>
    </row>
    <row r="3141" spans="1:11" x14ac:dyDescent="0.2">
      <c r="A3141">
        <v>990</v>
      </c>
      <c r="B3141" t="str">
        <f t="shared" si="50"/>
        <v>Donors Capital Fund_Yankee Institute for Public Policy20151500</v>
      </c>
      <c r="C3141" t="s">
        <v>4</v>
      </c>
      <c r="D3141" t="s">
        <v>145</v>
      </c>
      <c r="E3141" s="10">
        <v>1500</v>
      </c>
      <c r="F3141">
        <v>2015</v>
      </c>
      <c r="G3141" t="s">
        <v>720</v>
      </c>
      <c r="H3141" t="str">
        <f>IFERROR(VLOOKUP(D3141,Resources!A:C,3,FALSE),"")</f>
        <v>SourceWatch</v>
      </c>
      <c r="I3141" t="s">
        <v>778</v>
      </c>
      <c r="J3141">
        <v>81</v>
      </c>
      <c r="K3141" t="str">
        <f>IFERROR(IF(VLOOKUP(D3141,Resources!A:D,4,FALSE)=0,"",VLOOKUP(D3141,Resources!A:D,4,FALSE)),"")</f>
        <v>Y</v>
      </c>
    </row>
    <row r="3142" spans="1:11" x14ac:dyDescent="0.2">
      <c r="A3142">
        <v>990</v>
      </c>
      <c r="B3142" t="str">
        <f t="shared" si="50"/>
        <v>Donors Capital Fund_Market Research Foundation201512750</v>
      </c>
      <c r="C3142" t="s">
        <v>4</v>
      </c>
      <c r="D3142" t="s">
        <v>18</v>
      </c>
      <c r="E3142" s="10">
        <v>12750</v>
      </c>
      <c r="F3142">
        <v>2015</v>
      </c>
      <c r="G3142" t="s">
        <v>720</v>
      </c>
      <c r="H3142" t="str">
        <f>IFERROR(VLOOKUP(D3142,Resources!A:C,3,FALSE),"")</f>
        <v/>
      </c>
      <c r="I3142" t="s">
        <v>778</v>
      </c>
      <c r="J3142">
        <v>82</v>
      </c>
      <c r="K3142" t="str">
        <f>IFERROR(IF(VLOOKUP(D3142,Resources!A:D,4,FALSE)=0,"",VLOOKUP(D3142,Resources!A:D,4,FALSE)),"")</f>
        <v>Y</v>
      </c>
    </row>
    <row r="3143" spans="1:11" x14ac:dyDescent="0.2">
      <c r="A3143">
        <v>990</v>
      </c>
      <c r="B3143" t="str">
        <f t="shared" si="50"/>
        <v>Donors Capital Fund_Vanguard Charitable Endowment Program2015140000</v>
      </c>
      <c r="C3143" t="s">
        <v>4</v>
      </c>
      <c r="D3143" t="s">
        <v>142</v>
      </c>
      <c r="E3143" s="10">
        <v>140000</v>
      </c>
      <c r="F3143">
        <v>2015</v>
      </c>
      <c r="G3143" t="s">
        <v>720</v>
      </c>
      <c r="H3143" t="str">
        <f>IFERROR(VLOOKUP(D3143,Resources!A:C,3,FALSE),"")</f>
        <v/>
      </c>
      <c r="I3143" t="s">
        <v>778</v>
      </c>
      <c r="J3143">
        <v>83</v>
      </c>
      <c r="K3143" t="str">
        <f>IFERROR(IF(VLOOKUP(D3143,Resources!A:D,4,FALSE)=0,"",VLOOKUP(D3143,Resources!A:D,4,FALSE)),"")</f>
        <v/>
      </c>
    </row>
    <row r="3144" spans="1:11" x14ac:dyDescent="0.2">
      <c r="A3144">
        <v>990</v>
      </c>
      <c r="B3144" t="str">
        <f t="shared" si="50"/>
        <v>Donors Capital Fund_Franklin Center for Government &amp; Public Integrity2015125000</v>
      </c>
      <c r="C3144" t="s">
        <v>4</v>
      </c>
      <c r="D3144" t="s">
        <v>731</v>
      </c>
      <c r="E3144" s="10">
        <v>125000</v>
      </c>
      <c r="F3144">
        <v>2015</v>
      </c>
      <c r="G3144" t="s">
        <v>720</v>
      </c>
      <c r="H3144" t="str">
        <f>IFERROR(VLOOKUP(D3144,Resources!A:C,3,FALSE),"")</f>
        <v>DeSmog</v>
      </c>
      <c r="I3144" t="s">
        <v>778</v>
      </c>
      <c r="J3144">
        <v>84</v>
      </c>
      <c r="K3144" t="str">
        <f>IFERROR(IF(VLOOKUP(D3144,Resources!A:D,4,FALSE)=0,"",VLOOKUP(D3144,Resources!A:D,4,FALSE)),"")</f>
        <v>Y</v>
      </c>
    </row>
    <row r="3145" spans="1:11" x14ac:dyDescent="0.2">
      <c r="A3145">
        <v>990</v>
      </c>
      <c r="B3145" t="str">
        <f t="shared" si="50"/>
        <v>Donors Capital Fund_American Enterprise Institute for Public Policy Research201540000</v>
      </c>
      <c r="C3145" t="s">
        <v>4</v>
      </c>
      <c r="D3145" t="s">
        <v>17</v>
      </c>
      <c r="E3145" s="10">
        <v>40000</v>
      </c>
      <c r="F3145">
        <v>2015</v>
      </c>
      <c r="G3145" t="s">
        <v>720</v>
      </c>
      <c r="H3145" t="str">
        <f>IFERROR(VLOOKUP(D3145,Resources!A:C,3,FALSE),"")</f>
        <v>DeSmog</v>
      </c>
      <c r="I3145" t="s">
        <v>778</v>
      </c>
      <c r="J3145">
        <v>85</v>
      </c>
      <c r="K3145" t="str">
        <f>IFERROR(IF(VLOOKUP(D3145,Resources!A:D,4,FALSE)=0,"",VLOOKUP(D3145,Resources!A:D,4,FALSE)),"")</f>
        <v>Y</v>
      </c>
    </row>
    <row r="3146" spans="1:11" x14ac:dyDescent="0.2">
      <c r="A3146">
        <v>990</v>
      </c>
      <c r="B3146" t="str">
        <f t="shared" si="50"/>
        <v>Donors Capital Fund_Atlas Economic Research Foundation201540000</v>
      </c>
      <c r="C3146" t="s">
        <v>4</v>
      </c>
      <c r="D3146" t="s">
        <v>96</v>
      </c>
      <c r="E3146" s="10">
        <v>40000</v>
      </c>
      <c r="F3146">
        <v>2015</v>
      </c>
      <c r="G3146" t="s">
        <v>720</v>
      </c>
      <c r="H3146" t="str">
        <f>IFERROR(VLOOKUP(D3146,Resources!A:C,3,FALSE),"")</f>
        <v>DeSmog</v>
      </c>
      <c r="I3146" t="s">
        <v>778</v>
      </c>
      <c r="J3146">
        <v>86</v>
      </c>
      <c r="K3146" t="str">
        <f>IFERROR(IF(VLOOKUP(D3146,Resources!A:D,4,FALSE)=0,"",VLOOKUP(D3146,Resources!A:D,4,FALSE)),"")</f>
        <v>Y</v>
      </c>
    </row>
    <row r="3147" spans="1:11" x14ac:dyDescent="0.2">
      <c r="A3147">
        <v>990</v>
      </c>
      <c r="B3147" t="str">
        <f t="shared" si="50"/>
        <v>Donors Capital Fund_Ashland University201510000</v>
      </c>
      <c r="C3147" t="s">
        <v>4</v>
      </c>
      <c r="D3147" t="s">
        <v>95</v>
      </c>
      <c r="E3147" s="10">
        <v>10000</v>
      </c>
      <c r="F3147">
        <v>2015</v>
      </c>
      <c r="G3147" t="s">
        <v>720</v>
      </c>
      <c r="H3147" t="str">
        <f>IFERROR(VLOOKUP(D3147,Resources!A:C,3,FALSE),"")</f>
        <v/>
      </c>
      <c r="I3147" t="s">
        <v>778</v>
      </c>
      <c r="J3147">
        <v>87</v>
      </c>
      <c r="K3147" t="str">
        <f>IFERROR(IF(VLOOKUP(D3147,Resources!A:D,4,FALSE)=0,"",VLOOKUP(D3147,Resources!A:D,4,FALSE)),"")</f>
        <v/>
      </c>
    </row>
    <row r="3148" spans="1:11" x14ac:dyDescent="0.2">
      <c r="A3148">
        <v>990</v>
      </c>
      <c r="B3148" t="str">
        <f t="shared" si="50"/>
        <v>Donors Capital Fund_Buckeye Institute for Public Policy Solutions201520500</v>
      </c>
      <c r="C3148" t="s">
        <v>4</v>
      </c>
      <c r="D3148" t="s">
        <v>46</v>
      </c>
      <c r="E3148" s="10">
        <v>20500</v>
      </c>
      <c r="F3148">
        <v>2015</v>
      </c>
      <c r="G3148" t="s">
        <v>720</v>
      </c>
      <c r="H3148" t="str">
        <f>IFERROR(VLOOKUP(D3148,Resources!A:C,3,FALSE),"")</f>
        <v>SourceWatch</v>
      </c>
      <c r="I3148" t="s">
        <v>778</v>
      </c>
      <c r="J3148">
        <v>88</v>
      </c>
      <c r="K3148" t="str">
        <f>IFERROR(IF(VLOOKUP(D3148,Resources!A:D,4,FALSE)=0,"",VLOOKUP(D3148,Resources!A:D,4,FALSE)),"")</f>
        <v>Y</v>
      </c>
    </row>
    <row r="3149" spans="1:11" x14ac:dyDescent="0.2">
      <c r="A3149">
        <v>990</v>
      </c>
      <c r="B3149" t="str">
        <f t="shared" si="50"/>
        <v>Donors Capital Fund_Clare Boothe Luce Policy Institute201540000</v>
      </c>
      <c r="C3149" t="s">
        <v>4</v>
      </c>
      <c r="D3149" t="s">
        <v>101</v>
      </c>
      <c r="E3149" s="10">
        <v>40000</v>
      </c>
      <c r="F3149">
        <v>2015</v>
      </c>
      <c r="G3149" t="s">
        <v>720</v>
      </c>
      <c r="H3149" t="str">
        <f>IFERROR(VLOOKUP(D3149,Resources!A:C,3,FALSE),"")</f>
        <v/>
      </c>
      <c r="I3149" t="s">
        <v>779</v>
      </c>
      <c r="J3149">
        <v>89</v>
      </c>
      <c r="K3149" t="str">
        <f>IFERROR(IF(VLOOKUP(D3149,Resources!A:D,4,FALSE)=0,"",VLOOKUP(D3149,Resources!A:D,4,FALSE)),"")</f>
        <v>Y</v>
      </c>
    </row>
    <row r="3150" spans="1:11" x14ac:dyDescent="0.2">
      <c r="A3150">
        <v>990</v>
      </c>
      <c r="B3150" t="str">
        <f t="shared" si="50"/>
        <v>Donors Capital Fund_Center for Education Reform201520000</v>
      </c>
      <c r="C3150" t="s">
        <v>4</v>
      </c>
      <c r="D3150" t="s">
        <v>99</v>
      </c>
      <c r="E3150" s="10">
        <v>20000</v>
      </c>
      <c r="F3150">
        <v>2015</v>
      </c>
      <c r="G3150" t="s">
        <v>720</v>
      </c>
      <c r="H3150" t="str">
        <f>IFERROR(VLOOKUP(D3150,Resources!A:C,3,FALSE),"")</f>
        <v>SourceWatch</v>
      </c>
      <c r="I3150" t="s">
        <v>779</v>
      </c>
      <c r="J3150">
        <v>90</v>
      </c>
      <c r="K3150" t="str">
        <f>IFERROR(IF(VLOOKUP(D3150,Resources!A:D,4,FALSE)=0,"",VLOOKUP(D3150,Resources!A:D,4,FALSE)),"")</f>
        <v>Y</v>
      </c>
    </row>
    <row r="3151" spans="1:11" x14ac:dyDescent="0.2">
      <c r="A3151">
        <v>990</v>
      </c>
      <c r="B3151" t="str">
        <f t="shared" si="50"/>
        <v>Donors Capital Fund_Claremont Institute201520000</v>
      </c>
      <c r="C3151" t="s">
        <v>4</v>
      </c>
      <c r="D3151" t="s">
        <v>38</v>
      </c>
      <c r="E3151" s="10">
        <v>20000</v>
      </c>
      <c r="F3151">
        <v>2015</v>
      </c>
      <c r="G3151" t="s">
        <v>720</v>
      </c>
      <c r="H3151" t="str">
        <f>IFERROR(VLOOKUP(D3151,Resources!A:C,3,FALSE),"")</f>
        <v>SourceWatch</v>
      </c>
      <c r="I3151" t="s">
        <v>779</v>
      </c>
      <c r="J3151">
        <v>91</v>
      </c>
      <c r="K3151" t="str">
        <f>IFERROR(IF(VLOOKUP(D3151,Resources!A:D,4,FALSE)=0,"",VLOOKUP(D3151,Resources!A:D,4,FALSE)),"")</f>
        <v>Y</v>
      </c>
    </row>
    <row r="3152" spans="1:11" x14ac:dyDescent="0.2">
      <c r="A3152">
        <v>990</v>
      </c>
      <c r="B3152" t="str">
        <f t="shared" si="50"/>
        <v>Donors Capital Fund_Capital Research Center201540000</v>
      </c>
      <c r="C3152" t="s">
        <v>4</v>
      </c>
      <c r="D3152" t="s">
        <v>98</v>
      </c>
      <c r="E3152" s="10">
        <v>40000</v>
      </c>
      <c r="F3152">
        <v>2015</v>
      </c>
      <c r="G3152" t="s">
        <v>720</v>
      </c>
      <c r="H3152" t="str">
        <f>IFERROR(VLOOKUP(D3152,Resources!A:C,3,FALSE),"")</f>
        <v>DeSmog</v>
      </c>
      <c r="I3152" t="s">
        <v>779</v>
      </c>
      <c r="J3152">
        <v>92</v>
      </c>
      <c r="K3152" t="str">
        <f>IFERROR(IF(VLOOKUP(D3152,Resources!A:D,4,FALSE)=0,"",VLOOKUP(D3152,Resources!A:D,4,FALSE)),"")</f>
        <v>Y</v>
      </c>
    </row>
    <row r="3153" spans="1:11" x14ac:dyDescent="0.2">
      <c r="A3153">
        <v>990</v>
      </c>
      <c r="B3153" t="str">
        <f t="shared" si="50"/>
        <v>Donors Capital Fund_Cato Institute201560000</v>
      </c>
      <c r="C3153" t="s">
        <v>4</v>
      </c>
      <c r="D3153" t="s">
        <v>57</v>
      </c>
      <c r="E3153" s="10">
        <v>60000</v>
      </c>
      <c r="F3153">
        <v>2015</v>
      </c>
      <c r="G3153" t="s">
        <v>720</v>
      </c>
      <c r="H3153" t="str">
        <f>IFERROR(VLOOKUP(D3153,Resources!A:C,3,FALSE),"")</f>
        <v>DeSmog</v>
      </c>
      <c r="I3153" t="s">
        <v>779</v>
      </c>
      <c r="J3153">
        <v>93</v>
      </c>
      <c r="K3153" t="str">
        <f>IFERROR(IF(VLOOKUP(D3153,Resources!A:D,4,FALSE)=0,"",VLOOKUP(D3153,Resources!A:D,4,FALSE)),"")</f>
        <v>Y</v>
      </c>
    </row>
    <row r="3154" spans="1:11" x14ac:dyDescent="0.2">
      <c r="A3154">
        <v>990</v>
      </c>
      <c r="B3154" t="str">
        <f t="shared" si="50"/>
        <v>Donors Capital Fund_DonorsTrust201560000</v>
      </c>
      <c r="C3154" t="s">
        <v>4</v>
      </c>
      <c r="D3154" t="s">
        <v>20</v>
      </c>
      <c r="E3154" s="10">
        <v>60000</v>
      </c>
      <c r="F3154">
        <v>2015</v>
      </c>
      <c r="G3154" t="s">
        <v>720</v>
      </c>
      <c r="H3154" t="str">
        <f>IFERROR(VLOOKUP(D3154,Resources!A:C,3,FALSE),"")</f>
        <v>DeSmog</v>
      </c>
      <c r="I3154" t="s">
        <v>779</v>
      </c>
      <c r="J3154">
        <v>94</v>
      </c>
      <c r="K3154" t="str">
        <f>IFERROR(IF(VLOOKUP(D3154,Resources!A:D,4,FALSE)=0,"",VLOOKUP(D3154,Resources!A:D,4,FALSE)),"")</f>
        <v>Y</v>
      </c>
    </row>
    <row r="3155" spans="1:11" x14ac:dyDescent="0.2">
      <c r="A3155">
        <v>990</v>
      </c>
      <c r="B3155" t="str">
        <f t="shared" si="50"/>
        <v>Donors Capital Fund_DonorsTrust201510000</v>
      </c>
      <c r="C3155" t="s">
        <v>4</v>
      </c>
      <c r="D3155" t="s">
        <v>20</v>
      </c>
      <c r="E3155" s="10">
        <v>10000</v>
      </c>
      <c r="F3155">
        <v>2015</v>
      </c>
      <c r="G3155" t="s">
        <v>720</v>
      </c>
      <c r="H3155" t="str">
        <f>IFERROR(VLOOKUP(D3155,Resources!A:C,3,FALSE),"")</f>
        <v>DeSmog</v>
      </c>
      <c r="I3155" t="s">
        <v>779</v>
      </c>
      <c r="J3155">
        <v>95</v>
      </c>
      <c r="K3155" t="str">
        <f>IFERROR(IF(VLOOKUP(D3155,Resources!A:D,4,FALSE)=0,"",VLOOKUP(D3155,Resources!A:D,4,FALSE)),"")</f>
        <v>Y</v>
      </c>
    </row>
    <row r="3156" spans="1:11" x14ac:dyDescent="0.2">
      <c r="A3156">
        <v>990</v>
      </c>
      <c r="B3156" t="str">
        <f t="shared" si="50"/>
        <v>Donors Capital Fund_Freedom Foundation201520000</v>
      </c>
      <c r="C3156" t="s">
        <v>4</v>
      </c>
      <c r="D3156" t="s">
        <v>62</v>
      </c>
      <c r="E3156" s="10">
        <v>20000</v>
      </c>
      <c r="F3156">
        <v>2015</v>
      </c>
      <c r="G3156" t="s">
        <v>720</v>
      </c>
      <c r="H3156" t="str">
        <f>IFERROR(VLOOKUP(D3156,Resources!A:C,3,FALSE),"")</f>
        <v>SourceWatch</v>
      </c>
      <c r="I3156" t="s">
        <v>779</v>
      </c>
      <c r="J3156">
        <v>96</v>
      </c>
      <c r="K3156" t="str">
        <f>IFERROR(IF(VLOOKUP(D3156,Resources!A:D,4,FALSE)=0,"",VLOOKUP(D3156,Resources!A:D,4,FALSE)),"")</f>
        <v>Y</v>
      </c>
    </row>
    <row r="3157" spans="1:11" x14ac:dyDescent="0.2">
      <c r="A3157">
        <v>990</v>
      </c>
      <c r="B3157" t="str">
        <f t="shared" si="50"/>
        <v>Donors Capital Fund_Heritage Foundation201540000</v>
      </c>
      <c r="C3157" t="s">
        <v>4</v>
      </c>
      <c r="D3157" t="s">
        <v>104</v>
      </c>
      <c r="E3157" s="10">
        <v>40000</v>
      </c>
      <c r="F3157">
        <v>2015</v>
      </c>
      <c r="G3157" t="s">
        <v>720</v>
      </c>
      <c r="H3157" t="str">
        <f>IFERROR(VLOOKUP(D3157,Resources!A:C,3,FALSE),"")</f>
        <v>DeSmog</v>
      </c>
      <c r="I3157" t="s">
        <v>780</v>
      </c>
      <c r="J3157">
        <v>97</v>
      </c>
      <c r="K3157" t="str">
        <f>IFERROR(IF(VLOOKUP(D3157,Resources!A:D,4,FALSE)=0,"",VLOOKUP(D3157,Resources!A:D,4,FALSE)),"")</f>
        <v>Y</v>
      </c>
    </row>
    <row r="3158" spans="1:11" x14ac:dyDescent="0.2">
      <c r="A3158">
        <v>990</v>
      </c>
      <c r="B3158" t="str">
        <f t="shared" si="50"/>
        <v>Donors Capital Fund_Independence Institute20157000</v>
      </c>
      <c r="C3158" t="s">
        <v>4</v>
      </c>
      <c r="D3158" t="s">
        <v>53</v>
      </c>
      <c r="E3158" s="10">
        <v>7000</v>
      </c>
      <c r="F3158">
        <v>2015</v>
      </c>
      <c r="G3158" t="s">
        <v>720</v>
      </c>
      <c r="H3158" t="str">
        <f>IFERROR(VLOOKUP(D3158,Resources!A:C,3,FALSE),"")</f>
        <v>SourceWatch</v>
      </c>
      <c r="I3158" t="s">
        <v>780</v>
      </c>
      <c r="J3158">
        <v>98</v>
      </c>
      <c r="K3158" t="str">
        <f>IFERROR(IF(VLOOKUP(D3158,Resources!A:D,4,FALSE)=0,"",VLOOKUP(D3158,Resources!A:D,4,FALSE)),"")</f>
        <v>Y</v>
      </c>
    </row>
    <row r="3159" spans="1:11" x14ac:dyDescent="0.2">
      <c r="A3159">
        <v>990</v>
      </c>
      <c r="B3159" t="str">
        <f t="shared" si="50"/>
        <v>Donors Capital Fund_Independence Institute20151000</v>
      </c>
      <c r="C3159" t="s">
        <v>4</v>
      </c>
      <c r="D3159" t="s">
        <v>53</v>
      </c>
      <c r="E3159" s="10">
        <v>1000</v>
      </c>
      <c r="F3159">
        <v>2015</v>
      </c>
      <c r="G3159" t="s">
        <v>720</v>
      </c>
      <c r="H3159" t="str">
        <f>IFERROR(VLOOKUP(D3159,Resources!A:C,3,FALSE),"")</f>
        <v>SourceWatch</v>
      </c>
      <c r="I3159" t="s">
        <v>780</v>
      </c>
      <c r="J3159">
        <v>99</v>
      </c>
      <c r="K3159" t="str">
        <f>IFERROR(IF(VLOOKUP(D3159,Resources!A:D,4,FALSE)=0,"",VLOOKUP(D3159,Resources!A:D,4,FALSE)),"")</f>
        <v>Y</v>
      </c>
    </row>
    <row r="3160" spans="1:11" x14ac:dyDescent="0.2">
      <c r="A3160">
        <v>990</v>
      </c>
      <c r="B3160" t="str">
        <f t="shared" si="50"/>
        <v>Donors Capital Fund_Institute for Justice201540000</v>
      </c>
      <c r="C3160" t="s">
        <v>4</v>
      </c>
      <c r="D3160" t="s">
        <v>63</v>
      </c>
      <c r="E3160" s="10">
        <v>40000</v>
      </c>
      <c r="F3160">
        <v>2015</v>
      </c>
      <c r="G3160" t="s">
        <v>720</v>
      </c>
      <c r="H3160" t="str">
        <f>IFERROR(VLOOKUP(D3160,Resources!A:C,3,FALSE),"")</f>
        <v>SourceWatch</v>
      </c>
      <c r="I3160" t="s">
        <v>780</v>
      </c>
      <c r="J3160">
        <v>100</v>
      </c>
      <c r="K3160" t="str">
        <f>IFERROR(IF(VLOOKUP(D3160,Resources!A:D,4,FALSE)=0,"",VLOOKUP(D3160,Resources!A:D,4,FALSE)),"")</f>
        <v>Y</v>
      </c>
    </row>
    <row r="3161" spans="1:11" x14ac:dyDescent="0.2">
      <c r="A3161">
        <v>990</v>
      </c>
      <c r="B3161" t="str">
        <f t="shared" si="50"/>
        <v>Donors Capital Fund_Leadership Institute201550000</v>
      </c>
      <c r="C3161" t="s">
        <v>4</v>
      </c>
      <c r="D3161" t="s">
        <v>105</v>
      </c>
      <c r="E3161" s="10">
        <v>50000</v>
      </c>
      <c r="F3161">
        <v>2015</v>
      </c>
      <c r="G3161" t="s">
        <v>720</v>
      </c>
      <c r="H3161" t="str">
        <f>IFERROR(VLOOKUP(D3161,Resources!A:C,3,FALSE),"")</f>
        <v>DeSmog</v>
      </c>
      <c r="I3161" t="s">
        <v>780</v>
      </c>
      <c r="J3161">
        <v>101</v>
      </c>
      <c r="K3161" t="str">
        <f>IFERROR(IF(VLOOKUP(D3161,Resources!A:D,4,FALSE)=0,"",VLOOKUP(D3161,Resources!A:D,4,FALSE)),"")</f>
        <v>Y</v>
      </c>
    </row>
    <row r="3162" spans="1:11" x14ac:dyDescent="0.2">
      <c r="A3162">
        <v>990</v>
      </c>
      <c r="B3162" t="str">
        <f t="shared" si="50"/>
        <v>Donors Capital Fund_Mackinac Center for Public Policy201523000</v>
      </c>
      <c r="C3162" t="s">
        <v>4</v>
      </c>
      <c r="D3162" t="s">
        <v>54</v>
      </c>
      <c r="E3162" s="10">
        <v>23000</v>
      </c>
      <c r="F3162">
        <v>2015</v>
      </c>
      <c r="G3162" t="s">
        <v>720</v>
      </c>
      <c r="H3162" t="str">
        <f>IFERROR(VLOOKUP(D3162,Resources!A:C,3,FALSE),"")</f>
        <v>DeSmog</v>
      </c>
      <c r="I3162" t="s">
        <v>780</v>
      </c>
      <c r="J3162">
        <v>102</v>
      </c>
      <c r="K3162" t="str">
        <f>IFERROR(IF(VLOOKUP(D3162,Resources!A:D,4,FALSE)=0,"",VLOOKUP(D3162,Resources!A:D,4,FALSE)),"")</f>
        <v>Y</v>
      </c>
    </row>
    <row r="3163" spans="1:11" x14ac:dyDescent="0.2">
      <c r="A3163">
        <v>990</v>
      </c>
      <c r="B3163" t="str">
        <f t="shared" si="50"/>
        <v>Donors Capital Fund_James Madison Institute20153500</v>
      </c>
      <c r="C3163" t="s">
        <v>4</v>
      </c>
      <c r="D3163" t="s">
        <v>73</v>
      </c>
      <c r="E3163" s="10">
        <v>3500</v>
      </c>
      <c r="F3163">
        <v>2015</v>
      </c>
      <c r="G3163" t="s">
        <v>720</v>
      </c>
      <c r="H3163" t="str">
        <f>IFERROR(VLOOKUP(D3163,Resources!A:C,3,FALSE),"")</f>
        <v>DeSmog</v>
      </c>
      <c r="I3163" t="s">
        <v>780</v>
      </c>
      <c r="J3163">
        <v>103</v>
      </c>
      <c r="K3163" t="str">
        <f>IFERROR(IF(VLOOKUP(D3163,Resources!A:D,4,FALSE)=0,"",VLOOKUP(D3163,Resources!A:D,4,FALSE)),"")</f>
        <v>Y</v>
      </c>
    </row>
    <row r="3164" spans="1:11" x14ac:dyDescent="0.2">
      <c r="A3164">
        <v>990</v>
      </c>
      <c r="B3164" t="str">
        <f t="shared" si="50"/>
        <v>Donors Capital Fund_Mercatus Center201575000</v>
      </c>
      <c r="C3164" t="s">
        <v>4</v>
      </c>
      <c r="D3164" t="s">
        <v>90</v>
      </c>
      <c r="E3164" s="10">
        <v>75000</v>
      </c>
      <c r="F3164">
        <v>2015</v>
      </c>
      <c r="G3164" t="s">
        <v>720</v>
      </c>
      <c r="H3164" t="str">
        <f>IFERROR(VLOOKUP(D3164,Resources!A:C,3,FALSE),"")</f>
        <v>DeSmog</v>
      </c>
      <c r="I3164" t="s">
        <v>780</v>
      </c>
      <c r="J3164">
        <v>104</v>
      </c>
      <c r="K3164" t="str">
        <f>IFERROR(IF(VLOOKUP(D3164,Resources!A:D,4,FALSE)=0,"",VLOOKUP(D3164,Resources!A:D,4,FALSE)),"")</f>
        <v>Y</v>
      </c>
    </row>
    <row r="3165" spans="1:11" x14ac:dyDescent="0.2">
      <c r="A3165">
        <v>990</v>
      </c>
      <c r="B3165" t="str">
        <f t="shared" si="50"/>
        <v>Donors Capital Fund_Mountain States Legal Foundation201550000</v>
      </c>
      <c r="C3165" t="s">
        <v>4</v>
      </c>
      <c r="D3165" t="s">
        <v>106</v>
      </c>
      <c r="E3165" s="10">
        <v>50000</v>
      </c>
      <c r="F3165">
        <v>2015</v>
      </c>
      <c r="G3165" t="s">
        <v>720</v>
      </c>
      <c r="H3165" t="str">
        <f>IFERROR(VLOOKUP(D3165,Resources!A:C,3,FALSE),"")</f>
        <v>SourceWatch</v>
      </c>
      <c r="I3165" t="s">
        <v>781</v>
      </c>
      <c r="J3165">
        <v>105</v>
      </c>
      <c r="K3165" t="str">
        <f>IFERROR(IF(VLOOKUP(D3165,Resources!A:D,4,FALSE)=0,"",VLOOKUP(D3165,Resources!A:D,4,FALSE)),"")</f>
        <v>Y</v>
      </c>
    </row>
    <row r="3166" spans="1:11" x14ac:dyDescent="0.2">
      <c r="A3166">
        <v>990</v>
      </c>
      <c r="B3166" t="str">
        <f t="shared" si="50"/>
        <v>Donors Capital Fund_National Center for Public Policy Research201545000</v>
      </c>
      <c r="C3166" t="s">
        <v>4</v>
      </c>
      <c r="D3166" t="s">
        <v>107</v>
      </c>
      <c r="E3166" s="10">
        <v>45000</v>
      </c>
      <c r="F3166">
        <v>2015</v>
      </c>
      <c r="G3166" t="s">
        <v>720</v>
      </c>
      <c r="H3166" t="str">
        <f>IFERROR(VLOOKUP(D3166,Resources!A:C,3,FALSE),"")</f>
        <v>DeSmog</v>
      </c>
      <c r="I3166" t="s">
        <v>781</v>
      </c>
      <c r="J3166">
        <v>106</v>
      </c>
      <c r="K3166" t="str">
        <f>IFERROR(IF(VLOOKUP(D3166,Resources!A:D,4,FALSE)=0,"",VLOOKUP(D3166,Resources!A:D,4,FALSE)),"")</f>
        <v>Y</v>
      </c>
    </row>
    <row r="3167" spans="1:11" x14ac:dyDescent="0.2">
      <c r="A3167">
        <v>990</v>
      </c>
      <c r="B3167" t="str">
        <f t="shared" si="50"/>
        <v>Donors Capital Fund_National Legal and Policy Center201530000</v>
      </c>
      <c r="C3167" t="s">
        <v>4</v>
      </c>
      <c r="D3167" t="s">
        <v>108</v>
      </c>
      <c r="E3167" s="10">
        <v>30000</v>
      </c>
      <c r="F3167">
        <v>2015</v>
      </c>
      <c r="G3167" t="s">
        <v>720</v>
      </c>
      <c r="H3167" t="str">
        <f>IFERROR(VLOOKUP(D3167,Resources!A:C,3,FALSE),"")</f>
        <v>SourceWatch</v>
      </c>
      <c r="I3167" t="s">
        <v>781</v>
      </c>
      <c r="J3167">
        <v>107</v>
      </c>
      <c r="K3167" t="str">
        <f>IFERROR(IF(VLOOKUP(D3167,Resources!A:D,4,FALSE)=0,"",VLOOKUP(D3167,Resources!A:D,4,FALSE)),"")</f>
        <v>Y</v>
      </c>
    </row>
    <row r="3168" spans="1:11" x14ac:dyDescent="0.2">
      <c r="A3168">
        <v>990</v>
      </c>
      <c r="B3168" t="str">
        <f t="shared" si="50"/>
        <v>Donors Capital Fund_Oklahoma Council of Public Affairs201522500</v>
      </c>
      <c r="C3168" t="s">
        <v>4</v>
      </c>
      <c r="D3168" t="s">
        <v>77</v>
      </c>
      <c r="E3168" s="10">
        <v>22500</v>
      </c>
      <c r="F3168">
        <v>2015</v>
      </c>
      <c r="G3168" t="s">
        <v>720</v>
      </c>
      <c r="H3168" t="str">
        <f>IFERROR(VLOOKUP(D3168,Resources!A:C,3,FALSE),"")</f>
        <v>SourceWatch</v>
      </c>
      <c r="I3168" t="s">
        <v>781</v>
      </c>
      <c r="J3168">
        <v>108</v>
      </c>
      <c r="K3168" t="str">
        <f>IFERROR(IF(VLOOKUP(D3168,Resources!A:D,4,FALSE)=0,"",VLOOKUP(D3168,Resources!A:D,4,FALSE)),"")</f>
        <v>Y</v>
      </c>
    </row>
    <row r="3169" spans="1:11" x14ac:dyDescent="0.2">
      <c r="A3169">
        <v>990</v>
      </c>
      <c r="B3169" t="str">
        <f t="shared" si="50"/>
        <v>Donors Capital Fund_Pacific Legal Foundation201560000</v>
      </c>
      <c r="C3169" t="s">
        <v>4</v>
      </c>
      <c r="D3169" t="s">
        <v>109</v>
      </c>
      <c r="E3169" s="10">
        <v>60000</v>
      </c>
      <c r="F3169">
        <v>2015</v>
      </c>
      <c r="G3169" t="s">
        <v>720</v>
      </c>
      <c r="H3169" t="str">
        <f>IFERROR(VLOOKUP(D3169,Resources!A:C,3,FALSE),"")</f>
        <v>SourceWatch</v>
      </c>
      <c r="I3169" t="s">
        <v>781</v>
      </c>
      <c r="J3169">
        <v>109</v>
      </c>
      <c r="K3169" t="str">
        <f>IFERROR(IF(VLOOKUP(D3169,Resources!A:D,4,FALSE)=0,"",VLOOKUP(D3169,Resources!A:D,4,FALSE)),"")</f>
        <v>Y</v>
      </c>
    </row>
    <row r="3170" spans="1:11" x14ac:dyDescent="0.2">
      <c r="A3170">
        <v>990</v>
      </c>
      <c r="B3170" t="str">
        <f t="shared" si="50"/>
        <v>Donors Capital Fund_Philanthropy Roundtable201564200</v>
      </c>
      <c r="C3170" t="s">
        <v>4</v>
      </c>
      <c r="D3170" t="s">
        <v>41</v>
      </c>
      <c r="E3170" s="10">
        <v>64200</v>
      </c>
      <c r="F3170">
        <v>2015</v>
      </c>
      <c r="G3170" t="s">
        <v>720</v>
      </c>
      <c r="H3170" t="str">
        <f>IFERROR(VLOOKUP(D3170,Resources!A:C,3,FALSE),"")</f>
        <v>SourceWatch</v>
      </c>
      <c r="I3170" t="s">
        <v>781</v>
      </c>
      <c r="J3170">
        <v>110</v>
      </c>
      <c r="K3170" t="str">
        <f>IFERROR(IF(VLOOKUP(D3170,Resources!A:D,4,FALSE)=0,"",VLOOKUP(D3170,Resources!A:D,4,FALSE)),"")</f>
        <v>Y</v>
      </c>
    </row>
    <row r="3171" spans="1:11" x14ac:dyDescent="0.2">
      <c r="A3171">
        <v>990</v>
      </c>
      <c r="B3171" t="str">
        <f t="shared" si="50"/>
        <v>Donors Capital Fund_State Policy Network201540000</v>
      </c>
      <c r="C3171" t="s">
        <v>4</v>
      </c>
      <c r="D3171" t="s">
        <v>10</v>
      </c>
      <c r="E3171" s="10">
        <v>40000</v>
      </c>
      <c r="F3171">
        <v>2015</v>
      </c>
      <c r="G3171" t="s">
        <v>720</v>
      </c>
      <c r="H3171" t="str">
        <f>IFERROR(VLOOKUP(D3171,Resources!A:C,3,FALSE),"")</f>
        <v>SourceWatch</v>
      </c>
      <c r="I3171" t="s">
        <v>781</v>
      </c>
      <c r="J3171">
        <v>111</v>
      </c>
      <c r="K3171" t="str">
        <f>IFERROR(IF(VLOOKUP(D3171,Resources!A:D,4,FALSE)=0,"",VLOOKUP(D3171,Resources!A:D,4,FALSE)),"")</f>
        <v>Y</v>
      </c>
    </row>
    <row r="3172" spans="1:11" x14ac:dyDescent="0.2">
      <c r="A3172">
        <v>990</v>
      </c>
      <c r="B3172" t="str">
        <f t="shared" si="50"/>
        <v>Donors Capital Fund_Texas Public Policy Foundation201523000</v>
      </c>
      <c r="C3172" t="s">
        <v>4</v>
      </c>
      <c r="D3172" t="s">
        <v>79</v>
      </c>
      <c r="E3172" s="10">
        <v>23000</v>
      </c>
      <c r="F3172">
        <v>2015</v>
      </c>
      <c r="G3172" t="s">
        <v>720</v>
      </c>
      <c r="H3172" t="str">
        <f>IFERROR(VLOOKUP(D3172,Resources!A:C,3,FALSE),"")</f>
        <v>DeSmog</v>
      </c>
      <c r="I3172" t="s">
        <v>781</v>
      </c>
      <c r="J3172">
        <v>112</v>
      </c>
      <c r="K3172" t="str">
        <f>IFERROR(IF(VLOOKUP(D3172,Resources!A:D,4,FALSE)=0,"",VLOOKUP(D3172,Resources!A:D,4,FALSE)),"")</f>
        <v>Y</v>
      </c>
    </row>
    <row r="3173" spans="1:11" x14ac:dyDescent="0.2">
      <c r="A3173">
        <v>990</v>
      </c>
      <c r="B3173" t="str">
        <f t="shared" si="50"/>
        <v>Donors Capital Fund_Washington Legal Foundation201540000</v>
      </c>
      <c r="C3173" t="s">
        <v>4</v>
      </c>
      <c r="D3173" t="s">
        <v>112</v>
      </c>
      <c r="E3173" s="10">
        <v>40000</v>
      </c>
      <c r="F3173">
        <v>2015</v>
      </c>
      <c r="G3173" t="s">
        <v>720</v>
      </c>
      <c r="H3173" t="str">
        <f>IFERROR(VLOOKUP(D3173,Resources!A:C,3,FALSE),"")</f>
        <v>DeSmog</v>
      </c>
      <c r="I3173" t="s">
        <v>782</v>
      </c>
      <c r="J3173">
        <v>113</v>
      </c>
      <c r="K3173" t="str">
        <f>IFERROR(IF(VLOOKUP(D3173,Resources!A:D,4,FALSE)=0,"",VLOOKUP(D3173,Resources!A:D,4,FALSE)),"")</f>
        <v>Y</v>
      </c>
    </row>
    <row r="3174" spans="1:11" x14ac:dyDescent="0.2">
      <c r="A3174">
        <v>990</v>
      </c>
      <c r="B3174" t="str">
        <f t="shared" si="50"/>
        <v>Donors Capital Fund_Young America's Foundation201590000</v>
      </c>
      <c r="C3174" t="s">
        <v>4</v>
      </c>
      <c r="D3174" t="s">
        <v>113</v>
      </c>
      <c r="E3174" s="10">
        <v>90000</v>
      </c>
      <c r="F3174">
        <v>2015</v>
      </c>
      <c r="G3174" t="s">
        <v>720</v>
      </c>
      <c r="H3174" t="str">
        <f>IFERROR(VLOOKUP(D3174,Resources!A:C,3,FALSE),"")</f>
        <v>SourceWatch</v>
      </c>
      <c r="I3174" t="s">
        <v>782</v>
      </c>
      <c r="J3174">
        <v>114</v>
      </c>
      <c r="K3174" t="str">
        <f>IFERROR(IF(VLOOKUP(D3174,Resources!A:D,4,FALSE)=0,"",VLOOKUP(D3174,Resources!A:D,4,FALSE)),"")</f>
        <v>Y</v>
      </c>
    </row>
    <row r="3175" spans="1:11" x14ac:dyDescent="0.2">
      <c r="A3175">
        <v>990</v>
      </c>
      <c r="B3175" t="str">
        <f t="shared" si="50"/>
        <v>Donors Capital Fund_Goldwater Institute201517500</v>
      </c>
      <c r="C3175" t="s">
        <v>4</v>
      </c>
      <c r="D3175" t="s">
        <v>72</v>
      </c>
      <c r="E3175" s="10">
        <v>17500</v>
      </c>
      <c r="F3175">
        <v>2015</v>
      </c>
      <c r="G3175" t="s">
        <v>720</v>
      </c>
      <c r="H3175" t="str">
        <f>IFERROR(VLOOKUP(D3175,Resources!A:C,3,FALSE),"")</f>
        <v>SourceWatch</v>
      </c>
      <c r="I3175" t="s">
        <v>782</v>
      </c>
      <c r="J3175">
        <v>115</v>
      </c>
      <c r="K3175" t="str">
        <f>IFERROR(IF(VLOOKUP(D3175,Resources!A:D,4,FALSE)=0,"",VLOOKUP(D3175,Resources!A:D,4,FALSE)),"")</f>
        <v>Y</v>
      </c>
    </row>
    <row r="3176" spans="1:11" x14ac:dyDescent="0.2">
      <c r="A3176">
        <v>990</v>
      </c>
      <c r="B3176" t="str">
        <f t="shared" si="50"/>
        <v>Donors Capital Fund_Bill of Rights Institute201520000</v>
      </c>
      <c r="C3176" t="s">
        <v>4</v>
      </c>
      <c r="D3176" t="s">
        <v>97</v>
      </c>
      <c r="E3176" s="10">
        <v>20000</v>
      </c>
      <c r="F3176">
        <v>2015</v>
      </c>
      <c r="G3176" t="s">
        <v>720</v>
      </c>
      <c r="H3176" t="str">
        <f>IFERROR(VLOOKUP(D3176,Resources!A:C,3,FALSE),"")</f>
        <v>SourceWatch</v>
      </c>
      <c r="I3176" t="s">
        <v>782</v>
      </c>
      <c r="J3176">
        <v>116</v>
      </c>
      <c r="K3176" t="str">
        <f>IFERROR(IF(VLOOKUP(D3176,Resources!A:D,4,FALSE)=0,"",VLOOKUP(D3176,Resources!A:D,4,FALSE)),"")</f>
        <v>Y</v>
      </c>
    </row>
    <row r="3177" spans="1:11" x14ac:dyDescent="0.2">
      <c r="A3177">
        <v>990</v>
      </c>
      <c r="B3177" t="str">
        <f t="shared" si="50"/>
        <v>Donors Capital Fund_Center for Individual Rights201530000</v>
      </c>
      <c r="C3177" t="s">
        <v>4</v>
      </c>
      <c r="D3177" t="s">
        <v>100</v>
      </c>
      <c r="E3177" s="10">
        <v>30000</v>
      </c>
      <c r="F3177">
        <v>2015</v>
      </c>
      <c r="G3177" t="s">
        <v>720</v>
      </c>
      <c r="H3177" t="str">
        <f>IFERROR(VLOOKUP(D3177,Resources!A:C,3,FALSE),"")</f>
        <v>SourceWatch</v>
      </c>
      <c r="I3177" t="s">
        <v>782</v>
      </c>
      <c r="J3177">
        <v>117</v>
      </c>
      <c r="K3177" t="str">
        <f>IFERROR(IF(VLOOKUP(D3177,Resources!A:D,4,FALSE)=0,"",VLOOKUP(D3177,Resources!A:D,4,FALSE)),"")</f>
        <v>Y</v>
      </c>
    </row>
    <row r="3178" spans="1:11" x14ac:dyDescent="0.2">
      <c r="A3178">
        <v>990</v>
      </c>
      <c r="B3178" t="str">
        <f t="shared" si="50"/>
        <v>Donors Capital Fund_Show-Me Institute20155000</v>
      </c>
      <c r="C3178" t="s">
        <v>4</v>
      </c>
      <c r="D3178" t="s">
        <v>115</v>
      </c>
      <c r="E3178" s="10">
        <v>5000</v>
      </c>
      <c r="F3178">
        <v>2015</v>
      </c>
      <c r="G3178" t="s">
        <v>720</v>
      </c>
      <c r="H3178" t="str">
        <f>IFERROR(VLOOKUP(D3178,Resources!A:C,3,FALSE),"")</f>
        <v>SourceWatch</v>
      </c>
      <c r="I3178" t="s">
        <v>782</v>
      </c>
      <c r="J3178">
        <v>118</v>
      </c>
      <c r="K3178" t="str">
        <f>IFERROR(IF(VLOOKUP(D3178,Resources!A:D,4,FALSE)=0,"",VLOOKUP(D3178,Resources!A:D,4,FALSE)),"")</f>
        <v>Y</v>
      </c>
    </row>
    <row r="3179" spans="1:11" x14ac:dyDescent="0.2">
      <c r="A3179">
        <v>990</v>
      </c>
      <c r="B3179" t="str">
        <f t="shared" si="50"/>
        <v>Donors Capital Fund_Show-Me Institute20151000</v>
      </c>
      <c r="C3179" t="s">
        <v>4</v>
      </c>
      <c r="D3179" t="s">
        <v>115</v>
      </c>
      <c r="E3179" s="10">
        <v>1000</v>
      </c>
      <c r="F3179">
        <v>2015</v>
      </c>
      <c r="G3179" t="s">
        <v>720</v>
      </c>
      <c r="H3179" t="str">
        <f>IFERROR(VLOOKUP(D3179,Resources!A:C,3,FALSE),"")</f>
        <v>SourceWatch</v>
      </c>
      <c r="I3179" t="s">
        <v>782</v>
      </c>
      <c r="J3179">
        <v>119</v>
      </c>
      <c r="K3179" t="str">
        <f>IFERROR(IF(VLOOKUP(D3179,Resources!A:D,4,FALSE)=0,"",VLOOKUP(D3179,Resources!A:D,4,FALSE)),"")</f>
        <v>Y</v>
      </c>
    </row>
    <row r="3180" spans="1:11" x14ac:dyDescent="0.2">
      <c r="A3180">
        <v>990</v>
      </c>
      <c r="B3180" t="str">
        <f t="shared" si="50"/>
        <v>Donors Capital Fund_Beacon Center of Tennessee20153500</v>
      </c>
      <c r="C3180" t="s">
        <v>4</v>
      </c>
      <c r="D3180" t="s">
        <v>69</v>
      </c>
      <c r="E3180" s="10">
        <v>3500</v>
      </c>
      <c r="F3180">
        <v>2015</v>
      </c>
      <c r="G3180" t="s">
        <v>720</v>
      </c>
      <c r="H3180" t="str">
        <f>IFERROR(VLOOKUP(D3180,Resources!A:C,3,FALSE),"")</f>
        <v>SourceWatch</v>
      </c>
      <c r="I3180" t="s">
        <v>782</v>
      </c>
      <c r="J3180">
        <v>120</v>
      </c>
      <c r="K3180" t="str">
        <f>IFERROR(IF(VLOOKUP(D3180,Resources!A:D,4,FALSE)=0,"",VLOOKUP(D3180,Resources!A:D,4,FALSE)),"")</f>
        <v>Y</v>
      </c>
    </row>
    <row r="3181" spans="1:11" x14ac:dyDescent="0.2">
      <c r="A3181">
        <v>990</v>
      </c>
      <c r="B3181" t="str">
        <f t="shared" si="50"/>
        <v>Donors Capital Fund_Mississippi Center for Public Policy20152500</v>
      </c>
      <c r="C3181" t="s">
        <v>4</v>
      </c>
      <c r="D3181" t="s">
        <v>76</v>
      </c>
      <c r="E3181" s="10">
        <v>2500</v>
      </c>
      <c r="F3181">
        <v>2015</v>
      </c>
      <c r="G3181" t="s">
        <v>720</v>
      </c>
      <c r="H3181" t="str">
        <f>IFERROR(VLOOKUP(D3181,Resources!A:C,3,FALSE),"")</f>
        <v>SourceWatch</v>
      </c>
      <c r="I3181" t="s">
        <v>783</v>
      </c>
      <c r="J3181">
        <v>121</v>
      </c>
      <c r="K3181" t="str">
        <f>IFERROR(IF(VLOOKUP(D3181,Resources!A:D,4,FALSE)=0,"",VLOOKUP(D3181,Resources!A:D,4,FALSE)),"")</f>
        <v>Y</v>
      </c>
    </row>
    <row r="3182" spans="1:11" x14ac:dyDescent="0.2">
      <c r="A3182">
        <v>990</v>
      </c>
      <c r="B3182" t="str">
        <f t="shared" si="50"/>
        <v>Donors Capital Fund_Freedomworks Foundation201525000</v>
      </c>
      <c r="C3182" t="s">
        <v>4</v>
      </c>
      <c r="D3182" t="s">
        <v>765</v>
      </c>
      <c r="E3182" s="10">
        <v>25000</v>
      </c>
      <c r="F3182">
        <v>2015</v>
      </c>
      <c r="G3182" t="s">
        <v>720</v>
      </c>
      <c r="H3182" t="str">
        <f>IFERROR(VLOOKUP(D3182,Resources!A:C,3,FALSE),"")</f>
        <v>DeSmog</v>
      </c>
      <c r="I3182" t="s">
        <v>783</v>
      </c>
      <c r="J3182">
        <v>122</v>
      </c>
      <c r="K3182" t="str">
        <f>IFERROR(IF(VLOOKUP(D3182,Resources!A:D,4,FALSE)=0,"",VLOOKUP(D3182,Resources!A:D,4,FALSE)),"")</f>
        <v>Y</v>
      </c>
    </row>
    <row r="3183" spans="1:11" x14ac:dyDescent="0.2">
      <c r="A3183">
        <v>990</v>
      </c>
      <c r="B3183" t="str">
        <f t="shared" si="50"/>
        <v>Donors Capital Fund_Washington Policy Center201525000</v>
      </c>
      <c r="C3183" t="s">
        <v>4</v>
      </c>
      <c r="D3183" t="s">
        <v>80</v>
      </c>
      <c r="E3183" s="10">
        <v>25000</v>
      </c>
      <c r="F3183">
        <v>2015</v>
      </c>
      <c r="G3183" t="s">
        <v>720</v>
      </c>
      <c r="H3183" t="str">
        <f>IFERROR(VLOOKUP(D3183,Resources!A:C,3,FALSE),"")</f>
        <v>DeSmog</v>
      </c>
      <c r="I3183" t="s">
        <v>783</v>
      </c>
      <c r="J3183">
        <v>123</v>
      </c>
      <c r="K3183" t="str">
        <f>IFERROR(IF(VLOOKUP(D3183,Resources!A:D,4,FALSE)=0,"",VLOOKUP(D3183,Resources!A:D,4,FALSE)),"")</f>
        <v>Y</v>
      </c>
    </row>
    <row r="3184" spans="1:11" x14ac:dyDescent="0.2">
      <c r="A3184">
        <v>990</v>
      </c>
      <c r="B3184" t="str">
        <f t="shared" si="50"/>
        <v>Donors Capital Fund_Idaho Freedom Foundation20153500</v>
      </c>
      <c r="C3184" t="s">
        <v>4</v>
      </c>
      <c r="D3184" t="s">
        <v>51</v>
      </c>
      <c r="E3184" s="10">
        <v>3500</v>
      </c>
      <c r="F3184">
        <v>2015</v>
      </c>
      <c r="G3184" t="s">
        <v>720</v>
      </c>
      <c r="H3184" t="str">
        <f>IFERROR(VLOOKUP(D3184,Resources!A:C,3,FALSE),"")</f>
        <v>SourceWatch</v>
      </c>
      <c r="I3184" t="s">
        <v>783</v>
      </c>
      <c r="J3184">
        <v>124</v>
      </c>
      <c r="K3184" t="str">
        <f>IFERROR(IF(VLOOKUP(D3184,Resources!A:D,4,FALSE)=0,"",VLOOKUP(D3184,Resources!A:D,4,FALSE)),"")</f>
        <v>Y</v>
      </c>
    </row>
    <row r="3185" spans="1:11" x14ac:dyDescent="0.2">
      <c r="A3185">
        <v>990</v>
      </c>
      <c r="B3185" t="str">
        <f t="shared" si="50"/>
        <v>Donors Capital Fund_Idaho Freedom Foundation20151000</v>
      </c>
      <c r="C3185" t="s">
        <v>4</v>
      </c>
      <c r="D3185" t="s">
        <v>51</v>
      </c>
      <c r="E3185" s="10">
        <v>1000</v>
      </c>
      <c r="F3185">
        <v>2015</v>
      </c>
      <c r="G3185" t="s">
        <v>720</v>
      </c>
      <c r="H3185" t="str">
        <f>IFERROR(VLOOKUP(D3185,Resources!A:C,3,FALSE),"")</f>
        <v>SourceWatch</v>
      </c>
      <c r="I3185" t="s">
        <v>783</v>
      </c>
      <c r="J3185">
        <v>125</v>
      </c>
      <c r="K3185" t="str">
        <f>IFERROR(IF(VLOOKUP(D3185,Resources!A:D,4,FALSE)=0,"",VLOOKUP(D3185,Resources!A:D,4,FALSE)),"")</f>
        <v>Y</v>
      </c>
    </row>
    <row r="3186" spans="1:11" x14ac:dyDescent="0.2">
      <c r="A3186">
        <v>990</v>
      </c>
      <c r="B3186" t="str">
        <f t="shared" si="50"/>
        <v>Donors Capital Fund_Kansas Policy Institute20154500</v>
      </c>
      <c r="C3186" t="s">
        <v>4</v>
      </c>
      <c r="D3186" t="s">
        <v>123</v>
      </c>
      <c r="E3186" s="10">
        <v>4500</v>
      </c>
      <c r="F3186">
        <v>2015</v>
      </c>
      <c r="G3186" t="s">
        <v>720</v>
      </c>
      <c r="H3186" t="str">
        <f>IFERROR(VLOOKUP(D3186,Resources!A:C,3,FALSE),"")</f>
        <v>SourceWatch</v>
      </c>
      <c r="I3186" t="s">
        <v>783</v>
      </c>
      <c r="J3186">
        <v>126</v>
      </c>
      <c r="K3186" t="str">
        <f>IFERROR(IF(VLOOKUP(D3186,Resources!A:D,4,FALSE)=0,"",VLOOKUP(D3186,Resources!A:D,4,FALSE)),"")</f>
        <v>Y</v>
      </c>
    </row>
    <row r="3187" spans="1:11" x14ac:dyDescent="0.2">
      <c r="A3187">
        <v>990</v>
      </c>
      <c r="B3187" t="str">
        <f t="shared" si="50"/>
        <v>Donors Capital Fund_State Budget Solutions201515000</v>
      </c>
      <c r="C3187" t="s">
        <v>4</v>
      </c>
      <c r="D3187" t="s">
        <v>8</v>
      </c>
      <c r="E3187" s="10">
        <v>15000</v>
      </c>
      <c r="F3187">
        <v>2015</v>
      </c>
      <c r="G3187" t="s">
        <v>720</v>
      </c>
      <c r="H3187" t="str">
        <f>IFERROR(VLOOKUP(D3187,Resources!A:C,3,FALSE),"")</f>
        <v/>
      </c>
      <c r="I3187" t="s">
        <v>783</v>
      </c>
      <c r="J3187">
        <v>127</v>
      </c>
      <c r="K3187" t="str">
        <f>IFERROR(IF(VLOOKUP(D3187,Resources!A:D,4,FALSE)=0,"",VLOOKUP(D3187,Resources!A:D,4,FALSE)),"")</f>
        <v/>
      </c>
    </row>
    <row r="3188" spans="1:11" x14ac:dyDescent="0.2">
      <c r="A3188">
        <v>990</v>
      </c>
      <c r="B3188" t="str">
        <f t="shared" si="50"/>
        <v>Donors Capital Fund_State Budget Solutions201555000</v>
      </c>
      <c r="C3188" t="s">
        <v>4</v>
      </c>
      <c r="D3188" t="s">
        <v>8</v>
      </c>
      <c r="E3188" s="10">
        <v>55000</v>
      </c>
      <c r="F3188">
        <v>2015</v>
      </c>
      <c r="G3188" t="s">
        <v>720</v>
      </c>
      <c r="H3188" t="str">
        <f>IFERROR(VLOOKUP(D3188,Resources!A:C,3,FALSE),"")</f>
        <v/>
      </c>
      <c r="I3188" t="s">
        <v>783</v>
      </c>
      <c r="J3188">
        <v>128</v>
      </c>
      <c r="K3188" t="str">
        <f>IFERROR(IF(VLOOKUP(D3188,Resources!A:D,4,FALSE)=0,"",VLOOKUP(D3188,Resources!A:D,4,FALSE)),"")</f>
        <v/>
      </c>
    </row>
    <row r="3189" spans="1:11" x14ac:dyDescent="0.2">
      <c r="A3189">
        <v>990</v>
      </c>
      <c r="B3189" t="str">
        <f t="shared" si="50"/>
        <v>Donors Capital Fund_Foundation for Government Accountability201512000</v>
      </c>
      <c r="C3189" t="s">
        <v>4</v>
      </c>
      <c r="D3189" t="s">
        <v>7</v>
      </c>
      <c r="E3189" s="10">
        <v>12000</v>
      </c>
      <c r="F3189">
        <v>2015</v>
      </c>
      <c r="G3189" t="s">
        <v>720</v>
      </c>
      <c r="H3189" t="str">
        <f>IFERROR(VLOOKUP(D3189,Resources!A:C,3,FALSE),"")</f>
        <v>SourceWatch</v>
      </c>
      <c r="I3189" t="s">
        <v>784</v>
      </c>
      <c r="J3189">
        <v>129</v>
      </c>
      <c r="K3189" t="str">
        <f>IFERROR(IF(VLOOKUP(D3189,Resources!A:D,4,FALSE)=0,"",VLOOKUP(D3189,Resources!A:D,4,FALSE)),"")</f>
        <v>Y</v>
      </c>
    </row>
    <row r="3190" spans="1:11" x14ac:dyDescent="0.2">
      <c r="A3190">
        <v>990</v>
      </c>
      <c r="B3190" t="str">
        <f t="shared" ref="B3190:B3253" si="51">C3190&amp;"_"&amp;D3190&amp;F3190&amp;E3190</f>
        <v>Donors Capital Fund_Palmetto Promise Institute20152500</v>
      </c>
      <c r="C3190" t="s">
        <v>4</v>
      </c>
      <c r="D3190" t="s">
        <v>136</v>
      </c>
      <c r="E3190" s="10">
        <v>2500</v>
      </c>
      <c r="F3190">
        <v>2015</v>
      </c>
      <c r="G3190" t="s">
        <v>720</v>
      </c>
      <c r="H3190" t="str">
        <f>IFERROR(VLOOKUP(D3190,Resources!A:C,3,FALSE),"")</f>
        <v>SourceWatch</v>
      </c>
      <c r="I3190" t="s">
        <v>784</v>
      </c>
      <c r="J3190">
        <v>130</v>
      </c>
      <c r="K3190" t="str">
        <f>IFERROR(IF(VLOOKUP(D3190,Resources!A:D,4,FALSE)=0,"",VLOOKUP(D3190,Resources!A:D,4,FALSE)),"")</f>
        <v>Y</v>
      </c>
    </row>
    <row r="3191" spans="1:11" x14ac:dyDescent="0.2">
      <c r="A3191">
        <v>990</v>
      </c>
      <c r="B3191" t="str">
        <f t="shared" si="51"/>
        <v>Donors Capital Fund_American Stewards of Liberty201530000</v>
      </c>
      <c r="C3191" t="s">
        <v>4</v>
      </c>
      <c r="D3191" t="s">
        <v>727</v>
      </c>
      <c r="E3191" s="10">
        <v>30000</v>
      </c>
      <c r="F3191">
        <v>2015</v>
      </c>
      <c r="G3191" t="s">
        <v>720</v>
      </c>
      <c r="H3191" t="str">
        <f>IFERROR(VLOOKUP(D3191,Resources!A:C,3,FALSE),"")</f>
        <v/>
      </c>
      <c r="I3191" t="s">
        <v>784</v>
      </c>
      <c r="J3191">
        <v>131</v>
      </c>
      <c r="K3191" t="str">
        <f>IFERROR(IF(VLOOKUP(D3191,Resources!A:D,4,FALSE)=0,"",VLOOKUP(D3191,Resources!A:D,4,FALSE)),"")</f>
        <v>Y</v>
      </c>
    </row>
    <row r="3192" spans="1:11" x14ac:dyDescent="0.2">
      <c r="A3192">
        <v>990</v>
      </c>
      <c r="B3192" t="str">
        <f t="shared" si="51"/>
        <v>Donors Capital Fund_UJA Federation of New York2015500000</v>
      </c>
      <c r="C3192" t="s">
        <v>4</v>
      </c>
      <c r="D3192" t="s">
        <v>722</v>
      </c>
      <c r="E3192" s="10">
        <v>500000</v>
      </c>
      <c r="F3192">
        <v>2015</v>
      </c>
      <c r="G3192" t="s">
        <v>720</v>
      </c>
      <c r="H3192" t="str">
        <f>IFERROR(VLOOKUP(D3192,Resources!A:C,3,FALSE),"")</f>
        <v/>
      </c>
      <c r="I3192" t="s">
        <v>784</v>
      </c>
      <c r="J3192">
        <v>132</v>
      </c>
      <c r="K3192" t="str">
        <f>IFERROR(IF(VLOOKUP(D3192,Resources!A:D,4,FALSE)=0,"",VLOOKUP(D3192,Resources!A:D,4,FALSE)),"")</f>
        <v/>
      </c>
    </row>
    <row r="3193" spans="1:11" x14ac:dyDescent="0.2">
      <c r="A3193">
        <v>990</v>
      </c>
      <c r="B3193" t="str">
        <f t="shared" si="51"/>
        <v>Donors Capital Fund_Ayn Rand Institute201520000</v>
      </c>
      <c r="C3193" t="s">
        <v>4</v>
      </c>
      <c r="D3193" t="s">
        <v>118</v>
      </c>
      <c r="E3193" s="10">
        <v>20000</v>
      </c>
      <c r="F3193">
        <v>2015</v>
      </c>
      <c r="G3193" t="s">
        <v>720</v>
      </c>
      <c r="H3193" t="str">
        <f>IFERROR(VLOOKUP(D3193,Resources!A:C,3,FALSE),"")</f>
        <v>DeSmog</v>
      </c>
      <c r="I3193" t="s">
        <v>784</v>
      </c>
      <c r="J3193">
        <v>133</v>
      </c>
      <c r="K3193" t="str">
        <f>IFERROR(IF(VLOOKUP(D3193,Resources!A:D,4,FALSE)=0,"",VLOOKUP(D3193,Resources!A:D,4,FALSE)),"")</f>
        <v>Y</v>
      </c>
    </row>
    <row r="3194" spans="1:11" x14ac:dyDescent="0.2">
      <c r="A3194">
        <v>990</v>
      </c>
      <c r="B3194" t="str">
        <f t="shared" si="51"/>
        <v>Donors Capital Fund_Children's Scholarship Fund2015175000</v>
      </c>
      <c r="C3194" t="s">
        <v>4</v>
      </c>
      <c r="D3194" t="s">
        <v>58</v>
      </c>
      <c r="E3194" s="10">
        <v>175000</v>
      </c>
      <c r="F3194">
        <v>2015</v>
      </c>
      <c r="G3194" t="s">
        <v>720</v>
      </c>
      <c r="H3194" t="str">
        <f>IFERROR(VLOOKUP(D3194,Resources!A:C,3,FALSE),"")</f>
        <v/>
      </c>
      <c r="I3194" t="s">
        <v>784</v>
      </c>
      <c r="J3194">
        <v>134</v>
      </c>
      <c r="K3194" t="str">
        <f>IFERROR(IF(VLOOKUP(D3194,Resources!A:D,4,FALSE)=0,"",VLOOKUP(D3194,Resources!A:D,4,FALSE)),"")</f>
        <v/>
      </c>
    </row>
    <row r="3195" spans="1:11" x14ac:dyDescent="0.2">
      <c r="A3195">
        <v>990</v>
      </c>
      <c r="B3195" t="str">
        <f t="shared" si="51"/>
        <v>Donors Capital Fund_Cato Institute201535000</v>
      </c>
      <c r="C3195" t="s">
        <v>4</v>
      </c>
      <c r="D3195" t="s">
        <v>57</v>
      </c>
      <c r="E3195" s="10">
        <v>35000</v>
      </c>
      <c r="F3195">
        <v>2015</v>
      </c>
      <c r="G3195" t="s">
        <v>720</v>
      </c>
      <c r="H3195" t="str">
        <f>IFERROR(VLOOKUP(D3195,Resources!A:C,3,FALSE),"")</f>
        <v>DeSmog</v>
      </c>
      <c r="I3195" t="s">
        <v>784</v>
      </c>
      <c r="J3195">
        <v>135</v>
      </c>
      <c r="K3195" t="str">
        <f>IFERROR(IF(VLOOKUP(D3195,Resources!A:D,4,FALSE)=0,"",VLOOKUP(D3195,Resources!A:D,4,FALSE)),"")</f>
        <v>Y</v>
      </c>
    </row>
    <row r="3196" spans="1:11" x14ac:dyDescent="0.2">
      <c r="A3196">
        <v>990</v>
      </c>
      <c r="B3196" t="str">
        <f t="shared" si="51"/>
        <v>Donors Capital Fund_Foundation for Economic Education201550000</v>
      </c>
      <c r="C3196" t="s">
        <v>4</v>
      </c>
      <c r="D3196" t="s">
        <v>60</v>
      </c>
      <c r="E3196" s="10">
        <v>50000</v>
      </c>
      <c r="F3196">
        <v>2015</v>
      </c>
      <c r="G3196" t="s">
        <v>720</v>
      </c>
      <c r="H3196" t="str">
        <f>IFERROR(VLOOKUP(D3196,Resources!A:C,3,FALSE),"")</f>
        <v>DeSmog</v>
      </c>
      <c r="I3196" t="s">
        <v>784</v>
      </c>
      <c r="J3196">
        <v>136</v>
      </c>
      <c r="K3196" t="str">
        <f>IFERROR(IF(VLOOKUP(D3196,Resources!A:D,4,FALSE)=0,"",VLOOKUP(D3196,Resources!A:D,4,FALSE)),"")</f>
        <v>Y</v>
      </c>
    </row>
    <row r="3197" spans="1:11" x14ac:dyDescent="0.2">
      <c r="A3197">
        <v>990</v>
      </c>
      <c r="B3197" t="str">
        <f t="shared" si="51"/>
        <v>Donors Capital Fund_Institute for Justice2015100000</v>
      </c>
      <c r="C3197" t="s">
        <v>4</v>
      </c>
      <c r="D3197" t="s">
        <v>63</v>
      </c>
      <c r="E3197" s="10">
        <v>100000</v>
      </c>
      <c r="F3197">
        <v>2015</v>
      </c>
      <c r="G3197" t="s">
        <v>720</v>
      </c>
      <c r="H3197" t="str">
        <f>IFERROR(VLOOKUP(D3197,Resources!A:C,3,FALSE),"")</f>
        <v>SourceWatch</v>
      </c>
      <c r="I3197" t="s">
        <v>785</v>
      </c>
      <c r="J3197">
        <v>137</v>
      </c>
      <c r="K3197" t="str">
        <f>IFERROR(IF(VLOOKUP(D3197,Resources!A:D,4,FALSE)=0,"",VLOOKUP(D3197,Resources!A:D,4,FALSE)),"")</f>
        <v>Y</v>
      </c>
    </row>
    <row r="3198" spans="1:11" x14ac:dyDescent="0.2">
      <c r="A3198">
        <v>990</v>
      </c>
      <c r="B3198" t="str">
        <f t="shared" si="51"/>
        <v>Donors Capital Fund_Mackinac Center for Public Policy20151000</v>
      </c>
      <c r="C3198" t="s">
        <v>4</v>
      </c>
      <c r="D3198" t="s">
        <v>54</v>
      </c>
      <c r="E3198" s="10">
        <v>1000</v>
      </c>
      <c r="F3198">
        <v>2015</v>
      </c>
      <c r="G3198" t="s">
        <v>720</v>
      </c>
      <c r="H3198" t="str">
        <f>IFERROR(VLOOKUP(D3198,Resources!A:C,3,FALSE),"")</f>
        <v>DeSmog</v>
      </c>
      <c r="I3198" t="s">
        <v>785</v>
      </c>
      <c r="J3198">
        <v>138</v>
      </c>
      <c r="K3198" t="str">
        <f>IFERROR(IF(VLOOKUP(D3198,Resources!A:D,4,FALSE)=0,"",VLOOKUP(D3198,Resources!A:D,4,FALSE)),"")</f>
        <v>Y</v>
      </c>
    </row>
    <row r="3199" spans="1:11" x14ac:dyDescent="0.2">
      <c r="A3199">
        <v>990</v>
      </c>
      <c r="B3199" t="str">
        <f t="shared" si="51"/>
        <v>Donors Capital Fund_Foundation for Individual Rights in Education201510000</v>
      </c>
      <c r="C3199" t="s">
        <v>4</v>
      </c>
      <c r="D3199" t="s">
        <v>61</v>
      </c>
      <c r="E3199" s="10">
        <v>10000</v>
      </c>
      <c r="F3199">
        <v>2015</v>
      </c>
      <c r="G3199" t="s">
        <v>720</v>
      </c>
      <c r="H3199" t="str">
        <f>IFERROR(VLOOKUP(D3199,Resources!A:C,3,FALSE),"")</f>
        <v>SourceWatch</v>
      </c>
      <c r="I3199" t="s">
        <v>785</v>
      </c>
      <c r="J3199">
        <v>139</v>
      </c>
      <c r="K3199" t="str">
        <f>IFERROR(IF(VLOOKUP(D3199,Resources!A:D,4,FALSE)=0,"",VLOOKUP(D3199,Resources!A:D,4,FALSE)),"")</f>
        <v>Y</v>
      </c>
    </row>
    <row r="3200" spans="1:11" x14ac:dyDescent="0.2">
      <c r="A3200">
        <v>990</v>
      </c>
      <c r="B3200" t="str">
        <f t="shared" si="51"/>
        <v>Donors Capital Fund_Beacon Center of Tennessee20152700</v>
      </c>
      <c r="C3200" t="s">
        <v>4</v>
      </c>
      <c r="D3200" t="s">
        <v>69</v>
      </c>
      <c r="E3200" s="10">
        <v>2700</v>
      </c>
      <c r="F3200">
        <v>2015</v>
      </c>
      <c r="G3200" t="s">
        <v>720</v>
      </c>
      <c r="H3200" t="str">
        <f>IFERROR(VLOOKUP(D3200,Resources!A:C,3,FALSE),"")</f>
        <v>SourceWatch</v>
      </c>
      <c r="I3200" t="s">
        <v>785</v>
      </c>
      <c r="J3200">
        <v>140</v>
      </c>
      <c r="K3200" t="str">
        <f>IFERROR(IF(VLOOKUP(D3200,Resources!A:D,4,FALSE)=0,"",VLOOKUP(D3200,Resources!A:D,4,FALSE)),"")</f>
        <v>Y</v>
      </c>
    </row>
    <row r="3201" spans="1:11" x14ac:dyDescent="0.2">
      <c r="A3201">
        <v>990</v>
      </c>
      <c r="B3201" t="str">
        <f t="shared" si="51"/>
        <v>Donors Capital Fund_Mississippi Center for Public Policy20151000</v>
      </c>
      <c r="C3201" t="s">
        <v>4</v>
      </c>
      <c r="D3201" t="s">
        <v>76</v>
      </c>
      <c r="E3201" s="10">
        <v>1000</v>
      </c>
      <c r="F3201">
        <v>2015</v>
      </c>
      <c r="G3201" t="s">
        <v>720</v>
      </c>
      <c r="H3201" t="str">
        <f>IFERROR(VLOOKUP(D3201,Resources!A:C,3,FALSE),"")</f>
        <v>SourceWatch</v>
      </c>
      <c r="I3201" t="s">
        <v>785</v>
      </c>
      <c r="J3201">
        <v>141</v>
      </c>
      <c r="K3201" t="str">
        <f>IFERROR(IF(VLOOKUP(D3201,Resources!A:D,4,FALSE)=0,"",VLOOKUP(D3201,Resources!A:D,4,FALSE)),"")</f>
        <v>Y</v>
      </c>
    </row>
    <row r="3202" spans="1:11" x14ac:dyDescent="0.2">
      <c r="A3202">
        <v>990</v>
      </c>
      <c r="B3202" t="str">
        <f t="shared" si="51"/>
        <v>Donors Capital Fund_Mississippi Center for Public Policy20151000</v>
      </c>
      <c r="C3202" t="s">
        <v>4</v>
      </c>
      <c r="D3202" t="s">
        <v>76</v>
      </c>
      <c r="E3202" s="10">
        <v>1000</v>
      </c>
      <c r="F3202">
        <v>2015</v>
      </c>
      <c r="G3202" t="s">
        <v>720</v>
      </c>
      <c r="H3202" t="str">
        <f>IFERROR(VLOOKUP(D3202,Resources!A:C,3,FALSE),"")</f>
        <v>SourceWatch</v>
      </c>
      <c r="I3202" t="s">
        <v>785</v>
      </c>
      <c r="J3202">
        <v>142</v>
      </c>
      <c r="K3202" t="str">
        <f>IFERROR(IF(VLOOKUP(D3202,Resources!A:D,4,FALSE)=0,"",VLOOKUP(D3202,Resources!A:D,4,FALSE)),"")</f>
        <v>Y</v>
      </c>
    </row>
    <row r="3203" spans="1:11" x14ac:dyDescent="0.2">
      <c r="A3203">
        <v>990</v>
      </c>
      <c r="B3203" t="str">
        <f t="shared" si="51"/>
        <v>Donors Capital Fund_StudentNewsDaily.com201525000</v>
      </c>
      <c r="C3203" t="s">
        <v>4</v>
      </c>
      <c r="D3203" t="s">
        <v>78</v>
      </c>
      <c r="E3203" s="10">
        <v>25000</v>
      </c>
      <c r="F3203">
        <v>2015</v>
      </c>
      <c r="G3203" t="s">
        <v>720</v>
      </c>
      <c r="H3203" t="str">
        <f>IFERROR(VLOOKUP(D3203,Resources!A:C,3,FALSE),"")</f>
        <v/>
      </c>
      <c r="I3203" t="s">
        <v>785</v>
      </c>
      <c r="J3203">
        <v>143</v>
      </c>
      <c r="K3203" t="str">
        <f>IFERROR(IF(VLOOKUP(D3203,Resources!A:D,4,FALSE)=0,"",VLOOKUP(D3203,Resources!A:D,4,FALSE)),"")</f>
        <v>Y</v>
      </c>
    </row>
    <row r="3204" spans="1:11" x14ac:dyDescent="0.2">
      <c r="A3204">
        <v>990</v>
      </c>
      <c r="B3204" t="str">
        <f t="shared" si="51"/>
        <v>Donors Capital Fund_American Islamic Congress201525000</v>
      </c>
      <c r="C3204" t="s">
        <v>4</v>
      </c>
      <c r="D3204" t="s">
        <v>56</v>
      </c>
      <c r="E3204" s="10">
        <v>25000</v>
      </c>
      <c r="F3204">
        <v>2015</v>
      </c>
      <c r="G3204" t="s">
        <v>720</v>
      </c>
      <c r="H3204" t="str">
        <f>IFERROR(VLOOKUP(D3204,Resources!A:C,3,FALSE),"")</f>
        <v>SourceWatch</v>
      </c>
      <c r="I3204" t="s">
        <v>785</v>
      </c>
      <c r="J3204">
        <v>144</v>
      </c>
      <c r="K3204" t="str">
        <f>IFERROR(IF(VLOOKUP(D3204,Resources!A:D,4,FALSE)=0,"",VLOOKUP(D3204,Resources!A:D,4,FALSE)),"")</f>
        <v>Y</v>
      </c>
    </row>
    <row r="3205" spans="1:11" x14ac:dyDescent="0.2">
      <c r="A3205">
        <v>990</v>
      </c>
      <c r="B3205" t="str">
        <f t="shared" si="51"/>
        <v>Donors Capital Fund_Reason, Individualism, Freedom Institute201530000</v>
      </c>
      <c r="C3205" t="s">
        <v>4</v>
      </c>
      <c r="D3205" t="s">
        <v>734</v>
      </c>
      <c r="E3205" s="10">
        <v>30000</v>
      </c>
      <c r="F3205">
        <v>2015</v>
      </c>
      <c r="G3205" t="s">
        <v>720</v>
      </c>
      <c r="H3205" t="str">
        <f>IFERROR(VLOOKUP(D3205,Resources!A:C,3,FALSE),"")</f>
        <v/>
      </c>
      <c r="I3205" t="s">
        <v>786</v>
      </c>
      <c r="J3205">
        <v>145</v>
      </c>
      <c r="K3205" t="str">
        <f>IFERROR(IF(VLOOKUP(D3205,Resources!A:D,4,FALSE)=0,"",VLOOKUP(D3205,Resources!A:D,4,FALSE)),"")</f>
        <v/>
      </c>
    </row>
    <row r="3206" spans="1:11" x14ac:dyDescent="0.2">
      <c r="A3206">
        <v>990</v>
      </c>
      <c r="B3206" t="str">
        <f t="shared" si="51"/>
        <v>Donors Capital Fund_Jerusalem Institute for Market Studies2015325000</v>
      </c>
      <c r="C3206" t="s">
        <v>4</v>
      </c>
      <c r="D3206" t="s">
        <v>64</v>
      </c>
      <c r="E3206" s="10">
        <v>325000</v>
      </c>
      <c r="F3206">
        <v>2015</v>
      </c>
      <c r="G3206" t="s">
        <v>720</v>
      </c>
      <c r="H3206" t="str">
        <f>IFERROR(VLOOKUP(D3206,Resources!A:C,3,FALSE),"")</f>
        <v/>
      </c>
      <c r="I3206" t="s">
        <v>786</v>
      </c>
      <c r="J3206">
        <v>146</v>
      </c>
      <c r="K3206" t="str">
        <f>IFERROR(IF(VLOOKUP(D3206,Resources!A:D,4,FALSE)=0,"",VLOOKUP(D3206,Resources!A:D,4,FALSE)),"")</f>
        <v/>
      </c>
    </row>
    <row r="3207" spans="1:11" x14ac:dyDescent="0.2">
      <c r="A3207">
        <v>990</v>
      </c>
      <c r="B3207" t="str">
        <f t="shared" si="51"/>
        <v>Donors Capital Fund_Franklin Center for Government &amp; Public Integrity20151000000</v>
      </c>
      <c r="C3207" t="s">
        <v>4</v>
      </c>
      <c r="D3207" t="s">
        <v>731</v>
      </c>
      <c r="E3207" s="10">
        <v>1000000</v>
      </c>
      <c r="F3207">
        <v>2015</v>
      </c>
      <c r="G3207" t="s">
        <v>720</v>
      </c>
      <c r="H3207" t="str">
        <f>IFERROR(VLOOKUP(D3207,Resources!A:C,3,FALSE),"")</f>
        <v>DeSmog</v>
      </c>
      <c r="I3207" t="s">
        <v>786</v>
      </c>
      <c r="J3207">
        <v>147</v>
      </c>
      <c r="K3207" t="str">
        <f>IFERROR(IF(VLOOKUP(D3207,Resources!A:D,4,FALSE)=0,"",VLOOKUP(D3207,Resources!A:D,4,FALSE)),"")</f>
        <v>Y</v>
      </c>
    </row>
    <row r="3208" spans="1:11" x14ac:dyDescent="0.2">
      <c r="A3208">
        <v>990</v>
      </c>
      <c r="B3208" t="str">
        <f t="shared" si="51"/>
        <v>Donors Capital Fund_Students for Liberty20150</v>
      </c>
      <c r="C3208" t="s">
        <v>4</v>
      </c>
      <c r="D3208" t="s">
        <v>65</v>
      </c>
      <c r="E3208" s="10">
        <v>0</v>
      </c>
      <c r="F3208">
        <v>2015</v>
      </c>
      <c r="G3208" t="s">
        <v>720</v>
      </c>
      <c r="H3208" t="str">
        <f>IFERROR(VLOOKUP(D3208,Resources!A:C,3,FALSE),"")</f>
        <v>Other</v>
      </c>
      <c r="I3208" t="s">
        <v>786</v>
      </c>
      <c r="J3208">
        <v>148</v>
      </c>
      <c r="K3208" t="str">
        <f>IFERROR(IF(VLOOKUP(D3208,Resources!A:D,4,FALSE)=0,"",VLOOKUP(D3208,Resources!A:D,4,FALSE)),"")</f>
        <v>Y</v>
      </c>
    </row>
    <row r="3209" spans="1:11" x14ac:dyDescent="0.2">
      <c r="A3209">
        <v>990</v>
      </c>
      <c r="B3209" t="str">
        <f t="shared" si="51"/>
        <v>Donors Capital Fund_First Book201515000</v>
      </c>
      <c r="C3209" t="s">
        <v>4</v>
      </c>
      <c r="D3209" t="s">
        <v>59</v>
      </c>
      <c r="E3209" s="10">
        <v>15000</v>
      </c>
      <c r="F3209">
        <v>2015</v>
      </c>
      <c r="G3209" t="s">
        <v>720</v>
      </c>
      <c r="H3209" t="str">
        <f>IFERROR(VLOOKUP(D3209,Resources!A:C,3,FALSE),"")</f>
        <v/>
      </c>
      <c r="I3209" t="s">
        <v>786</v>
      </c>
      <c r="J3209">
        <v>149</v>
      </c>
      <c r="K3209" t="str">
        <f>IFERROR(IF(VLOOKUP(D3209,Resources!A:D,4,FALSE)=0,"",VLOOKUP(D3209,Resources!A:D,4,FALSE)),"")</f>
        <v/>
      </c>
    </row>
    <row r="3210" spans="1:11" x14ac:dyDescent="0.2">
      <c r="A3210">
        <v>990</v>
      </c>
      <c r="B3210" t="str">
        <f t="shared" si="51"/>
        <v>Donors Capital Fund_California Public Policy Center201510000</v>
      </c>
      <c r="C3210" t="s">
        <v>4</v>
      </c>
      <c r="D3210" t="s">
        <v>87</v>
      </c>
      <c r="E3210" s="10">
        <v>10000</v>
      </c>
      <c r="F3210">
        <v>2015</v>
      </c>
      <c r="G3210" t="s">
        <v>720</v>
      </c>
      <c r="H3210" t="str">
        <f>IFERROR(VLOOKUP(D3210,Resources!A:C,3,FALSE),"")</f>
        <v>SourceWatch</v>
      </c>
      <c r="I3210" t="s">
        <v>786</v>
      </c>
      <c r="J3210">
        <v>150</v>
      </c>
      <c r="K3210" t="str">
        <f>IFERROR(IF(VLOOKUP(D3210,Resources!A:D,4,FALSE)=0,"",VLOOKUP(D3210,Resources!A:D,4,FALSE)),"")</f>
        <v>Y</v>
      </c>
    </row>
    <row r="3211" spans="1:11" x14ac:dyDescent="0.2">
      <c r="A3211">
        <v>990</v>
      </c>
      <c r="B3211" t="str">
        <f t="shared" si="51"/>
        <v>Donors Capital Fund_Palmetto Promise Institute20155000</v>
      </c>
      <c r="C3211" t="s">
        <v>4</v>
      </c>
      <c r="D3211" t="s">
        <v>136</v>
      </c>
      <c r="E3211" s="10">
        <v>5000</v>
      </c>
      <c r="F3211">
        <v>2015</v>
      </c>
      <c r="G3211" t="s">
        <v>720</v>
      </c>
      <c r="H3211" t="str">
        <f>IFERROR(VLOOKUP(D3211,Resources!A:C,3,FALSE),"")</f>
        <v>SourceWatch</v>
      </c>
      <c r="I3211" t="s">
        <v>786</v>
      </c>
      <c r="J3211">
        <v>151</v>
      </c>
      <c r="K3211" t="str">
        <f>IFERROR(IF(VLOOKUP(D3211,Resources!A:D,4,FALSE)=0,"",VLOOKUP(D3211,Resources!A:D,4,FALSE)),"")</f>
        <v>Y</v>
      </c>
    </row>
    <row r="3212" spans="1:11" x14ac:dyDescent="0.2">
      <c r="A3212">
        <v>990</v>
      </c>
      <c r="B3212" t="str">
        <f t="shared" si="51"/>
        <v>Donors Capital Fund_Claremont Institute201550000</v>
      </c>
      <c r="C3212" t="s">
        <v>4</v>
      </c>
      <c r="D3212" t="s">
        <v>38</v>
      </c>
      <c r="E3212" s="10">
        <v>50000</v>
      </c>
      <c r="F3212">
        <v>2015</v>
      </c>
      <c r="G3212" t="s">
        <v>720</v>
      </c>
      <c r="H3212" t="str">
        <f>IFERROR(VLOOKUP(D3212,Resources!A:C,3,FALSE),"")</f>
        <v>SourceWatch</v>
      </c>
      <c r="I3212" t="s">
        <v>786</v>
      </c>
      <c r="J3212">
        <v>152</v>
      </c>
      <c r="K3212" t="str">
        <f>IFERROR(IF(VLOOKUP(D3212,Resources!A:D,4,FALSE)=0,"",VLOOKUP(D3212,Resources!A:D,4,FALSE)),"")</f>
        <v>Y</v>
      </c>
    </row>
    <row r="3213" spans="1:11" x14ac:dyDescent="0.2">
      <c r="A3213">
        <v>990</v>
      </c>
      <c r="B3213" t="str">
        <f t="shared" si="51"/>
        <v>Donors Capital Fund_James Madison Institute201525000</v>
      </c>
      <c r="C3213" t="s">
        <v>4</v>
      </c>
      <c r="D3213" t="s">
        <v>73</v>
      </c>
      <c r="E3213" s="10">
        <v>25000</v>
      </c>
      <c r="F3213">
        <v>2015</v>
      </c>
      <c r="G3213" t="s">
        <v>720</v>
      </c>
      <c r="H3213" t="str">
        <f>IFERROR(VLOOKUP(D3213,Resources!A:C,3,FALSE),"")</f>
        <v>DeSmog</v>
      </c>
      <c r="I3213" t="s">
        <v>787</v>
      </c>
      <c r="J3213">
        <v>153</v>
      </c>
      <c r="K3213" t="str">
        <f>IFERROR(IF(VLOOKUP(D3213,Resources!A:D,4,FALSE)=0,"",VLOOKUP(D3213,Resources!A:D,4,FALSE)),"")</f>
        <v>Y</v>
      </c>
    </row>
    <row r="3214" spans="1:11" x14ac:dyDescent="0.2">
      <c r="A3214">
        <v>990</v>
      </c>
      <c r="B3214" t="str">
        <f t="shared" si="51"/>
        <v>Donors Capital Fund_Mercatus Center201515000</v>
      </c>
      <c r="C3214" t="s">
        <v>4</v>
      </c>
      <c r="D3214" t="s">
        <v>90</v>
      </c>
      <c r="E3214" s="10">
        <v>15000</v>
      </c>
      <c r="F3214">
        <v>2015</v>
      </c>
      <c r="G3214" t="s">
        <v>720</v>
      </c>
      <c r="H3214" t="str">
        <f>IFERROR(VLOOKUP(D3214,Resources!A:C,3,FALSE),"")</f>
        <v>DeSmog</v>
      </c>
      <c r="I3214" t="s">
        <v>787</v>
      </c>
      <c r="J3214">
        <v>154</v>
      </c>
      <c r="K3214" t="str">
        <f>IFERROR(IF(VLOOKUP(D3214,Resources!A:D,4,FALSE)=0,"",VLOOKUP(D3214,Resources!A:D,4,FALSE)),"")</f>
        <v>Y</v>
      </c>
    </row>
    <row r="3215" spans="1:11" x14ac:dyDescent="0.2">
      <c r="A3215">
        <v>990</v>
      </c>
      <c r="B3215" t="str">
        <f t="shared" si="51"/>
        <v>Donors Capital Fund_Yankee Institute for Public Policy20156500</v>
      </c>
      <c r="C3215" t="s">
        <v>4</v>
      </c>
      <c r="D3215" t="s">
        <v>145</v>
      </c>
      <c r="E3215" s="10">
        <v>6500</v>
      </c>
      <c r="F3215">
        <v>2015</v>
      </c>
      <c r="G3215" t="s">
        <v>720</v>
      </c>
      <c r="H3215" t="str">
        <f>IFERROR(VLOOKUP(D3215,Resources!A:C,3,FALSE),"")</f>
        <v>SourceWatch</v>
      </c>
      <c r="I3215" t="s">
        <v>787</v>
      </c>
      <c r="J3215">
        <v>155</v>
      </c>
      <c r="K3215" t="str">
        <f>IFERROR(IF(VLOOKUP(D3215,Resources!A:D,4,FALSE)=0,"",VLOOKUP(D3215,Resources!A:D,4,FALSE)),"")</f>
        <v>Y</v>
      </c>
    </row>
    <row r="3216" spans="1:11" x14ac:dyDescent="0.2">
      <c r="A3216">
        <v>990</v>
      </c>
      <c r="B3216" t="str">
        <f t="shared" si="51"/>
        <v>Donors Capital Fund_Catholic University of America2015500000</v>
      </c>
      <c r="C3216" t="s">
        <v>4</v>
      </c>
      <c r="D3216" t="s">
        <v>724</v>
      </c>
      <c r="E3216" s="10">
        <v>500000</v>
      </c>
      <c r="F3216">
        <v>2015</v>
      </c>
      <c r="G3216" t="s">
        <v>720</v>
      </c>
      <c r="H3216" t="str">
        <f>IFERROR(VLOOKUP(D3216,Resources!A:C,3,FALSE),"")</f>
        <v/>
      </c>
      <c r="I3216" t="s">
        <v>787</v>
      </c>
      <c r="J3216">
        <v>156</v>
      </c>
      <c r="K3216" t="str">
        <f>IFERROR(IF(VLOOKUP(D3216,Resources!A:D,4,FALSE)=0,"",VLOOKUP(D3216,Resources!A:D,4,FALSE)),"")</f>
        <v/>
      </c>
    </row>
    <row r="3217" spans="1:11" x14ac:dyDescent="0.2">
      <c r="A3217">
        <v>990</v>
      </c>
      <c r="B3217" t="str">
        <f t="shared" si="51"/>
        <v>Donors Capital Fund_American Enterprise Institute for Public Policy Research20151300000</v>
      </c>
      <c r="C3217" t="s">
        <v>4</v>
      </c>
      <c r="D3217" t="s">
        <v>17</v>
      </c>
      <c r="E3217" s="10">
        <v>1300000</v>
      </c>
      <c r="F3217">
        <v>2015</v>
      </c>
      <c r="G3217" t="s">
        <v>720</v>
      </c>
      <c r="H3217" t="str">
        <f>IFERROR(VLOOKUP(D3217,Resources!A:C,3,FALSE),"")</f>
        <v>DeSmog</v>
      </c>
      <c r="I3217" t="s">
        <v>787</v>
      </c>
      <c r="J3217">
        <v>157</v>
      </c>
      <c r="K3217" t="str">
        <f>IFERROR(IF(VLOOKUP(D3217,Resources!A:D,4,FALSE)=0,"",VLOOKUP(D3217,Resources!A:D,4,FALSE)),"")</f>
        <v>Y</v>
      </c>
    </row>
    <row r="3218" spans="1:11" x14ac:dyDescent="0.2">
      <c r="A3218">
        <v>990</v>
      </c>
      <c r="B3218" t="str">
        <f t="shared" si="51"/>
        <v>Donors Capital Fund_Federalist Society for Law and Public Policy Studies20151394620</v>
      </c>
      <c r="C3218" t="s">
        <v>4</v>
      </c>
      <c r="D3218" t="s">
        <v>133</v>
      </c>
      <c r="E3218" s="10">
        <v>1394620</v>
      </c>
      <c r="F3218">
        <v>2015</v>
      </c>
      <c r="G3218" t="s">
        <v>720</v>
      </c>
      <c r="H3218" t="str">
        <f>IFERROR(VLOOKUP(D3218,Resources!A:C,3,FALSE),"")</f>
        <v>SourceWatch</v>
      </c>
      <c r="I3218" t="s">
        <v>787</v>
      </c>
      <c r="J3218">
        <v>158</v>
      </c>
      <c r="K3218" t="str">
        <f>IFERROR(IF(VLOOKUP(D3218,Resources!A:D,4,FALSE)=0,"",VLOOKUP(D3218,Resources!A:D,4,FALSE)),"")</f>
        <v>Y</v>
      </c>
    </row>
    <row r="3219" spans="1:11" x14ac:dyDescent="0.2">
      <c r="A3219">
        <v>990</v>
      </c>
      <c r="B3219" t="str">
        <f t="shared" si="51"/>
        <v>Donors Capital Fund_Middle East Forum2015481250</v>
      </c>
      <c r="C3219" t="s">
        <v>4</v>
      </c>
      <c r="D3219" t="s">
        <v>15</v>
      </c>
      <c r="E3219" s="10">
        <v>481250</v>
      </c>
      <c r="F3219">
        <v>2015</v>
      </c>
      <c r="G3219" t="s">
        <v>720</v>
      </c>
      <c r="H3219" t="str">
        <f>IFERROR(VLOOKUP(D3219,Resources!A:C,3,FALSE),"")</f>
        <v>SourceWatch</v>
      </c>
      <c r="I3219" t="s">
        <v>787</v>
      </c>
      <c r="J3219">
        <v>159</v>
      </c>
      <c r="K3219" t="str">
        <f>IFERROR(IF(VLOOKUP(D3219,Resources!A:D,4,FALSE)=0,"",VLOOKUP(D3219,Resources!A:D,4,FALSE)),"")</f>
        <v>Y</v>
      </c>
    </row>
    <row r="3220" spans="1:11" x14ac:dyDescent="0.2">
      <c r="A3220">
        <v>990</v>
      </c>
      <c r="B3220" t="str">
        <f t="shared" si="51"/>
        <v>Donors Capital Fund_Maryland Public Policy Institute20157500</v>
      </c>
      <c r="C3220" t="s">
        <v>4</v>
      </c>
      <c r="D3220" t="s">
        <v>154</v>
      </c>
      <c r="E3220" s="10">
        <v>7500</v>
      </c>
      <c r="F3220">
        <v>2015</v>
      </c>
      <c r="G3220" t="s">
        <v>720</v>
      </c>
      <c r="H3220" t="str">
        <f>IFERROR(VLOOKUP(D3220,Resources!A:C,3,FALSE),"")</f>
        <v>SourceWatch</v>
      </c>
      <c r="I3220" t="s">
        <v>787</v>
      </c>
      <c r="J3220">
        <v>160</v>
      </c>
      <c r="K3220" t="str">
        <f>IFERROR(IF(VLOOKUP(D3220,Resources!A:D,4,FALSE)=0,"",VLOOKUP(D3220,Resources!A:D,4,FALSE)),"")</f>
        <v>Y</v>
      </c>
    </row>
    <row r="3221" spans="1:11" x14ac:dyDescent="0.2">
      <c r="A3221">
        <v>990</v>
      </c>
      <c r="B3221" t="str">
        <f t="shared" si="51"/>
        <v>Donors Capital Fund_Jerusalem Institute for Market Studies201550000</v>
      </c>
      <c r="C3221" t="s">
        <v>4</v>
      </c>
      <c r="D3221" t="s">
        <v>64</v>
      </c>
      <c r="E3221" s="10">
        <v>50000</v>
      </c>
      <c r="F3221">
        <v>2015</v>
      </c>
      <c r="G3221" t="s">
        <v>720</v>
      </c>
      <c r="H3221" t="str">
        <f>IFERROR(VLOOKUP(D3221,Resources!A:C,3,FALSE),"")</f>
        <v/>
      </c>
      <c r="I3221" t="s">
        <v>788</v>
      </c>
      <c r="J3221">
        <v>161</v>
      </c>
      <c r="K3221" t="str">
        <f>IFERROR(IF(VLOOKUP(D3221,Resources!A:D,4,FALSE)=0,"",VLOOKUP(D3221,Resources!A:D,4,FALSE)),"")</f>
        <v/>
      </c>
    </row>
    <row r="3222" spans="1:11" x14ac:dyDescent="0.2">
      <c r="A3222">
        <v>990</v>
      </c>
      <c r="B3222" t="str">
        <f t="shared" si="51"/>
        <v>Donors Capital Fund_Georgia Center for Opportunity201516500</v>
      </c>
      <c r="C3222" t="s">
        <v>4</v>
      </c>
      <c r="D3222" t="s">
        <v>49</v>
      </c>
      <c r="E3222" s="10">
        <v>16500</v>
      </c>
      <c r="F3222">
        <v>2015</v>
      </c>
      <c r="G3222" t="s">
        <v>720</v>
      </c>
      <c r="H3222" t="str">
        <f>IFERROR(VLOOKUP(D3222,Resources!A:C,3,FALSE),"")</f>
        <v>SourceWatch</v>
      </c>
      <c r="I3222" t="s">
        <v>788</v>
      </c>
      <c r="J3222">
        <v>162</v>
      </c>
      <c r="K3222" t="str">
        <f>IFERROR(IF(VLOOKUP(D3222,Resources!A:D,4,FALSE)=0,"",VLOOKUP(D3222,Resources!A:D,4,FALSE)),"")</f>
        <v>Y</v>
      </c>
    </row>
    <row r="3223" spans="1:11" x14ac:dyDescent="0.2">
      <c r="A3223">
        <v>990</v>
      </c>
      <c r="B3223" t="str">
        <f t="shared" si="51"/>
        <v>Donors Capital Fund_Frontier Lab201555000</v>
      </c>
      <c r="C3223" t="s">
        <v>4</v>
      </c>
      <c r="D3223" t="s">
        <v>138</v>
      </c>
      <c r="E3223" s="10">
        <v>55000</v>
      </c>
      <c r="F3223">
        <v>2015</v>
      </c>
      <c r="G3223" t="s">
        <v>720</v>
      </c>
      <c r="H3223" t="str">
        <f>IFERROR(VLOOKUP(D3223,Resources!A:C,3,FALSE),"")</f>
        <v/>
      </c>
      <c r="I3223" t="s">
        <v>788</v>
      </c>
      <c r="J3223">
        <v>163</v>
      </c>
      <c r="K3223" t="str">
        <f>IFERROR(IF(VLOOKUP(D3223,Resources!A:D,4,FALSE)=0,"",VLOOKUP(D3223,Resources!A:D,4,FALSE)),"")</f>
        <v/>
      </c>
    </row>
    <row r="3224" spans="1:11" x14ac:dyDescent="0.2">
      <c r="A3224">
        <v>990</v>
      </c>
      <c r="B3224" t="str">
        <f t="shared" si="51"/>
        <v>Donors Capital Fund_American Legislative Exchange Council201531000</v>
      </c>
      <c r="C3224" t="s">
        <v>4</v>
      </c>
      <c r="D3224" t="s">
        <v>68</v>
      </c>
      <c r="E3224" s="10">
        <v>31000</v>
      </c>
      <c r="F3224">
        <v>2015</v>
      </c>
      <c r="G3224" t="s">
        <v>720</v>
      </c>
      <c r="H3224" t="str">
        <f>IFERROR(VLOOKUP(D3224,Resources!A:C,3,FALSE),"")</f>
        <v>DeSmog</v>
      </c>
      <c r="I3224" t="s">
        <v>788</v>
      </c>
      <c r="J3224">
        <v>164</v>
      </c>
      <c r="K3224" t="str">
        <f>IFERROR(IF(VLOOKUP(D3224,Resources!A:D,4,FALSE)=0,"",VLOOKUP(D3224,Resources!A:D,4,FALSE)),"")</f>
        <v>Y</v>
      </c>
    </row>
    <row r="3225" spans="1:11" x14ac:dyDescent="0.2">
      <c r="A3225">
        <v>990</v>
      </c>
      <c r="B3225" t="str">
        <f t="shared" si="51"/>
        <v>Donors Capital Fund_State Policy Network20158000</v>
      </c>
      <c r="C3225" t="s">
        <v>4</v>
      </c>
      <c r="D3225" t="s">
        <v>10</v>
      </c>
      <c r="E3225" s="10">
        <v>8000</v>
      </c>
      <c r="F3225">
        <v>2015</v>
      </c>
      <c r="G3225" t="s">
        <v>720</v>
      </c>
      <c r="H3225" t="str">
        <f>IFERROR(VLOOKUP(D3225,Resources!A:C,3,FALSE),"")</f>
        <v>SourceWatch</v>
      </c>
      <c r="I3225" t="s">
        <v>788</v>
      </c>
      <c r="J3225">
        <v>165</v>
      </c>
      <c r="K3225" t="str">
        <f>IFERROR(IF(VLOOKUP(D3225,Resources!A:D,4,FALSE)=0,"",VLOOKUP(D3225,Resources!A:D,4,FALSE)),"")</f>
        <v>Y</v>
      </c>
    </row>
    <row r="3226" spans="1:11" x14ac:dyDescent="0.2">
      <c r="A3226">
        <v>990</v>
      </c>
      <c r="B3226" t="str">
        <f t="shared" si="51"/>
        <v>Donors Capital Fund_Yankee Institute for Public Policy20151200</v>
      </c>
      <c r="C3226" t="s">
        <v>4</v>
      </c>
      <c r="D3226" t="s">
        <v>145</v>
      </c>
      <c r="E3226" s="10">
        <v>1200</v>
      </c>
      <c r="F3226">
        <v>2015</v>
      </c>
      <c r="G3226" t="s">
        <v>720</v>
      </c>
      <c r="H3226" t="str">
        <f>IFERROR(VLOOKUP(D3226,Resources!A:C,3,FALSE),"")</f>
        <v>SourceWatch</v>
      </c>
      <c r="I3226" t="s">
        <v>788</v>
      </c>
      <c r="J3226">
        <v>166</v>
      </c>
      <c r="K3226" t="str">
        <f>IFERROR(IF(VLOOKUP(D3226,Resources!A:D,4,FALSE)=0,"",VLOOKUP(D3226,Resources!A:D,4,FALSE)),"")</f>
        <v>Y</v>
      </c>
    </row>
    <row r="3227" spans="1:11" x14ac:dyDescent="0.2">
      <c r="A3227">
        <v>990</v>
      </c>
      <c r="B3227" t="str">
        <f t="shared" si="51"/>
        <v>Donors Capital Fund_Franklin Center for Government &amp; Public Integrity201523000</v>
      </c>
      <c r="C3227" t="s">
        <v>4</v>
      </c>
      <c r="D3227" t="s">
        <v>731</v>
      </c>
      <c r="E3227" s="10">
        <v>23000</v>
      </c>
      <c r="F3227">
        <v>2015</v>
      </c>
      <c r="G3227" t="s">
        <v>720</v>
      </c>
      <c r="H3227" t="str">
        <f>IFERROR(VLOOKUP(D3227,Resources!A:C,3,FALSE),"")</f>
        <v>DeSmog</v>
      </c>
      <c r="I3227" t="s">
        <v>788</v>
      </c>
      <c r="J3227">
        <v>167</v>
      </c>
      <c r="K3227" t="str">
        <f>IFERROR(IF(VLOOKUP(D3227,Resources!A:D,4,FALSE)=0,"",VLOOKUP(D3227,Resources!A:D,4,FALSE)),"")</f>
        <v>Y</v>
      </c>
    </row>
    <row r="3228" spans="1:11" x14ac:dyDescent="0.2">
      <c r="A3228">
        <v>990</v>
      </c>
      <c r="B3228" t="str">
        <f t="shared" si="51"/>
        <v>Donors Capital Fund_State Budget Solutions2015150000</v>
      </c>
      <c r="C3228" t="s">
        <v>4</v>
      </c>
      <c r="D3228" t="s">
        <v>8</v>
      </c>
      <c r="E3228" s="10">
        <v>150000</v>
      </c>
      <c r="F3228">
        <v>2015</v>
      </c>
      <c r="G3228" t="s">
        <v>720</v>
      </c>
      <c r="H3228" t="str">
        <f>IFERROR(VLOOKUP(D3228,Resources!A:C,3,FALSE),"")</f>
        <v/>
      </c>
      <c r="I3228" t="s">
        <v>788</v>
      </c>
      <c r="J3228">
        <v>168</v>
      </c>
      <c r="K3228" t="str">
        <f>IFERROR(IF(VLOOKUP(D3228,Resources!A:D,4,FALSE)=0,"",VLOOKUP(D3228,Resources!A:D,4,FALSE)),"")</f>
        <v/>
      </c>
    </row>
    <row r="3229" spans="1:11" x14ac:dyDescent="0.2">
      <c r="A3229">
        <v>990</v>
      </c>
      <c r="B3229" t="str">
        <f t="shared" si="51"/>
        <v>Donors Capital Fund_Spark Freedom20153300</v>
      </c>
      <c r="C3229" t="s">
        <v>4</v>
      </c>
      <c r="D3229" t="s">
        <v>37</v>
      </c>
      <c r="E3229" s="10">
        <v>3300</v>
      </c>
      <c r="F3229">
        <v>2015</v>
      </c>
      <c r="G3229" t="s">
        <v>720</v>
      </c>
      <c r="H3229" t="str">
        <f>IFERROR(VLOOKUP(D3229,Resources!A:C,3,FALSE),"")</f>
        <v>SourceWatch</v>
      </c>
      <c r="I3229" t="s">
        <v>789</v>
      </c>
      <c r="J3229">
        <v>169</v>
      </c>
      <c r="K3229" t="str">
        <f>IFERROR(IF(VLOOKUP(D3229,Resources!A:D,4,FALSE)=0,"",VLOOKUP(D3229,Resources!A:D,4,FALSE)),"")</f>
        <v>Y</v>
      </c>
    </row>
    <row r="3230" spans="1:11" x14ac:dyDescent="0.2">
      <c r="A3230">
        <v>990</v>
      </c>
      <c r="B3230" t="str">
        <f t="shared" si="51"/>
        <v>Donors Capital Fund_Palmetto Promise Institute20151000</v>
      </c>
      <c r="C3230" t="s">
        <v>4</v>
      </c>
      <c r="D3230" t="s">
        <v>136</v>
      </c>
      <c r="E3230" s="10">
        <v>1000</v>
      </c>
      <c r="F3230">
        <v>2015</v>
      </c>
      <c r="G3230" t="s">
        <v>720</v>
      </c>
      <c r="H3230" t="str">
        <f>IFERROR(VLOOKUP(D3230,Resources!A:C,3,FALSE),"")</f>
        <v>SourceWatch</v>
      </c>
      <c r="I3230" t="s">
        <v>789</v>
      </c>
      <c r="J3230">
        <v>170</v>
      </c>
      <c r="K3230" t="str">
        <f>IFERROR(IF(VLOOKUP(D3230,Resources!A:D,4,FALSE)=0,"",VLOOKUP(D3230,Resources!A:D,4,FALSE)),"")</f>
        <v>Y</v>
      </c>
    </row>
    <row r="3231" spans="1:11" x14ac:dyDescent="0.2">
      <c r="A3231">
        <v>990</v>
      </c>
      <c r="B3231" t="str">
        <f t="shared" si="51"/>
        <v>Donors Capital Fund_Trinity School of Midland201516666.67</v>
      </c>
      <c r="C3231" t="s">
        <v>4</v>
      </c>
      <c r="D3231" t="s">
        <v>66</v>
      </c>
      <c r="E3231" s="10">
        <v>16666.669999999998</v>
      </c>
      <c r="F3231">
        <v>2015</v>
      </c>
      <c r="G3231" t="s">
        <v>720</v>
      </c>
      <c r="H3231" t="str">
        <f>IFERROR(VLOOKUP(D3231,Resources!A:C,3,FALSE),"")</f>
        <v/>
      </c>
      <c r="I3231" t="s">
        <v>789</v>
      </c>
      <c r="J3231">
        <v>171</v>
      </c>
      <c r="K3231" t="str">
        <f>IFERROR(IF(VLOOKUP(D3231,Resources!A:D,4,FALSE)=0,"",VLOOKUP(D3231,Resources!A:D,4,FALSE)),"")</f>
        <v/>
      </c>
    </row>
    <row r="3232" spans="1:11" x14ac:dyDescent="0.2">
      <c r="A3232">
        <v>990</v>
      </c>
      <c r="B3232" t="str">
        <f t="shared" si="51"/>
        <v>Donors Capital Fund_America's Majority Foundation201510000</v>
      </c>
      <c r="C3232" t="s">
        <v>4</v>
      </c>
      <c r="D3232" t="s">
        <v>762</v>
      </c>
      <c r="E3232" s="10">
        <v>10000</v>
      </c>
      <c r="F3232">
        <v>2015</v>
      </c>
      <c r="G3232" t="s">
        <v>720</v>
      </c>
      <c r="H3232" t="str">
        <f>IFERROR(VLOOKUP(D3232,Resources!A:C,3,FALSE),"")</f>
        <v/>
      </c>
      <c r="I3232" t="s">
        <v>789</v>
      </c>
      <c r="J3232">
        <v>172</v>
      </c>
      <c r="K3232" t="str">
        <f>IFERROR(IF(VLOOKUP(D3232,Resources!A:D,4,FALSE)=0,"",VLOOKUP(D3232,Resources!A:D,4,FALSE)),"")</f>
        <v>Y</v>
      </c>
    </row>
    <row r="3233" spans="1:11" x14ac:dyDescent="0.2">
      <c r="A3233">
        <v>990</v>
      </c>
      <c r="B3233" t="str">
        <f t="shared" si="51"/>
        <v>Donors Capital Fund_George Mason University School of Law20152465000</v>
      </c>
      <c r="C3233" t="s">
        <v>4</v>
      </c>
      <c r="D3233" t="s">
        <v>262</v>
      </c>
      <c r="E3233" s="10">
        <v>2465000</v>
      </c>
      <c r="F3233">
        <v>2015</v>
      </c>
      <c r="G3233" t="s">
        <v>720</v>
      </c>
      <c r="H3233" t="str">
        <f>IFERROR(VLOOKUP(D3233,Resources!A:C,3,FALSE),"")</f>
        <v>DeSmog</v>
      </c>
      <c r="I3233" t="s">
        <v>826</v>
      </c>
      <c r="J3233">
        <v>173</v>
      </c>
      <c r="K3233" t="str">
        <f>IFERROR(IF(VLOOKUP(D3233,Resources!A:D,4,FALSE)=0,"",VLOOKUP(D3233,Resources!A:D,4,FALSE)),"")</f>
        <v>Y</v>
      </c>
    </row>
    <row r="3234" spans="1:11" x14ac:dyDescent="0.2">
      <c r="A3234">
        <v>990</v>
      </c>
      <c r="B3234" t="str">
        <f t="shared" si="51"/>
        <v>Donors Capital Fund_Orlando Health Foundation201550000</v>
      </c>
      <c r="C3234" t="s">
        <v>4</v>
      </c>
      <c r="D3234" t="s">
        <v>748</v>
      </c>
      <c r="E3234" s="10">
        <v>50000</v>
      </c>
      <c r="F3234">
        <v>2015</v>
      </c>
      <c r="G3234" t="s">
        <v>720</v>
      </c>
      <c r="H3234" t="str">
        <f>IFERROR(VLOOKUP(D3234,Resources!A:C,3,FALSE),"")</f>
        <v/>
      </c>
      <c r="I3234" t="s">
        <v>789</v>
      </c>
      <c r="J3234">
        <v>174</v>
      </c>
      <c r="K3234" t="str">
        <f>IFERROR(IF(VLOOKUP(D3234,Resources!A:D,4,FALSE)=0,"",VLOOKUP(D3234,Resources!A:D,4,FALSE)),"")</f>
        <v/>
      </c>
    </row>
    <row r="3235" spans="1:11" x14ac:dyDescent="0.2">
      <c r="A3235">
        <v>990</v>
      </c>
      <c r="B3235" t="str">
        <f t="shared" si="51"/>
        <v>Donors Capital Fund_Mackinac Center for Public Policy20155500</v>
      </c>
      <c r="C3235" t="s">
        <v>4</v>
      </c>
      <c r="D3235" t="s">
        <v>54</v>
      </c>
      <c r="E3235" s="10">
        <v>5500</v>
      </c>
      <c r="F3235">
        <v>2015</v>
      </c>
      <c r="G3235" t="s">
        <v>720</v>
      </c>
      <c r="H3235" t="str">
        <f>IFERROR(VLOOKUP(D3235,Resources!A:C,3,FALSE),"")</f>
        <v>DeSmog</v>
      </c>
      <c r="I3235" t="s">
        <v>789</v>
      </c>
      <c r="J3235">
        <v>175</v>
      </c>
      <c r="K3235" t="str">
        <f>IFERROR(IF(VLOOKUP(D3235,Resources!A:D,4,FALSE)=0,"",VLOOKUP(D3235,Resources!A:D,4,FALSE)),"")</f>
        <v>Y</v>
      </c>
    </row>
    <row r="3236" spans="1:11" x14ac:dyDescent="0.2">
      <c r="A3236">
        <v>990</v>
      </c>
      <c r="B3236" t="str">
        <f t="shared" si="51"/>
        <v>Donors Capital Fund_Mackinac Center for Public Policy20152900</v>
      </c>
      <c r="C3236" t="s">
        <v>4</v>
      </c>
      <c r="D3236" t="s">
        <v>54</v>
      </c>
      <c r="E3236" s="10">
        <v>2900</v>
      </c>
      <c r="F3236">
        <v>2015</v>
      </c>
      <c r="G3236" t="s">
        <v>720</v>
      </c>
      <c r="H3236" t="str">
        <f>IFERROR(VLOOKUP(D3236,Resources!A:C,3,FALSE),"")</f>
        <v>DeSmog</v>
      </c>
      <c r="I3236" t="s">
        <v>789</v>
      </c>
      <c r="J3236">
        <v>176</v>
      </c>
      <c r="K3236" t="str">
        <f>IFERROR(IF(VLOOKUP(D3236,Resources!A:D,4,FALSE)=0,"",VLOOKUP(D3236,Resources!A:D,4,FALSE)),"")</f>
        <v>Y</v>
      </c>
    </row>
    <row r="3237" spans="1:11" x14ac:dyDescent="0.2">
      <c r="A3237">
        <v>990</v>
      </c>
      <c r="B3237" t="str">
        <f t="shared" si="51"/>
        <v>Donors Capital Fund_State Policy Network201520000</v>
      </c>
      <c r="C3237" t="s">
        <v>4</v>
      </c>
      <c r="D3237" t="s">
        <v>10</v>
      </c>
      <c r="E3237" s="10">
        <v>20000</v>
      </c>
      <c r="F3237">
        <v>2015</v>
      </c>
      <c r="G3237" t="s">
        <v>720</v>
      </c>
      <c r="H3237" t="str">
        <f>IFERROR(VLOOKUP(D3237,Resources!A:C,3,FALSE),"")</f>
        <v>SourceWatch</v>
      </c>
      <c r="I3237" t="s">
        <v>790</v>
      </c>
      <c r="J3237">
        <v>177</v>
      </c>
      <c r="K3237" t="str">
        <f>IFERROR(IF(VLOOKUP(D3237,Resources!A:D,4,FALSE)=0,"",VLOOKUP(D3237,Resources!A:D,4,FALSE)),"")</f>
        <v>Y</v>
      </c>
    </row>
    <row r="3238" spans="1:11" x14ac:dyDescent="0.2">
      <c r="A3238">
        <v>990</v>
      </c>
      <c r="B3238" t="str">
        <f t="shared" si="51"/>
        <v>Donors Capital Fund_Texas Public Policy Foundation201520000</v>
      </c>
      <c r="C3238" t="s">
        <v>4</v>
      </c>
      <c r="D3238" t="s">
        <v>79</v>
      </c>
      <c r="E3238" s="10">
        <v>20000</v>
      </c>
      <c r="F3238">
        <v>2015</v>
      </c>
      <c r="G3238" t="s">
        <v>720</v>
      </c>
      <c r="H3238" t="str">
        <f>IFERROR(VLOOKUP(D3238,Resources!A:C,3,FALSE),"")</f>
        <v>DeSmog</v>
      </c>
      <c r="I3238" t="s">
        <v>790</v>
      </c>
      <c r="J3238">
        <v>178</v>
      </c>
      <c r="K3238" t="str">
        <f>IFERROR(IF(VLOOKUP(D3238,Resources!A:D,4,FALSE)=0,"",VLOOKUP(D3238,Resources!A:D,4,FALSE)),"")</f>
        <v>Y</v>
      </c>
    </row>
    <row r="3239" spans="1:11" x14ac:dyDescent="0.2">
      <c r="A3239">
        <v>990</v>
      </c>
      <c r="B3239" t="str">
        <f t="shared" si="51"/>
        <v>Donors Capital Fund_Beacon Center of Tennessee20155500</v>
      </c>
      <c r="C3239" t="s">
        <v>4</v>
      </c>
      <c r="D3239" t="s">
        <v>69</v>
      </c>
      <c r="E3239" s="10">
        <v>5500</v>
      </c>
      <c r="F3239">
        <v>2015</v>
      </c>
      <c r="G3239" t="s">
        <v>720</v>
      </c>
      <c r="H3239" t="str">
        <f>IFERROR(VLOOKUP(D3239,Resources!A:C,3,FALSE),"")</f>
        <v>SourceWatch</v>
      </c>
      <c r="I3239" t="s">
        <v>790</v>
      </c>
      <c r="J3239">
        <v>179</v>
      </c>
      <c r="K3239" t="str">
        <f>IFERROR(IF(VLOOKUP(D3239,Resources!A:D,4,FALSE)=0,"",VLOOKUP(D3239,Resources!A:D,4,FALSE)),"")</f>
        <v>Y</v>
      </c>
    </row>
    <row r="3240" spans="1:11" x14ac:dyDescent="0.2">
      <c r="A3240">
        <v>990</v>
      </c>
      <c r="B3240" t="str">
        <f t="shared" si="51"/>
        <v>Donors Capital Fund_Students for Liberty2015100000</v>
      </c>
      <c r="C3240" t="s">
        <v>4</v>
      </c>
      <c r="D3240" t="s">
        <v>65</v>
      </c>
      <c r="E3240" s="10">
        <v>100000</v>
      </c>
      <c r="F3240">
        <v>2015</v>
      </c>
      <c r="G3240" t="s">
        <v>720</v>
      </c>
      <c r="H3240" t="str">
        <f>IFERROR(VLOOKUP(D3240,Resources!A:C,3,FALSE),"")</f>
        <v>Other</v>
      </c>
      <c r="I3240" t="s">
        <v>790</v>
      </c>
      <c r="J3240">
        <v>180</v>
      </c>
      <c r="K3240" t="str">
        <f>IFERROR(IF(VLOOKUP(D3240,Resources!A:D,4,FALSE)=0,"",VLOOKUP(D3240,Resources!A:D,4,FALSE)),"")</f>
        <v>Y</v>
      </c>
    </row>
    <row r="3241" spans="1:11" x14ac:dyDescent="0.2">
      <c r="A3241">
        <v>990</v>
      </c>
      <c r="B3241" t="str">
        <f t="shared" si="51"/>
        <v>Donors Capital Fund_Friends of Zo Artzeinu201575000</v>
      </c>
      <c r="C3241" t="s">
        <v>4</v>
      </c>
      <c r="D3241" t="s">
        <v>749</v>
      </c>
      <c r="E3241" s="10">
        <v>75000</v>
      </c>
      <c r="F3241">
        <v>2015</v>
      </c>
      <c r="G3241" t="s">
        <v>720</v>
      </c>
      <c r="H3241" t="str">
        <f>IFERROR(VLOOKUP(D3241,Resources!A:C,3,FALSE),"")</f>
        <v/>
      </c>
      <c r="I3241" t="s">
        <v>790</v>
      </c>
      <c r="J3241">
        <v>181</v>
      </c>
      <c r="K3241" t="str">
        <f>IFERROR(IF(VLOOKUP(D3241,Resources!A:D,4,FALSE)=0,"",VLOOKUP(D3241,Resources!A:D,4,FALSE)),"")</f>
        <v/>
      </c>
    </row>
    <row r="3242" spans="1:11" x14ac:dyDescent="0.2">
      <c r="A3242">
        <v>990</v>
      </c>
      <c r="B3242" t="str">
        <f t="shared" si="51"/>
        <v>Donors Capital Fund_Center for Competitive Politics201511500</v>
      </c>
      <c r="C3242" t="s">
        <v>4</v>
      </c>
      <c r="D3242" t="s">
        <v>12</v>
      </c>
      <c r="E3242" s="10">
        <v>11500</v>
      </c>
      <c r="F3242">
        <v>2015</v>
      </c>
      <c r="G3242" t="s">
        <v>720</v>
      </c>
      <c r="H3242" t="str">
        <f>IFERROR(VLOOKUP(D3242,Resources!A:C,3,FALSE),"")</f>
        <v>SourceWatch</v>
      </c>
      <c r="I3242" t="s">
        <v>790</v>
      </c>
      <c r="J3242">
        <v>182</v>
      </c>
      <c r="K3242" t="str">
        <f>IFERROR(IF(VLOOKUP(D3242,Resources!A:D,4,FALSE)=0,"",VLOOKUP(D3242,Resources!A:D,4,FALSE)),"")</f>
        <v>Y</v>
      </c>
    </row>
    <row r="3243" spans="1:11" x14ac:dyDescent="0.2">
      <c r="A3243">
        <v>990</v>
      </c>
      <c r="B3243" t="str">
        <f t="shared" si="51"/>
        <v>Donors Capital Fund_Franklin Center for Government &amp; Public Integrity2015200000</v>
      </c>
      <c r="C3243" t="s">
        <v>4</v>
      </c>
      <c r="D3243" t="s">
        <v>731</v>
      </c>
      <c r="E3243" s="10">
        <v>200000</v>
      </c>
      <c r="F3243">
        <v>2015</v>
      </c>
      <c r="G3243" t="s">
        <v>720</v>
      </c>
      <c r="H3243" t="str">
        <f>IFERROR(VLOOKUP(D3243,Resources!A:C,3,FALSE),"")</f>
        <v>DeSmog</v>
      </c>
      <c r="I3243" t="s">
        <v>790</v>
      </c>
      <c r="J3243">
        <v>183</v>
      </c>
      <c r="K3243" t="str">
        <f>IFERROR(IF(VLOOKUP(D3243,Resources!A:D,4,FALSE)=0,"",VLOOKUP(D3243,Resources!A:D,4,FALSE)),"")</f>
        <v>Y</v>
      </c>
    </row>
    <row r="3244" spans="1:11" x14ac:dyDescent="0.2">
      <c r="A3244">
        <v>990</v>
      </c>
      <c r="B3244" t="str">
        <f t="shared" si="51"/>
        <v>Donors Capital Fund_Center for Class Action Fairness201520000</v>
      </c>
      <c r="C3244" t="s">
        <v>4</v>
      </c>
      <c r="D3244" t="s">
        <v>70</v>
      </c>
      <c r="E3244" s="10">
        <v>20000</v>
      </c>
      <c r="F3244">
        <v>2015</v>
      </c>
      <c r="G3244" t="s">
        <v>720</v>
      </c>
      <c r="H3244" t="str">
        <f>IFERROR(VLOOKUP(D3244,Resources!A:C,3,FALSE),"")</f>
        <v/>
      </c>
      <c r="I3244" t="s">
        <v>790</v>
      </c>
      <c r="J3244">
        <v>184</v>
      </c>
      <c r="K3244" t="str">
        <f>IFERROR(IF(VLOOKUP(D3244,Resources!A:D,4,FALSE)=0,"",VLOOKUP(D3244,Resources!A:D,4,FALSE)),"")</f>
        <v>Y</v>
      </c>
    </row>
    <row r="3245" spans="1:11" x14ac:dyDescent="0.2">
      <c r="A3245">
        <v>990</v>
      </c>
      <c r="B3245" t="str">
        <f t="shared" si="51"/>
        <v>Donors Capital Fund_Middle East Forum2015481250</v>
      </c>
      <c r="C3245" t="s">
        <v>4</v>
      </c>
      <c r="D3245" t="s">
        <v>15</v>
      </c>
      <c r="E3245" s="10">
        <v>481250</v>
      </c>
      <c r="F3245">
        <v>2015</v>
      </c>
      <c r="G3245" t="s">
        <v>720</v>
      </c>
      <c r="H3245" t="str">
        <f>IFERROR(VLOOKUP(D3245,Resources!A:C,3,FALSE),"")</f>
        <v>SourceWatch</v>
      </c>
      <c r="I3245" t="s">
        <v>791</v>
      </c>
      <c r="J3245">
        <v>185</v>
      </c>
      <c r="K3245" t="str">
        <f>IFERROR(IF(VLOOKUP(D3245,Resources!A:D,4,FALSE)=0,"",VLOOKUP(D3245,Resources!A:D,4,FALSE)),"")</f>
        <v>Y</v>
      </c>
    </row>
    <row r="3246" spans="1:11" x14ac:dyDescent="0.2">
      <c r="A3246">
        <v>990</v>
      </c>
      <c r="B3246" t="str">
        <f t="shared" si="51"/>
        <v>Donors Capital Fund_Market Research Foundation20151250000</v>
      </c>
      <c r="C3246" t="s">
        <v>4</v>
      </c>
      <c r="D3246" t="s">
        <v>18</v>
      </c>
      <c r="E3246" s="10">
        <v>1250000</v>
      </c>
      <c r="F3246">
        <v>2015</v>
      </c>
      <c r="G3246" t="s">
        <v>720</v>
      </c>
      <c r="H3246" t="str">
        <f>IFERROR(VLOOKUP(D3246,Resources!A:C,3,FALSE),"")</f>
        <v/>
      </c>
      <c r="I3246" t="s">
        <v>791</v>
      </c>
      <c r="J3246">
        <v>186</v>
      </c>
      <c r="K3246" t="str">
        <f>IFERROR(IF(VLOOKUP(D3246,Resources!A:D,4,FALSE)=0,"",VLOOKUP(D3246,Resources!A:D,4,FALSE)),"")</f>
        <v>Y</v>
      </c>
    </row>
    <row r="3247" spans="1:11" x14ac:dyDescent="0.2">
      <c r="A3247">
        <v>990</v>
      </c>
      <c r="B3247" t="str">
        <f t="shared" si="51"/>
        <v>Donors Capital Fund_Catholic University of America20150</v>
      </c>
      <c r="C3247" t="s">
        <v>4</v>
      </c>
      <c r="D3247" t="s">
        <v>724</v>
      </c>
      <c r="E3247" s="10">
        <v>0</v>
      </c>
      <c r="F3247">
        <v>2015</v>
      </c>
      <c r="G3247" t="s">
        <v>720</v>
      </c>
      <c r="H3247" t="str">
        <f>IFERROR(VLOOKUP(D3247,Resources!A:C,3,FALSE),"")</f>
        <v/>
      </c>
      <c r="I3247" t="s">
        <v>791</v>
      </c>
      <c r="J3247">
        <v>187</v>
      </c>
      <c r="K3247" t="str">
        <f>IFERROR(IF(VLOOKUP(D3247,Resources!A:D,4,FALSE)=0,"",VLOOKUP(D3247,Resources!A:D,4,FALSE)),"")</f>
        <v/>
      </c>
    </row>
    <row r="3248" spans="1:11" x14ac:dyDescent="0.2">
      <c r="A3248">
        <v>990</v>
      </c>
      <c r="B3248" t="str">
        <f t="shared" si="51"/>
        <v>Donors Capital Fund_DonorsTrust20151500000</v>
      </c>
      <c r="C3248" t="s">
        <v>4</v>
      </c>
      <c r="D3248" t="s">
        <v>20</v>
      </c>
      <c r="E3248" s="10">
        <v>1500000</v>
      </c>
      <c r="F3248">
        <v>2015</v>
      </c>
      <c r="G3248" t="s">
        <v>720</v>
      </c>
      <c r="H3248" t="str">
        <f>IFERROR(VLOOKUP(D3248,Resources!A:C,3,FALSE),"")</f>
        <v>DeSmog</v>
      </c>
      <c r="I3248" t="s">
        <v>791</v>
      </c>
      <c r="J3248">
        <v>188</v>
      </c>
      <c r="K3248" t="str">
        <f>IFERROR(IF(VLOOKUP(D3248,Resources!A:D,4,FALSE)=0,"",VLOOKUP(D3248,Resources!A:D,4,FALSE)),"")</f>
        <v>Y</v>
      </c>
    </row>
    <row r="3249" spans="1:11" x14ac:dyDescent="0.2">
      <c r="A3249">
        <v>990</v>
      </c>
      <c r="B3249" t="str">
        <f t="shared" si="51"/>
        <v>Donors Capital Fund_DonorsTrust2015100000</v>
      </c>
      <c r="C3249" t="s">
        <v>4</v>
      </c>
      <c r="D3249" t="s">
        <v>20</v>
      </c>
      <c r="E3249" s="10">
        <v>100000</v>
      </c>
      <c r="F3249">
        <v>2015</v>
      </c>
      <c r="G3249" t="s">
        <v>720</v>
      </c>
      <c r="H3249" t="str">
        <f>IFERROR(VLOOKUP(D3249,Resources!A:C,3,FALSE),"")</f>
        <v>DeSmog</v>
      </c>
      <c r="I3249" t="s">
        <v>791</v>
      </c>
      <c r="J3249">
        <v>189</v>
      </c>
      <c r="K3249" t="str">
        <f>IFERROR(IF(VLOOKUP(D3249,Resources!A:D,4,FALSE)=0,"",VLOOKUP(D3249,Resources!A:D,4,FALSE)),"")</f>
        <v>Y</v>
      </c>
    </row>
    <row r="3250" spans="1:11" x14ac:dyDescent="0.2">
      <c r="A3250">
        <v>990</v>
      </c>
      <c r="B3250" t="str">
        <f t="shared" si="51"/>
        <v>Donors Capital Fund_Buckeye Institute for Public Policy Solutions2015500000</v>
      </c>
      <c r="C3250" t="s">
        <v>4</v>
      </c>
      <c r="D3250" t="s">
        <v>46</v>
      </c>
      <c r="E3250" s="10">
        <v>500000</v>
      </c>
      <c r="F3250">
        <v>2015</v>
      </c>
      <c r="G3250" t="s">
        <v>720</v>
      </c>
      <c r="H3250" t="str">
        <f>IFERROR(VLOOKUP(D3250,Resources!A:C,3,FALSE),"")</f>
        <v>SourceWatch</v>
      </c>
      <c r="I3250" t="s">
        <v>791</v>
      </c>
      <c r="J3250">
        <v>190</v>
      </c>
      <c r="K3250" t="str">
        <f>IFERROR(IF(VLOOKUP(D3250,Resources!A:D,4,FALSE)=0,"",VLOOKUP(D3250,Resources!A:D,4,FALSE)),"")</f>
        <v>Y</v>
      </c>
    </row>
    <row r="3251" spans="1:11" x14ac:dyDescent="0.2">
      <c r="A3251">
        <v>990</v>
      </c>
      <c r="B3251" t="str">
        <f t="shared" si="51"/>
        <v>Donors Capital Fund_Commonwealth Foundation for Public Policy Alternatives20151600</v>
      </c>
      <c r="C3251" t="s">
        <v>4</v>
      </c>
      <c r="D3251" t="s">
        <v>47</v>
      </c>
      <c r="E3251" s="10">
        <v>1600</v>
      </c>
      <c r="F3251">
        <v>2015</v>
      </c>
      <c r="G3251" t="s">
        <v>720</v>
      </c>
      <c r="H3251" t="str">
        <f>IFERROR(VLOOKUP(D3251,Resources!A:C,3,FALSE),"")</f>
        <v>SourceWatch</v>
      </c>
      <c r="I3251" t="s">
        <v>791</v>
      </c>
      <c r="J3251">
        <v>191</v>
      </c>
      <c r="K3251" t="str">
        <f>IFERROR(IF(VLOOKUP(D3251,Resources!A:D,4,FALSE)=0,"",VLOOKUP(D3251,Resources!A:D,4,FALSE)),"")</f>
        <v>Y</v>
      </c>
    </row>
    <row r="3252" spans="1:11" x14ac:dyDescent="0.2">
      <c r="A3252">
        <v>990</v>
      </c>
      <c r="B3252" t="str">
        <f t="shared" si="51"/>
        <v>Donors Capital Fund_State Policy Network20150</v>
      </c>
      <c r="C3252" t="s">
        <v>4</v>
      </c>
      <c r="D3252" t="s">
        <v>10</v>
      </c>
      <c r="E3252" s="10">
        <v>0</v>
      </c>
      <c r="F3252">
        <v>2015</v>
      </c>
      <c r="G3252" t="s">
        <v>720</v>
      </c>
      <c r="H3252" t="str">
        <f>IFERROR(VLOOKUP(D3252,Resources!A:C,3,FALSE),"")</f>
        <v>SourceWatch</v>
      </c>
      <c r="I3252" t="s">
        <v>791</v>
      </c>
      <c r="J3252">
        <v>192</v>
      </c>
      <c r="K3252" t="str">
        <f>IFERROR(IF(VLOOKUP(D3252,Resources!A:D,4,FALSE)=0,"",VLOOKUP(D3252,Resources!A:D,4,FALSE)),"")</f>
        <v>Y</v>
      </c>
    </row>
    <row r="3253" spans="1:11" x14ac:dyDescent="0.2">
      <c r="A3253">
        <v>990</v>
      </c>
      <c r="B3253" t="str">
        <f t="shared" si="51"/>
        <v>Donors Capital Fund_Foundation for Individual Rights in Education20155000</v>
      </c>
      <c r="C3253" t="s">
        <v>4</v>
      </c>
      <c r="D3253" t="s">
        <v>61</v>
      </c>
      <c r="E3253" s="10">
        <v>5000</v>
      </c>
      <c r="F3253">
        <v>2015</v>
      </c>
      <c r="G3253" t="s">
        <v>720</v>
      </c>
      <c r="H3253" t="str">
        <f>IFERROR(VLOOKUP(D3253,Resources!A:C,3,FALSE),"")</f>
        <v>SourceWatch</v>
      </c>
      <c r="I3253" t="s">
        <v>792</v>
      </c>
      <c r="J3253">
        <v>193</v>
      </c>
      <c r="K3253" t="str">
        <f>IFERROR(IF(VLOOKUP(D3253,Resources!A:D,4,FALSE)=0,"",VLOOKUP(D3253,Resources!A:D,4,FALSE)),"")</f>
        <v>Y</v>
      </c>
    </row>
    <row r="3254" spans="1:11" x14ac:dyDescent="0.2">
      <c r="A3254">
        <v>990</v>
      </c>
      <c r="B3254" t="str">
        <f t="shared" ref="B3254:B3317" si="52">C3254&amp;"_"&amp;D3254&amp;F3254&amp;E3254</f>
        <v>Donors Capital Fund_Lucy Burns Institute2015540000</v>
      </c>
      <c r="C3254" t="s">
        <v>4</v>
      </c>
      <c r="D3254" t="s">
        <v>9</v>
      </c>
      <c r="E3254" s="10">
        <v>540000</v>
      </c>
      <c r="F3254">
        <v>2015</v>
      </c>
      <c r="G3254" t="s">
        <v>720</v>
      </c>
      <c r="H3254" t="str">
        <f>IFERROR(VLOOKUP(D3254,Resources!A:C,3,FALSE),"")</f>
        <v>SourceWatch</v>
      </c>
      <c r="I3254" t="s">
        <v>792</v>
      </c>
      <c r="J3254">
        <v>194</v>
      </c>
      <c r="K3254" t="str">
        <f>IFERROR(IF(VLOOKUP(D3254,Resources!A:D,4,FALSE)=0,"",VLOOKUP(D3254,Resources!A:D,4,FALSE)),"")</f>
        <v>Y</v>
      </c>
    </row>
    <row r="3255" spans="1:11" x14ac:dyDescent="0.2">
      <c r="A3255">
        <v>990</v>
      </c>
      <c r="B3255" t="str">
        <f t="shared" si="52"/>
        <v>Donors Capital Fund_Empire Center for Public Policy201515000</v>
      </c>
      <c r="C3255" t="s">
        <v>4</v>
      </c>
      <c r="D3255" t="s">
        <v>81</v>
      </c>
      <c r="E3255" s="10">
        <v>15000</v>
      </c>
      <c r="F3255">
        <v>2015</v>
      </c>
      <c r="G3255" t="s">
        <v>720</v>
      </c>
      <c r="H3255" t="str">
        <f>IFERROR(VLOOKUP(D3255,Resources!A:C,3,FALSE),"")</f>
        <v>SourceWatch</v>
      </c>
      <c r="I3255" t="s">
        <v>792</v>
      </c>
      <c r="J3255">
        <v>195</v>
      </c>
      <c r="K3255" t="str">
        <f>IFERROR(IF(VLOOKUP(D3255,Resources!A:D,4,FALSE)=0,"",VLOOKUP(D3255,Resources!A:D,4,FALSE)),"")</f>
        <v>Y</v>
      </c>
    </row>
    <row r="3256" spans="1:11" x14ac:dyDescent="0.2">
      <c r="A3256">
        <v>990</v>
      </c>
      <c r="B3256" t="str">
        <f t="shared" si="52"/>
        <v>Donors Capital Fund_State Budget Solutions20151500</v>
      </c>
      <c r="C3256" t="s">
        <v>4</v>
      </c>
      <c r="D3256" t="s">
        <v>8</v>
      </c>
      <c r="E3256" s="10">
        <v>1500</v>
      </c>
      <c r="F3256">
        <v>2015</v>
      </c>
      <c r="G3256" t="s">
        <v>720</v>
      </c>
      <c r="H3256" t="str">
        <f>IFERROR(VLOOKUP(D3256,Resources!A:C,3,FALSE),"")</f>
        <v/>
      </c>
      <c r="I3256" t="s">
        <v>792</v>
      </c>
      <c r="J3256">
        <v>196</v>
      </c>
      <c r="K3256" t="str">
        <f>IFERROR(IF(VLOOKUP(D3256,Resources!A:D,4,FALSE)=0,"",VLOOKUP(D3256,Resources!A:D,4,FALSE)),"")</f>
        <v/>
      </c>
    </row>
    <row r="3257" spans="1:11" x14ac:dyDescent="0.2">
      <c r="A3257">
        <v>990</v>
      </c>
      <c r="B3257" t="str">
        <f t="shared" si="52"/>
        <v>Donors Capital Fund_Certell, Inc2015500000</v>
      </c>
      <c r="C3257" t="s">
        <v>4</v>
      </c>
      <c r="D3257" t="s">
        <v>763</v>
      </c>
      <c r="E3257" s="10">
        <v>500000</v>
      </c>
      <c r="F3257">
        <v>2015</v>
      </c>
      <c r="G3257" t="s">
        <v>720</v>
      </c>
      <c r="H3257" t="str">
        <f>IFERROR(VLOOKUP(D3257,Resources!A:C,3,FALSE),"")</f>
        <v/>
      </c>
      <c r="I3257" t="s">
        <v>792</v>
      </c>
      <c r="J3257">
        <v>197</v>
      </c>
      <c r="K3257" t="str">
        <f>IFERROR(IF(VLOOKUP(D3257,Resources!A:D,4,FALSE)=0,"",VLOOKUP(D3257,Resources!A:D,4,FALSE)),"")</f>
        <v/>
      </c>
    </row>
    <row r="3258" spans="1:11" x14ac:dyDescent="0.2">
      <c r="A3258">
        <v>990</v>
      </c>
      <c r="B3258" t="str">
        <f t="shared" si="52"/>
        <v>Donors Capital Fund_State Policy Network2015276000</v>
      </c>
      <c r="C3258" t="s">
        <v>4</v>
      </c>
      <c r="D3258" t="s">
        <v>10</v>
      </c>
      <c r="E3258" s="10">
        <v>276000</v>
      </c>
      <c r="F3258">
        <v>2015</v>
      </c>
      <c r="G3258" t="s">
        <v>720</v>
      </c>
      <c r="H3258" t="str">
        <f>IFERROR(VLOOKUP(D3258,Resources!A:C,3,FALSE),"")</f>
        <v>SourceWatch</v>
      </c>
      <c r="I3258" t="s">
        <v>792</v>
      </c>
      <c r="J3258">
        <v>198</v>
      </c>
      <c r="K3258" t="str">
        <f>IFERROR(IF(VLOOKUP(D3258,Resources!A:D,4,FALSE)=0,"",VLOOKUP(D3258,Resources!A:D,4,FALSE)),"")</f>
        <v>Y</v>
      </c>
    </row>
    <row r="3259" spans="1:11" x14ac:dyDescent="0.2">
      <c r="A3259">
        <v>990</v>
      </c>
      <c r="B3259" t="str">
        <f t="shared" si="52"/>
        <v>Donors Capital Fund_Beacon Center of Tennessee201510000</v>
      </c>
      <c r="C3259" t="s">
        <v>4</v>
      </c>
      <c r="D3259" t="s">
        <v>69</v>
      </c>
      <c r="E3259" s="10">
        <v>10000</v>
      </c>
      <c r="F3259">
        <v>2015</v>
      </c>
      <c r="G3259" t="s">
        <v>720</v>
      </c>
      <c r="H3259" t="str">
        <f>IFERROR(VLOOKUP(D3259,Resources!A:C,3,FALSE),"")</f>
        <v>SourceWatch</v>
      </c>
      <c r="I3259" t="s">
        <v>792</v>
      </c>
      <c r="J3259">
        <v>199</v>
      </c>
      <c r="K3259" t="str">
        <f>IFERROR(IF(VLOOKUP(D3259,Resources!A:D,4,FALSE)=0,"",VLOOKUP(D3259,Resources!A:D,4,FALSE)),"")</f>
        <v>Y</v>
      </c>
    </row>
    <row r="3260" spans="1:11" x14ac:dyDescent="0.2">
      <c r="A3260">
        <v>990</v>
      </c>
      <c r="B3260" t="str">
        <f t="shared" si="52"/>
        <v>Donors Capital Fund_Idaho Freedom Foundation20154000</v>
      </c>
      <c r="C3260" t="s">
        <v>4</v>
      </c>
      <c r="D3260" t="s">
        <v>51</v>
      </c>
      <c r="E3260" s="10">
        <v>4000</v>
      </c>
      <c r="F3260">
        <v>2015</v>
      </c>
      <c r="G3260" t="s">
        <v>720</v>
      </c>
      <c r="H3260" t="str">
        <f>IFERROR(VLOOKUP(D3260,Resources!A:C,3,FALSE),"")</f>
        <v>SourceWatch</v>
      </c>
      <c r="I3260" t="s">
        <v>792</v>
      </c>
      <c r="J3260">
        <v>200</v>
      </c>
      <c r="K3260" t="str">
        <f>IFERROR(IF(VLOOKUP(D3260,Resources!A:D,4,FALSE)=0,"",VLOOKUP(D3260,Resources!A:D,4,FALSE)),"")</f>
        <v>Y</v>
      </c>
    </row>
    <row r="3261" spans="1:11" x14ac:dyDescent="0.2">
      <c r="A3261">
        <v>990</v>
      </c>
      <c r="B3261" t="str">
        <f t="shared" si="52"/>
        <v>Donors Capital Fund_American Legislative Exchange Council201540000</v>
      </c>
      <c r="C3261" t="s">
        <v>4</v>
      </c>
      <c r="D3261" t="s">
        <v>68</v>
      </c>
      <c r="E3261" s="10">
        <v>40000</v>
      </c>
      <c r="F3261">
        <v>2015</v>
      </c>
      <c r="G3261" t="s">
        <v>720</v>
      </c>
      <c r="H3261" t="str">
        <f>IFERROR(VLOOKUP(D3261,Resources!A:C,3,FALSE),"")</f>
        <v>DeSmog</v>
      </c>
      <c r="I3261" t="s">
        <v>793</v>
      </c>
      <c r="J3261">
        <v>201</v>
      </c>
      <c r="K3261" t="str">
        <f>IFERROR(IF(VLOOKUP(D3261,Resources!A:D,4,FALSE)=0,"",VLOOKUP(D3261,Resources!A:D,4,FALSE)),"")</f>
        <v>Y</v>
      </c>
    </row>
    <row r="3262" spans="1:11" x14ac:dyDescent="0.2">
      <c r="A3262">
        <v>990</v>
      </c>
      <c r="B3262" t="str">
        <f t="shared" si="52"/>
        <v>Donors Capital Fund_State Policy Network2015215000</v>
      </c>
      <c r="C3262" t="s">
        <v>4</v>
      </c>
      <c r="D3262" t="s">
        <v>10</v>
      </c>
      <c r="E3262" s="10">
        <v>215000</v>
      </c>
      <c r="F3262">
        <v>2015</v>
      </c>
      <c r="G3262" t="s">
        <v>720</v>
      </c>
      <c r="H3262" t="str">
        <f>IFERROR(VLOOKUP(D3262,Resources!A:C,3,FALSE),"")</f>
        <v>SourceWatch</v>
      </c>
      <c r="I3262" t="s">
        <v>793</v>
      </c>
      <c r="J3262">
        <v>202</v>
      </c>
      <c r="K3262" t="str">
        <f>IFERROR(IF(VLOOKUP(D3262,Resources!A:D,4,FALSE)=0,"",VLOOKUP(D3262,Resources!A:D,4,FALSE)),"")</f>
        <v>Y</v>
      </c>
    </row>
    <row r="3263" spans="1:11" x14ac:dyDescent="0.2">
      <c r="A3263">
        <v>990</v>
      </c>
      <c r="B3263" t="str">
        <f t="shared" si="52"/>
        <v>Donors Capital Fund_Alliance Defending Freedom2015330000</v>
      </c>
      <c r="C3263" t="s">
        <v>4</v>
      </c>
      <c r="D3263" t="s">
        <v>374</v>
      </c>
      <c r="E3263" s="10">
        <v>330000</v>
      </c>
      <c r="F3263">
        <v>2015</v>
      </c>
      <c r="G3263" t="s">
        <v>720</v>
      </c>
      <c r="H3263" t="str">
        <f>IFERROR(VLOOKUP(D3263,Resources!A:C,3,FALSE),"")</f>
        <v/>
      </c>
      <c r="I3263" t="s">
        <v>793</v>
      </c>
      <c r="J3263">
        <v>203</v>
      </c>
      <c r="K3263" t="str">
        <f>IFERROR(IF(VLOOKUP(D3263,Resources!A:D,4,FALSE)=0,"",VLOOKUP(D3263,Resources!A:D,4,FALSE)),"")</f>
        <v>Y</v>
      </c>
    </row>
    <row r="3264" spans="1:11" x14ac:dyDescent="0.2">
      <c r="A3264">
        <v>990</v>
      </c>
      <c r="B3264" t="str">
        <f t="shared" si="52"/>
        <v>Donors Capital Fund_George Mason University School of Law2015150000</v>
      </c>
      <c r="C3264" t="s">
        <v>4</v>
      </c>
      <c r="D3264" t="s">
        <v>262</v>
      </c>
      <c r="E3264" s="10">
        <v>150000</v>
      </c>
      <c r="F3264">
        <v>2015</v>
      </c>
      <c r="G3264" t="s">
        <v>720</v>
      </c>
      <c r="H3264" t="str">
        <f>IFERROR(VLOOKUP(D3264,Resources!A:C,3,FALSE),"")</f>
        <v>DeSmog</v>
      </c>
      <c r="I3264" t="s">
        <v>827</v>
      </c>
      <c r="J3264">
        <v>204</v>
      </c>
      <c r="K3264" t="str">
        <f>IFERROR(IF(VLOOKUP(D3264,Resources!A:D,4,FALSE)=0,"",VLOOKUP(D3264,Resources!A:D,4,FALSE)),"")</f>
        <v>Y</v>
      </c>
    </row>
    <row r="3265" spans="1:11" x14ac:dyDescent="0.2">
      <c r="A3265">
        <v>990</v>
      </c>
      <c r="B3265" t="str">
        <f t="shared" si="52"/>
        <v>Donors Capital Fund_George Mark Children's Fund201525000</v>
      </c>
      <c r="C3265" t="s">
        <v>4</v>
      </c>
      <c r="D3265" t="s">
        <v>122</v>
      </c>
      <c r="E3265" s="10">
        <v>25000</v>
      </c>
      <c r="F3265">
        <v>2015</v>
      </c>
      <c r="G3265" t="s">
        <v>720</v>
      </c>
      <c r="H3265" t="str">
        <f>IFERROR(VLOOKUP(D3265,Resources!A:C,3,FALSE),"")</f>
        <v/>
      </c>
      <c r="I3265" t="s">
        <v>793</v>
      </c>
      <c r="J3265">
        <v>205</v>
      </c>
      <c r="K3265" t="str">
        <f>IFERROR(IF(VLOOKUP(D3265,Resources!A:D,4,FALSE)=0,"",VLOOKUP(D3265,Resources!A:D,4,FALSE)),"")</f>
        <v/>
      </c>
    </row>
    <row r="3266" spans="1:11" x14ac:dyDescent="0.2">
      <c r="A3266">
        <v>990</v>
      </c>
      <c r="B3266" t="str">
        <f t="shared" si="52"/>
        <v>Donors Capital Fund_One Nation Under God Foundation2015120000</v>
      </c>
      <c r="C3266" t="s">
        <v>4</v>
      </c>
      <c r="D3266" t="s">
        <v>16</v>
      </c>
      <c r="E3266" s="10">
        <v>120000</v>
      </c>
      <c r="F3266">
        <v>2015</v>
      </c>
      <c r="G3266" t="s">
        <v>720</v>
      </c>
      <c r="H3266" t="str">
        <f>IFERROR(VLOOKUP(D3266,Resources!A:C,3,FALSE),"")</f>
        <v/>
      </c>
      <c r="I3266" t="s">
        <v>793</v>
      </c>
      <c r="J3266">
        <v>206</v>
      </c>
      <c r="K3266" t="str">
        <f>IFERROR(IF(VLOOKUP(D3266,Resources!A:D,4,FALSE)=0,"",VLOOKUP(D3266,Resources!A:D,4,FALSE)),"")</f>
        <v/>
      </c>
    </row>
    <row r="3267" spans="1:11" x14ac:dyDescent="0.2">
      <c r="A3267">
        <v>990</v>
      </c>
      <c r="B3267" t="str">
        <f t="shared" si="52"/>
        <v>Donors Capital Fund_Market Research Foundation2015400000</v>
      </c>
      <c r="C3267" t="s">
        <v>4</v>
      </c>
      <c r="D3267" t="s">
        <v>18</v>
      </c>
      <c r="E3267" s="10">
        <v>400000</v>
      </c>
      <c r="F3267">
        <v>2015</v>
      </c>
      <c r="G3267" t="s">
        <v>720</v>
      </c>
      <c r="H3267" t="str">
        <f>IFERROR(VLOOKUP(D3267,Resources!A:C,3,FALSE),"")</f>
        <v/>
      </c>
      <c r="I3267" t="s">
        <v>793</v>
      </c>
      <c r="J3267">
        <v>207</v>
      </c>
      <c r="K3267" t="str">
        <f>IFERROR(IF(VLOOKUP(D3267,Resources!A:D,4,FALSE)=0,"",VLOOKUP(D3267,Resources!A:D,4,FALSE)),"")</f>
        <v>Y</v>
      </c>
    </row>
    <row r="3268" spans="1:11" x14ac:dyDescent="0.2">
      <c r="A3268">
        <v>990</v>
      </c>
      <c r="B3268" t="str">
        <f t="shared" si="52"/>
        <v>Donors Capital Fund_Catholic Association Foundation2015300000</v>
      </c>
      <c r="C3268" t="s">
        <v>4</v>
      </c>
      <c r="D3268" t="s">
        <v>126</v>
      </c>
      <c r="E3268" s="10">
        <v>300000</v>
      </c>
      <c r="F3268">
        <v>2015</v>
      </c>
      <c r="G3268" t="s">
        <v>720</v>
      </c>
      <c r="H3268" t="str">
        <f>IFERROR(VLOOKUP(D3268,Resources!A:C,3,FALSE),"")</f>
        <v/>
      </c>
      <c r="I3268" t="s">
        <v>793</v>
      </c>
      <c r="J3268">
        <v>208</v>
      </c>
      <c r="K3268" t="str">
        <f>IFERROR(IF(VLOOKUP(D3268,Resources!A:D,4,FALSE)=0,"",VLOOKUP(D3268,Resources!A:D,4,FALSE)),"")</f>
        <v/>
      </c>
    </row>
    <row r="3269" spans="1:11" x14ac:dyDescent="0.2">
      <c r="A3269">
        <v>990</v>
      </c>
      <c r="B3269" t="str">
        <f t="shared" si="52"/>
        <v>Donors Capital Fund_Franklin Center for Government &amp; Public Integrity2015150000</v>
      </c>
      <c r="C3269" t="s">
        <v>4</v>
      </c>
      <c r="D3269" t="s">
        <v>731</v>
      </c>
      <c r="E3269" s="10">
        <v>150000</v>
      </c>
      <c r="F3269">
        <v>2015</v>
      </c>
      <c r="G3269" t="s">
        <v>720</v>
      </c>
      <c r="H3269" t="str">
        <f>IFERROR(VLOOKUP(D3269,Resources!A:C,3,FALSE),"")</f>
        <v>DeSmog</v>
      </c>
      <c r="I3269" t="s">
        <v>794</v>
      </c>
      <c r="J3269">
        <v>209</v>
      </c>
      <c r="K3269" t="str">
        <f>IFERROR(IF(VLOOKUP(D3269,Resources!A:D,4,FALSE)=0,"",VLOOKUP(D3269,Resources!A:D,4,FALSE)),"")</f>
        <v>Y</v>
      </c>
    </row>
    <row r="3270" spans="1:11" x14ac:dyDescent="0.2">
      <c r="A3270">
        <v>990</v>
      </c>
      <c r="B3270" t="str">
        <f t="shared" si="52"/>
        <v>Donors Capital Fund_Franklin Center for Government &amp; Public Integrity2015400000</v>
      </c>
      <c r="C3270" t="s">
        <v>4</v>
      </c>
      <c r="D3270" t="s">
        <v>731</v>
      </c>
      <c r="E3270" s="10">
        <v>400000</v>
      </c>
      <c r="F3270">
        <v>2015</v>
      </c>
      <c r="G3270" t="s">
        <v>720</v>
      </c>
      <c r="H3270" t="str">
        <f>IFERROR(VLOOKUP(D3270,Resources!A:C,3,FALSE),"")</f>
        <v>DeSmog</v>
      </c>
      <c r="I3270" t="s">
        <v>794</v>
      </c>
      <c r="J3270">
        <v>210</v>
      </c>
      <c r="K3270" t="str">
        <f>IFERROR(IF(VLOOKUP(D3270,Resources!A:D,4,FALSE)=0,"",VLOOKUP(D3270,Resources!A:D,4,FALSE)),"")</f>
        <v>Y</v>
      </c>
    </row>
    <row r="3271" spans="1:11" x14ac:dyDescent="0.2">
      <c r="A3271">
        <v>990</v>
      </c>
      <c r="B3271" t="str">
        <f t="shared" si="52"/>
        <v>Donors Capital Fund_State Policy Network201562000</v>
      </c>
      <c r="C3271" t="s">
        <v>4</v>
      </c>
      <c r="D3271" t="s">
        <v>10</v>
      </c>
      <c r="E3271" s="10">
        <v>62000</v>
      </c>
      <c r="F3271">
        <v>2015</v>
      </c>
      <c r="G3271" t="s">
        <v>720</v>
      </c>
      <c r="H3271" t="str">
        <f>IFERROR(VLOOKUP(D3271,Resources!A:C,3,FALSE),"")</f>
        <v>SourceWatch</v>
      </c>
      <c r="I3271" t="s">
        <v>794</v>
      </c>
      <c r="J3271">
        <v>211</v>
      </c>
      <c r="K3271" t="str">
        <f>IFERROR(IF(VLOOKUP(D3271,Resources!A:D,4,FALSE)=0,"",VLOOKUP(D3271,Resources!A:D,4,FALSE)),"")</f>
        <v>Y</v>
      </c>
    </row>
    <row r="3272" spans="1:11" x14ac:dyDescent="0.2">
      <c r="A3272">
        <v>990</v>
      </c>
      <c r="B3272" t="str">
        <f t="shared" si="52"/>
        <v>Donors Capital Fund_Texas Public Policy Foundation2015200000</v>
      </c>
      <c r="C3272" t="s">
        <v>4</v>
      </c>
      <c r="D3272" t="s">
        <v>79</v>
      </c>
      <c r="E3272" s="10">
        <v>200000</v>
      </c>
      <c r="F3272">
        <v>2015</v>
      </c>
      <c r="G3272" t="s">
        <v>720</v>
      </c>
      <c r="H3272" t="str">
        <f>IFERROR(VLOOKUP(D3272,Resources!A:C,3,FALSE),"")</f>
        <v>DeSmog</v>
      </c>
      <c r="I3272" t="s">
        <v>794</v>
      </c>
      <c r="J3272">
        <v>212</v>
      </c>
      <c r="K3272" t="str">
        <f>IFERROR(IF(VLOOKUP(D3272,Resources!A:D,4,FALSE)=0,"",VLOOKUP(D3272,Resources!A:D,4,FALSE)),"")</f>
        <v>Y</v>
      </c>
    </row>
    <row r="3273" spans="1:11" x14ac:dyDescent="0.2">
      <c r="A3273">
        <v>990</v>
      </c>
      <c r="B3273" t="str">
        <f t="shared" si="52"/>
        <v>Donors Capital Fund_Maryland Public Policy Institute201510000</v>
      </c>
      <c r="C3273" t="s">
        <v>4</v>
      </c>
      <c r="D3273" t="s">
        <v>154</v>
      </c>
      <c r="E3273" s="10">
        <v>10000</v>
      </c>
      <c r="F3273">
        <v>2015</v>
      </c>
      <c r="G3273" t="s">
        <v>720</v>
      </c>
      <c r="H3273" t="str">
        <f>IFERROR(VLOOKUP(D3273,Resources!A:C,3,FALSE),"")</f>
        <v>SourceWatch</v>
      </c>
      <c r="I3273" t="s">
        <v>794</v>
      </c>
      <c r="J3273">
        <v>213</v>
      </c>
      <c r="K3273" t="str">
        <f>IFERROR(IF(VLOOKUP(D3273,Resources!A:D,4,FALSE)=0,"",VLOOKUP(D3273,Resources!A:D,4,FALSE)),"")</f>
        <v>Y</v>
      </c>
    </row>
    <row r="3274" spans="1:11" x14ac:dyDescent="0.2">
      <c r="A3274">
        <v>990</v>
      </c>
      <c r="B3274" t="str">
        <f t="shared" si="52"/>
        <v>Donors Capital Fund_Vanguard Charitable Endowment Program201540000</v>
      </c>
      <c r="C3274" t="s">
        <v>4</v>
      </c>
      <c r="D3274" t="s">
        <v>142</v>
      </c>
      <c r="E3274" s="10">
        <v>40000</v>
      </c>
      <c r="F3274">
        <v>2015</v>
      </c>
      <c r="G3274" t="s">
        <v>720</v>
      </c>
      <c r="H3274" t="str">
        <f>IFERROR(VLOOKUP(D3274,Resources!A:C,3,FALSE),"")</f>
        <v/>
      </c>
      <c r="I3274" t="s">
        <v>794</v>
      </c>
      <c r="J3274">
        <v>214</v>
      </c>
      <c r="K3274" t="str">
        <f>IFERROR(IF(VLOOKUP(D3274,Resources!A:D,4,FALSE)=0,"",VLOOKUP(D3274,Resources!A:D,4,FALSE)),"")</f>
        <v/>
      </c>
    </row>
    <row r="3275" spans="1:11" x14ac:dyDescent="0.2">
      <c r="A3275">
        <v>990</v>
      </c>
      <c r="B3275" t="str">
        <f t="shared" si="52"/>
        <v>Donors Capital Fund_Foundation for Economic Education2015100000</v>
      </c>
      <c r="C3275" t="s">
        <v>4</v>
      </c>
      <c r="D3275" t="s">
        <v>60</v>
      </c>
      <c r="E3275" s="10">
        <v>100000</v>
      </c>
      <c r="F3275">
        <v>2015</v>
      </c>
      <c r="G3275" t="s">
        <v>720</v>
      </c>
      <c r="H3275" t="str">
        <f>IFERROR(VLOOKUP(D3275,Resources!A:C,3,FALSE),"")</f>
        <v>DeSmog</v>
      </c>
      <c r="I3275" t="s">
        <v>794</v>
      </c>
      <c r="J3275">
        <v>215</v>
      </c>
      <c r="K3275" t="str">
        <f>IFERROR(IF(VLOOKUP(D3275,Resources!A:D,4,FALSE)=0,"",VLOOKUP(D3275,Resources!A:D,4,FALSE)),"")</f>
        <v>Y</v>
      </c>
    </row>
    <row r="3276" spans="1:11" x14ac:dyDescent="0.2">
      <c r="A3276">
        <v>990</v>
      </c>
      <c r="B3276" t="str">
        <f t="shared" si="52"/>
        <v>Donors Capital Fund_Oklahoma Council of Public Affairs201562000</v>
      </c>
      <c r="C3276" t="s">
        <v>4</v>
      </c>
      <c r="D3276" t="s">
        <v>77</v>
      </c>
      <c r="E3276" s="10">
        <v>62000</v>
      </c>
      <c r="F3276">
        <v>2015</v>
      </c>
      <c r="G3276" t="s">
        <v>720</v>
      </c>
      <c r="H3276" t="str">
        <f>IFERROR(VLOOKUP(D3276,Resources!A:C,3,FALSE),"")</f>
        <v>SourceWatch</v>
      </c>
      <c r="I3276" t="s">
        <v>794</v>
      </c>
      <c r="J3276">
        <v>216</v>
      </c>
      <c r="K3276" t="str">
        <f>IFERROR(IF(VLOOKUP(D3276,Resources!A:D,4,FALSE)=0,"",VLOOKUP(D3276,Resources!A:D,4,FALSE)),"")</f>
        <v>Y</v>
      </c>
    </row>
    <row r="3277" spans="1:11" x14ac:dyDescent="0.2">
      <c r="A3277">
        <v>990</v>
      </c>
      <c r="B3277" t="str">
        <f t="shared" si="52"/>
        <v>Donors Capital Fund_State Policy Network201540000</v>
      </c>
      <c r="C3277" t="s">
        <v>4</v>
      </c>
      <c r="D3277" t="s">
        <v>10</v>
      </c>
      <c r="E3277" s="10">
        <v>40000</v>
      </c>
      <c r="F3277">
        <v>2015</v>
      </c>
      <c r="G3277" t="s">
        <v>720</v>
      </c>
      <c r="H3277" t="str">
        <f>IFERROR(VLOOKUP(D3277,Resources!A:C,3,FALSE),"")</f>
        <v>SourceWatch</v>
      </c>
      <c r="I3277" t="s">
        <v>795</v>
      </c>
      <c r="J3277">
        <v>217</v>
      </c>
      <c r="K3277" t="str">
        <f>IFERROR(IF(VLOOKUP(D3277,Resources!A:D,4,FALSE)=0,"",VLOOKUP(D3277,Resources!A:D,4,FALSE)),"")</f>
        <v>Y</v>
      </c>
    </row>
    <row r="3278" spans="1:11" x14ac:dyDescent="0.2">
      <c r="A3278">
        <v>990</v>
      </c>
      <c r="B3278" t="str">
        <f t="shared" si="52"/>
        <v>Donors Capital Fund_Beacon Center of Tennessee20153500</v>
      </c>
      <c r="C3278" t="s">
        <v>4</v>
      </c>
      <c r="D3278" t="s">
        <v>69</v>
      </c>
      <c r="E3278" s="10">
        <v>3500</v>
      </c>
      <c r="F3278">
        <v>2015</v>
      </c>
      <c r="G3278" t="s">
        <v>720</v>
      </c>
      <c r="H3278" t="str">
        <f>IFERROR(VLOOKUP(D3278,Resources!A:C,3,FALSE),"")</f>
        <v>SourceWatch</v>
      </c>
      <c r="I3278" t="s">
        <v>795</v>
      </c>
      <c r="J3278">
        <v>218</v>
      </c>
      <c r="K3278" t="str">
        <f>IFERROR(IF(VLOOKUP(D3278,Resources!A:D,4,FALSE)=0,"",VLOOKUP(D3278,Resources!A:D,4,FALSE)),"")</f>
        <v>Y</v>
      </c>
    </row>
    <row r="3279" spans="1:11" x14ac:dyDescent="0.2">
      <c r="A3279">
        <v>990</v>
      </c>
      <c r="B3279" t="str">
        <f t="shared" si="52"/>
        <v>Donors Capital Fund_Platte Institute for Economic Research201515000</v>
      </c>
      <c r="C3279" t="s">
        <v>4</v>
      </c>
      <c r="D3279" t="s">
        <v>55</v>
      </c>
      <c r="E3279" s="10">
        <v>15000</v>
      </c>
      <c r="F3279">
        <v>2015</v>
      </c>
      <c r="G3279" t="s">
        <v>720</v>
      </c>
      <c r="H3279" t="str">
        <f>IFERROR(VLOOKUP(D3279,Resources!A:C,3,FALSE),"")</f>
        <v>SourceWatch</v>
      </c>
      <c r="I3279" t="s">
        <v>795</v>
      </c>
      <c r="J3279">
        <v>219</v>
      </c>
      <c r="K3279" t="str">
        <f>IFERROR(IF(VLOOKUP(D3279,Resources!A:D,4,FALSE)=0,"",VLOOKUP(D3279,Resources!A:D,4,FALSE)),"")</f>
        <v>Y</v>
      </c>
    </row>
    <row r="3280" spans="1:11" x14ac:dyDescent="0.2">
      <c r="A3280">
        <v>990</v>
      </c>
      <c r="B3280" t="str">
        <f t="shared" si="52"/>
        <v>Donors Capital Fund_Advance Arkansas Institute20151500</v>
      </c>
      <c r="C3280" t="s">
        <v>4</v>
      </c>
      <c r="D3280" t="s">
        <v>5</v>
      </c>
      <c r="E3280" s="10">
        <v>1500</v>
      </c>
      <c r="F3280">
        <v>2015</v>
      </c>
      <c r="G3280" t="s">
        <v>720</v>
      </c>
      <c r="H3280" t="str">
        <f>IFERROR(VLOOKUP(D3280,Resources!A:C,3,FALSE),"")</f>
        <v>SourceWatch</v>
      </c>
      <c r="I3280" t="s">
        <v>795</v>
      </c>
      <c r="J3280">
        <v>220</v>
      </c>
      <c r="K3280" t="str">
        <f>IFERROR(IF(VLOOKUP(D3280,Resources!A:D,4,FALSE)=0,"",VLOOKUP(D3280,Resources!A:D,4,FALSE)),"")</f>
        <v>Y</v>
      </c>
    </row>
    <row r="3281" spans="1:11" x14ac:dyDescent="0.2">
      <c r="A3281">
        <v>990</v>
      </c>
      <c r="B3281" t="str">
        <f t="shared" si="52"/>
        <v>Donors Capital Fund_California Public Policy Center201515000</v>
      </c>
      <c r="C3281" t="s">
        <v>4</v>
      </c>
      <c r="D3281" t="s">
        <v>87</v>
      </c>
      <c r="E3281" s="10">
        <v>15000</v>
      </c>
      <c r="F3281">
        <v>2015</v>
      </c>
      <c r="G3281" t="s">
        <v>720</v>
      </c>
      <c r="H3281" t="str">
        <f>IFERROR(VLOOKUP(D3281,Resources!A:C,3,FALSE),"")</f>
        <v>SourceWatch</v>
      </c>
      <c r="I3281" t="s">
        <v>795</v>
      </c>
      <c r="J3281">
        <v>221</v>
      </c>
      <c r="K3281" t="str">
        <f>IFERROR(IF(VLOOKUP(D3281,Resources!A:D,4,FALSE)=0,"",VLOOKUP(D3281,Resources!A:D,4,FALSE)),"")</f>
        <v>Y</v>
      </c>
    </row>
    <row r="3282" spans="1:11" x14ac:dyDescent="0.2">
      <c r="A3282">
        <v>990</v>
      </c>
      <c r="B3282" t="str">
        <f t="shared" si="52"/>
        <v>Donors Capital Fund_Buckeye Institute for Public Policy Solutions20153500</v>
      </c>
      <c r="C3282" t="s">
        <v>4</v>
      </c>
      <c r="D3282" t="s">
        <v>46</v>
      </c>
      <c r="E3282" s="10">
        <v>3500</v>
      </c>
      <c r="F3282">
        <v>2015</v>
      </c>
      <c r="G3282" t="s">
        <v>720</v>
      </c>
      <c r="H3282" t="str">
        <f>IFERROR(VLOOKUP(D3282,Resources!A:C,3,FALSE),"")</f>
        <v>SourceWatch</v>
      </c>
      <c r="I3282" t="s">
        <v>795</v>
      </c>
      <c r="J3282">
        <v>222</v>
      </c>
      <c r="K3282" t="str">
        <f>IFERROR(IF(VLOOKUP(D3282,Resources!A:D,4,FALSE)=0,"",VLOOKUP(D3282,Resources!A:D,4,FALSE)),"")</f>
        <v>Y</v>
      </c>
    </row>
    <row r="3283" spans="1:11" x14ac:dyDescent="0.2">
      <c r="A3283">
        <v>990</v>
      </c>
      <c r="B3283" t="str">
        <f t="shared" si="52"/>
        <v>Donors Capital Fund_Beacon Center of Tennessee201530000</v>
      </c>
      <c r="C3283" t="s">
        <v>4</v>
      </c>
      <c r="D3283" t="s">
        <v>69</v>
      </c>
      <c r="E3283" s="10">
        <v>30000</v>
      </c>
      <c r="F3283">
        <v>2015</v>
      </c>
      <c r="G3283" t="s">
        <v>720</v>
      </c>
      <c r="H3283" t="str">
        <f>IFERROR(VLOOKUP(D3283,Resources!A:C,3,FALSE),"")</f>
        <v>SourceWatch</v>
      </c>
      <c r="I3283" t="s">
        <v>795</v>
      </c>
      <c r="J3283">
        <v>223</v>
      </c>
      <c r="K3283" t="str">
        <f>IFERROR(IF(VLOOKUP(D3283,Resources!A:D,4,FALSE)=0,"",VLOOKUP(D3283,Resources!A:D,4,FALSE)),"")</f>
        <v>Y</v>
      </c>
    </row>
    <row r="3284" spans="1:11" x14ac:dyDescent="0.2">
      <c r="A3284">
        <v>990</v>
      </c>
      <c r="B3284" t="str">
        <f t="shared" si="52"/>
        <v>Donors Capital Fund_Franklin Center for Government &amp; Public Integrity201521000</v>
      </c>
      <c r="C3284" t="s">
        <v>4</v>
      </c>
      <c r="D3284" t="s">
        <v>731</v>
      </c>
      <c r="E3284" s="10">
        <v>21000</v>
      </c>
      <c r="F3284">
        <v>2015</v>
      </c>
      <c r="G3284" t="s">
        <v>720</v>
      </c>
      <c r="H3284" t="str">
        <f>IFERROR(VLOOKUP(D3284,Resources!A:C,3,FALSE),"")</f>
        <v>DeSmog</v>
      </c>
      <c r="I3284" t="s">
        <v>795</v>
      </c>
      <c r="J3284">
        <v>224</v>
      </c>
      <c r="K3284" t="str">
        <f>IFERROR(IF(VLOOKUP(D3284,Resources!A:D,4,FALSE)=0,"",VLOOKUP(D3284,Resources!A:D,4,FALSE)),"")</f>
        <v>Y</v>
      </c>
    </row>
    <row r="3285" spans="1:11" x14ac:dyDescent="0.2">
      <c r="A3285">
        <v>990</v>
      </c>
      <c r="B3285" t="str">
        <f t="shared" si="52"/>
        <v>Donors Capital Fund_State Budget Solutions201517500</v>
      </c>
      <c r="C3285" t="s">
        <v>4</v>
      </c>
      <c r="D3285" t="s">
        <v>8</v>
      </c>
      <c r="E3285" s="10">
        <v>17500</v>
      </c>
      <c r="F3285">
        <v>2015</v>
      </c>
      <c r="G3285" t="s">
        <v>720</v>
      </c>
      <c r="H3285" t="str">
        <f>IFERROR(VLOOKUP(D3285,Resources!A:C,3,FALSE),"")</f>
        <v/>
      </c>
      <c r="I3285" t="s">
        <v>796</v>
      </c>
      <c r="J3285">
        <v>225</v>
      </c>
      <c r="K3285" t="str">
        <f>IFERROR(IF(VLOOKUP(D3285,Resources!A:D,4,FALSE)=0,"",VLOOKUP(D3285,Resources!A:D,4,FALSE)),"")</f>
        <v/>
      </c>
    </row>
    <row r="3286" spans="1:11" x14ac:dyDescent="0.2">
      <c r="A3286">
        <v>990</v>
      </c>
      <c r="B3286" t="str">
        <f t="shared" si="52"/>
        <v>Donors Capital Fund_National Review Institute2015200000</v>
      </c>
      <c r="C3286" t="s">
        <v>4</v>
      </c>
      <c r="D3286" t="s">
        <v>454</v>
      </c>
      <c r="E3286" s="10">
        <v>200000</v>
      </c>
      <c r="F3286">
        <v>2015</v>
      </c>
      <c r="G3286" t="s">
        <v>720</v>
      </c>
      <c r="H3286" t="str">
        <f>IFERROR(VLOOKUP(D3286,Resources!A:C,3,FALSE),"")</f>
        <v>SourceWatch</v>
      </c>
      <c r="I3286" t="s">
        <v>796</v>
      </c>
      <c r="J3286">
        <v>226</v>
      </c>
      <c r="K3286" t="str">
        <f>IFERROR(IF(VLOOKUP(D3286,Resources!A:D,4,FALSE)=0,"",VLOOKUP(D3286,Resources!A:D,4,FALSE)),"")</f>
        <v>Y</v>
      </c>
    </row>
    <row r="3287" spans="1:11" x14ac:dyDescent="0.2">
      <c r="A3287">
        <v>990</v>
      </c>
      <c r="B3287" t="str">
        <f t="shared" si="52"/>
        <v>Donors Capital Fund_DonorsTrust20152000000</v>
      </c>
      <c r="C3287" t="s">
        <v>4</v>
      </c>
      <c r="D3287" t="s">
        <v>20</v>
      </c>
      <c r="E3287" s="10">
        <v>2000000</v>
      </c>
      <c r="F3287">
        <v>2015</v>
      </c>
      <c r="G3287" t="s">
        <v>720</v>
      </c>
      <c r="H3287" t="str">
        <f>IFERROR(VLOOKUP(D3287,Resources!A:C,3,FALSE),"")</f>
        <v>DeSmog</v>
      </c>
      <c r="I3287" t="s">
        <v>796</v>
      </c>
      <c r="J3287">
        <v>227</v>
      </c>
      <c r="K3287" t="str">
        <f>IFERROR(IF(VLOOKUP(D3287,Resources!A:D,4,FALSE)=0,"",VLOOKUP(D3287,Resources!A:D,4,FALSE)),"")</f>
        <v>Y</v>
      </c>
    </row>
    <row r="3288" spans="1:11" x14ac:dyDescent="0.2">
      <c r="A3288">
        <v>990</v>
      </c>
      <c r="B3288" t="str">
        <f t="shared" si="52"/>
        <v>Donors Capital Fund_State Policy Network201512860</v>
      </c>
      <c r="C3288" t="s">
        <v>4</v>
      </c>
      <c r="D3288" t="s">
        <v>10</v>
      </c>
      <c r="E3288" s="10">
        <v>12860</v>
      </c>
      <c r="F3288">
        <v>2015</v>
      </c>
      <c r="G3288" t="s">
        <v>720</v>
      </c>
      <c r="H3288" t="str">
        <f>IFERROR(VLOOKUP(D3288,Resources!A:C,3,FALSE),"")</f>
        <v>SourceWatch</v>
      </c>
      <c r="I3288" t="s">
        <v>796</v>
      </c>
      <c r="J3288">
        <v>228</v>
      </c>
      <c r="K3288" t="str">
        <f>IFERROR(IF(VLOOKUP(D3288,Resources!A:D,4,FALSE)=0,"",VLOOKUP(D3288,Resources!A:D,4,FALSE)),"")</f>
        <v>Y</v>
      </c>
    </row>
    <row r="3289" spans="1:11" x14ac:dyDescent="0.2">
      <c r="A3289">
        <v>990</v>
      </c>
      <c r="B3289" t="str">
        <f t="shared" si="52"/>
        <v>Donors Capital Fund_Texas Public Policy Foundation20153500</v>
      </c>
      <c r="C3289" t="s">
        <v>4</v>
      </c>
      <c r="D3289" t="s">
        <v>79</v>
      </c>
      <c r="E3289" s="10">
        <v>3500</v>
      </c>
      <c r="F3289">
        <v>2015</v>
      </c>
      <c r="G3289" t="s">
        <v>720</v>
      </c>
      <c r="H3289" t="str">
        <f>IFERROR(VLOOKUP(D3289,Resources!A:C,3,FALSE),"")</f>
        <v>DeSmog</v>
      </c>
      <c r="I3289" t="s">
        <v>796</v>
      </c>
      <c r="J3289">
        <v>229</v>
      </c>
      <c r="K3289" t="str">
        <f>IFERROR(IF(VLOOKUP(D3289,Resources!A:D,4,FALSE)=0,"",VLOOKUP(D3289,Resources!A:D,4,FALSE)),"")</f>
        <v>Y</v>
      </c>
    </row>
    <row r="3290" spans="1:11" x14ac:dyDescent="0.2">
      <c r="A3290">
        <v>990</v>
      </c>
      <c r="B3290" t="str">
        <f t="shared" si="52"/>
        <v>Donors Capital Fund_Free to Choose Network2015400000</v>
      </c>
      <c r="C3290" t="s">
        <v>4</v>
      </c>
      <c r="D3290" t="s">
        <v>716</v>
      </c>
      <c r="E3290" s="10">
        <v>400000</v>
      </c>
      <c r="F3290">
        <v>2015</v>
      </c>
      <c r="G3290" t="s">
        <v>720</v>
      </c>
      <c r="H3290" t="str">
        <f>IFERROR(VLOOKUP(D3290,Resources!A:C,3,FALSE),"")</f>
        <v>DeSmog</v>
      </c>
      <c r="I3290" t="s">
        <v>796</v>
      </c>
      <c r="J3290">
        <v>230</v>
      </c>
      <c r="K3290" t="str">
        <f>IFERROR(IF(VLOOKUP(D3290,Resources!A:D,4,FALSE)=0,"",VLOOKUP(D3290,Resources!A:D,4,FALSE)),"")</f>
        <v>Y</v>
      </c>
    </row>
    <row r="3291" spans="1:11" x14ac:dyDescent="0.2">
      <c r="A3291">
        <v>990</v>
      </c>
      <c r="B3291" t="str">
        <f t="shared" si="52"/>
        <v>Donors Capital Fund_Empire Center for Public Policy20151000</v>
      </c>
      <c r="C3291" t="s">
        <v>4</v>
      </c>
      <c r="D3291" t="s">
        <v>81</v>
      </c>
      <c r="E3291" s="10">
        <v>1000</v>
      </c>
      <c r="F3291">
        <v>2015</v>
      </c>
      <c r="G3291" t="s">
        <v>720</v>
      </c>
      <c r="H3291" t="str">
        <f>IFERROR(VLOOKUP(D3291,Resources!A:C,3,FALSE),"")</f>
        <v>SourceWatch</v>
      </c>
      <c r="I3291" t="s">
        <v>796</v>
      </c>
      <c r="J3291">
        <v>231</v>
      </c>
      <c r="K3291" t="str">
        <f>IFERROR(IF(VLOOKUP(D3291,Resources!A:D,4,FALSE)=0,"",VLOOKUP(D3291,Resources!A:D,4,FALSE)),"")</f>
        <v>Y</v>
      </c>
    </row>
    <row r="3292" spans="1:11" x14ac:dyDescent="0.2">
      <c r="A3292">
        <v>990</v>
      </c>
      <c r="B3292" t="str">
        <f t="shared" si="52"/>
        <v>Donors Capital Fund_Judicial Education Project201575000</v>
      </c>
      <c r="C3292" t="s">
        <v>4</v>
      </c>
      <c r="D3292" t="s">
        <v>28</v>
      </c>
      <c r="E3292" s="10">
        <v>75000</v>
      </c>
      <c r="F3292">
        <v>2015</v>
      </c>
      <c r="G3292" t="s">
        <v>720</v>
      </c>
      <c r="H3292" t="str">
        <f>IFERROR(VLOOKUP(D3292,Resources!A:C,3,FALSE),"")</f>
        <v>SourceWatch</v>
      </c>
      <c r="I3292" t="s">
        <v>796</v>
      </c>
      <c r="J3292">
        <v>232</v>
      </c>
      <c r="K3292" t="str">
        <f>IFERROR(IF(VLOOKUP(D3292,Resources!A:D,4,FALSE)=0,"",VLOOKUP(D3292,Resources!A:D,4,FALSE)),"")</f>
        <v>Y</v>
      </c>
    </row>
    <row r="3293" spans="1:11" x14ac:dyDescent="0.2">
      <c r="A3293">
        <v>990</v>
      </c>
      <c r="B3293" t="str">
        <f t="shared" si="52"/>
        <v>Donors Capital Fund_DonorsTrust2015100000</v>
      </c>
      <c r="C3293" t="s">
        <v>4</v>
      </c>
      <c r="D3293" t="s">
        <v>20</v>
      </c>
      <c r="E3293" s="10">
        <v>100000</v>
      </c>
      <c r="F3293">
        <v>2015</v>
      </c>
      <c r="G3293" t="s">
        <v>720</v>
      </c>
      <c r="H3293" t="str">
        <f>IFERROR(VLOOKUP(D3293,Resources!A:C,3,FALSE),"")</f>
        <v>DeSmog</v>
      </c>
      <c r="I3293" t="s">
        <v>797</v>
      </c>
      <c r="J3293">
        <v>233</v>
      </c>
      <c r="K3293" t="str">
        <f>IFERROR(IF(VLOOKUP(D3293,Resources!A:D,4,FALSE)=0,"",VLOOKUP(D3293,Resources!A:D,4,FALSE)),"")</f>
        <v>Y</v>
      </c>
    </row>
    <row r="3294" spans="1:11" x14ac:dyDescent="0.2">
      <c r="A3294">
        <v>990</v>
      </c>
      <c r="B3294" t="str">
        <f t="shared" si="52"/>
        <v>Donors Capital Fund_Nevada Policy Research Institute20153500</v>
      </c>
      <c r="C3294" t="s">
        <v>4</v>
      </c>
      <c r="D3294" t="s">
        <v>91</v>
      </c>
      <c r="E3294" s="10">
        <v>3500</v>
      </c>
      <c r="F3294">
        <v>2015</v>
      </c>
      <c r="G3294" t="s">
        <v>720</v>
      </c>
      <c r="H3294" t="str">
        <f>IFERROR(VLOOKUP(D3294,Resources!A:C,3,FALSE),"")</f>
        <v>DeSmog</v>
      </c>
      <c r="I3294" t="s">
        <v>797</v>
      </c>
      <c r="J3294">
        <v>234</v>
      </c>
      <c r="K3294" t="str">
        <f>IFERROR(IF(VLOOKUP(D3294,Resources!A:D,4,FALSE)=0,"",VLOOKUP(D3294,Resources!A:D,4,FALSE)),"")</f>
        <v>Y</v>
      </c>
    </row>
    <row r="3295" spans="1:11" x14ac:dyDescent="0.2">
      <c r="A3295">
        <v>990</v>
      </c>
      <c r="B3295" t="str">
        <f t="shared" si="52"/>
        <v>Donors Capital Fund_State Policy Network20157500</v>
      </c>
      <c r="C3295" t="s">
        <v>4</v>
      </c>
      <c r="D3295" t="s">
        <v>10</v>
      </c>
      <c r="E3295" s="10">
        <v>7500</v>
      </c>
      <c r="F3295">
        <v>2015</v>
      </c>
      <c r="G3295" t="s">
        <v>720</v>
      </c>
      <c r="H3295" t="str">
        <f>IFERROR(VLOOKUP(D3295,Resources!A:C,3,FALSE),"")</f>
        <v>SourceWatch</v>
      </c>
      <c r="I3295" t="s">
        <v>797</v>
      </c>
      <c r="J3295">
        <v>235</v>
      </c>
      <c r="K3295" t="str">
        <f>IFERROR(IF(VLOOKUP(D3295,Resources!A:D,4,FALSE)=0,"",VLOOKUP(D3295,Resources!A:D,4,FALSE)),"")</f>
        <v>Y</v>
      </c>
    </row>
    <row r="3296" spans="1:11" x14ac:dyDescent="0.2">
      <c r="A3296">
        <v>990</v>
      </c>
      <c r="B3296" t="str">
        <f t="shared" si="52"/>
        <v>Donors Capital Fund_Washington Policy Center20153000</v>
      </c>
      <c r="C3296" t="s">
        <v>4</v>
      </c>
      <c r="D3296" t="s">
        <v>80</v>
      </c>
      <c r="E3296" s="10">
        <v>3000</v>
      </c>
      <c r="F3296">
        <v>2015</v>
      </c>
      <c r="G3296" t="s">
        <v>720</v>
      </c>
      <c r="H3296" t="str">
        <f>IFERROR(VLOOKUP(D3296,Resources!A:C,3,FALSE),"")</f>
        <v>DeSmog</v>
      </c>
      <c r="I3296" t="s">
        <v>797</v>
      </c>
      <c r="J3296">
        <v>236</v>
      </c>
      <c r="K3296" t="str">
        <f>IFERROR(IF(VLOOKUP(D3296,Resources!A:D,4,FALSE)=0,"",VLOOKUP(D3296,Resources!A:D,4,FALSE)),"")</f>
        <v>Y</v>
      </c>
    </row>
    <row r="3297" spans="1:11" x14ac:dyDescent="0.2">
      <c r="A3297">
        <v>990</v>
      </c>
      <c r="B3297" t="str">
        <f t="shared" si="52"/>
        <v>Donors Capital Fund_State Budget Solutions201545000</v>
      </c>
      <c r="C3297" t="s">
        <v>4</v>
      </c>
      <c r="D3297" t="s">
        <v>8</v>
      </c>
      <c r="E3297" s="10">
        <v>45000</v>
      </c>
      <c r="F3297">
        <v>2015</v>
      </c>
      <c r="G3297" t="s">
        <v>720</v>
      </c>
      <c r="H3297" t="str">
        <f>IFERROR(VLOOKUP(D3297,Resources!A:C,3,FALSE),"")</f>
        <v/>
      </c>
      <c r="I3297" t="s">
        <v>797</v>
      </c>
      <c r="J3297">
        <v>237</v>
      </c>
      <c r="K3297" t="str">
        <f>IFERROR(IF(VLOOKUP(D3297,Resources!A:D,4,FALSE)=0,"",VLOOKUP(D3297,Resources!A:D,4,FALSE)),"")</f>
        <v/>
      </c>
    </row>
    <row r="3298" spans="1:11" x14ac:dyDescent="0.2">
      <c r="A3298">
        <v>990</v>
      </c>
      <c r="B3298" t="str">
        <f t="shared" si="52"/>
        <v>Donors Capital Fund_Judicial Education Project201575000</v>
      </c>
      <c r="C3298" t="s">
        <v>4</v>
      </c>
      <c r="D3298" t="s">
        <v>28</v>
      </c>
      <c r="E3298" s="10">
        <v>75000</v>
      </c>
      <c r="F3298">
        <v>2015</v>
      </c>
      <c r="G3298" t="s">
        <v>720</v>
      </c>
      <c r="H3298" t="str">
        <f>IFERROR(VLOOKUP(D3298,Resources!A:C,3,FALSE),"")</f>
        <v>SourceWatch</v>
      </c>
      <c r="I3298" t="s">
        <v>797</v>
      </c>
      <c r="J3298">
        <v>238</v>
      </c>
      <c r="K3298" t="str">
        <f>IFERROR(IF(VLOOKUP(D3298,Resources!A:D,4,FALSE)=0,"",VLOOKUP(D3298,Resources!A:D,4,FALSE)),"")</f>
        <v>Y</v>
      </c>
    </row>
    <row r="3299" spans="1:11" x14ac:dyDescent="0.2">
      <c r="A3299">
        <v>990</v>
      </c>
      <c r="B3299" t="str">
        <f t="shared" si="52"/>
        <v>Donors Capital Fund_Leadership Project for America Foundation201535000</v>
      </c>
      <c r="C3299" t="s">
        <v>4</v>
      </c>
      <c r="D3299" t="s">
        <v>750</v>
      </c>
      <c r="E3299" s="10">
        <v>35000</v>
      </c>
      <c r="F3299">
        <v>2015</v>
      </c>
      <c r="G3299" t="s">
        <v>720</v>
      </c>
      <c r="H3299" t="str">
        <f>IFERROR(VLOOKUP(D3299,Resources!A:C,3,FALSE),"")</f>
        <v/>
      </c>
      <c r="I3299" t="s">
        <v>797</v>
      </c>
      <c r="J3299">
        <v>239</v>
      </c>
      <c r="K3299" t="str">
        <f>IFERROR(IF(VLOOKUP(D3299,Resources!A:D,4,FALSE)=0,"",VLOOKUP(D3299,Resources!A:D,4,FALSE)),"")</f>
        <v/>
      </c>
    </row>
    <row r="3300" spans="1:11" x14ac:dyDescent="0.2">
      <c r="A3300">
        <v>990</v>
      </c>
      <c r="B3300" t="str">
        <f t="shared" si="52"/>
        <v>Donors Capital Fund_Judicial Education Project201550000</v>
      </c>
      <c r="C3300" t="s">
        <v>4</v>
      </c>
      <c r="D3300" t="s">
        <v>28</v>
      </c>
      <c r="E3300" s="10">
        <v>50000</v>
      </c>
      <c r="F3300">
        <v>2015</v>
      </c>
      <c r="G3300" t="s">
        <v>720</v>
      </c>
      <c r="H3300" t="str">
        <f>IFERROR(VLOOKUP(D3300,Resources!A:C,3,FALSE),"")</f>
        <v>SourceWatch</v>
      </c>
      <c r="I3300" t="s">
        <v>797</v>
      </c>
      <c r="J3300">
        <v>240</v>
      </c>
      <c r="K3300" t="str">
        <f>IFERROR(IF(VLOOKUP(D3300,Resources!A:D,4,FALSE)=0,"",VLOOKUP(D3300,Resources!A:D,4,FALSE)),"")</f>
        <v>Y</v>
      </c>
    </row>
    <row r="3301" spans="1:11" x14ac:dyDescent="0.2">
      <c r="A3301">
        <v>990</v>
      </c>
      <c r="B3301" t="str">
        <f t="shared" si="52"/>
        <v>Donors Capital Fund_Catholic Association Foundation2015125000</v>
      </c>
      <c r="C3301" t="s">
        <v>4</v>
      </c>
      <c r="D3301" t="s">
        <v>126</v>
      </c>
      <c r="E3301" s="10">
        <v>125000</v>
      </c>
      <c r="F3301">
        <v>2015</v>
      </c>
      <c r="G3301" t="s">
        <v>720</v>
      </c>
      <c r="H3301" t="str">
        <f>IFERROR(VLOOKUP(D3301,Resources!A:C,3,FALSE),"")</f>
        <v/>
      </c>
      <c r="I3301" t="s">
        <v>798</v>
      </c>
      <c r="J3301">
        <v>241</v>
      </c>
      <c r="K3301" t="str">
        <f>IFERROR(IF(VLOOKUP(D3301,Resources!A:D,4,FALSE)=0,"",VLOOKUP(D3301,Resources!A:D,4,FALSE)),"")</f>
        <v/>
      </c>
    </row>
    <row r="3302" spans="1:11" x14ac:dyDescent="0.2">
      <c r="A3302">
        <v>990</v>
      </c>
      <c r="B3302" t="str">
        <f t="shared" si="52"/>
        <v>Donors Capital Fund_John Locke Foundation20151500</v>
      </c>
      <c r="C3302" t="s">
        <v>4</v>
      </c>
      <c r="D3302" t="s">
        <v>135</v>
      </c>
      <c r="E3302" s="10">
        <v>1500</v>
      </c>
      <c r="F3302">
        <v>2015</v>
      </c>
      <c r="G3302" t="s">
        <v>720</v>
      </c>
      <c r="H3302" t="str">
        <f>IFERROR(VLOOKUP(D3302,Resources!A:C,3,FALSE),"")</f>
        <v>DeSmog</v>
      </c>
      <c r="I3302" t="s">
        <v>798</v>
      </c>
      <c r="J3302">
        <v>242</v>
      </c>
      <c r="K3302" t="str">
        <f>IFERROR(IF(VLOOKUP(D3302,Resources!A:D,4,FALSE)=0,"",VLOOKUP(D3302,Resources!A:D,4,FALSE)),"")</f>
        <v>Y</v>
      </c>
    </row>
    <row r="3303" spans="1:11" x14ac:dyDescent="0.2">
      <c r="A3303">
        <v>990</v>
      </c>
      <c r="B3303" t="str">
        <f t="shared" si="52"/>
        <v>Donors Capital Fund_James Madison Institute20151500</v>
      </c>
      <c r="C3303" t="s">
        <v>4</v>
      </c>
      <c r="D3303" t="s">
        <v>73</v>
      </c>
      <c r="E3303" s="10">
        <v>1500</v>
      </c>
      <c r="F3303">
        <v>2015</v>
      </c>
      <c r="G3303" t="s">
        <v>720</v>
      </c>
      <c r="H3303" t="str">
        <f>IFERROR(VLOOKUP(D3303,Resources!A:C,3,FALSE),"")</f>
        <v>DeSmog</v>
      </c>
      <c r="I3303" t="s">
        <v>798</v>
      </c>
      <c r="J3303">
        <v>243</v>
      </c>
      <c r="K3303" t="str">
        <f>IFERROR(IF(VLOOKUP(D3303,Resources!A:D,4,FALSE)=0,"",VLOOKUP(D3303,Resources!A:D,4,FALSE)),"")</f>
        <v>Y</v>
      </c>
    </row>
    <row r="3304" spans="1:11" x14ac:dyDescent="0.2">
      <c r="A3304">
        <v>990</v>
      </c>
      <c r="B3304" t="str">
        <f t="shared" si="52"/>
        <v>Donors Capital Fund_Oklahoma Council of Public Affairs20151500</v>
      </c>
      <c r="C3304" t="s">
        <v>4</v>
      </c>
      <c r="D3304" t="s">
        <v>77</v>
      </c>
      <c r="E3304" s="10">
        <v>1500</v>
      </c>
      <c r="F3304">
        <v>2015</v>
      </c>
      <c r="G3304" t="s">
        <v>720</v>
      </c>
      <c r="H3304" t="str">
        <f>IFERROR(VLOOKUP(D3304,Resources!A:C,3,FALSE),"")</f>
        <v>SourceWatch</v>
      </c>
      <c r="I3304" t="s">
        <v>798</v>
      </c>
      <c r="J3304">
        <v>244</v>
      </c>
      <c r="K3304" t="str">
        <f>IFERROR(IF(VLOOKUP(D3304,Resources!A:D,4,FALSE)=0,"",VLOOKUP(D3304,Resources!A:D,4,FALSE)),"")</f>
        <v>Y</v>
      </c>
    </row>
    <row r="3305" spans="1:11" x14ac:dyDescent="0.2">
      <c r="A3305">
        <v>990</v>
      </c>
      <c r="B3305" t="str">
        <f t="shared" si="52"/>
        <v>Donors Capital Fund_Sutherland Institute20153000</v>
      </c>
      <c r="C3305" t="s">
        <v>4</v>
      </c>
      <c r="D3305" t="s">
        <v>45</v>
      </c>
      <c r="E3305" s="10">
        <v>3000</v>
      </c>
      <c r="F3305">
        <v>2015</v>
      </c>
      <c r="G3305" t="s">
        <v>720</v>
      </c>
      <c r="H3305" t="str">
        <f>IFERROR(VLOOKUP(D3305,Resources!A:C,3,FALSE),"")</f>
        <v>SourceWatch</v>
      </c>
      <c r="I3305" t="s">
        <v>798</v>
      </c>
      <c r="J3305">
        <v>245</v>
      </c>
      <c r="K3305" t="str">
        <f>IFERROR(IF(VLOOKUP(D3305,Resources!A:D,4,FALSE)=0,"",VLOOKUP(D3305,Resources!A:D,4,FALSE)),"")</f>
        <v>Y</v>
      </c>
    </row>
    <row r="3306" spans="1:11" x14ac:dyDescent="0.2">
      <c r="A3306">
        <v>990</v>
      </c>
      <c r="B3306" t="str">
        <f t="shared" si="52"/>
        <v>Donors Capital Fund_Texas Public Policy Foundation20151000</v>
      </c>
      <c r="C3306" t="s">
        <v>4</v>
      </c>
      <c r="D3306" t="s">
        <v>79</v>
      </c>
      <c r="E3306" s="10">
        <v>1000</v>
      </c>
      <c r="F3306">
        <v>2015</v>
      </c>
      <c r="G3306" t="s">
        <v>720</v>
      </c>
      <c r="H3306" t="str">
        <f>IFERROR(VLOOKUP(D3306,Resources!A:C,3,FALSE),"")</f>
        <v>DeSmog</v>
      </c>
      <c r="I3306" t="s">
        <v>798</v>
      </c>
      <c r="J3306">
        <v>246</v>
      </c>
      <c r="K3306" t="str">
        <f>IFERROR(IF(VLOOKUP(D3306,Resources!A:D,4,FALSE)=0,"",VLOOKUP(D3306,Resources!A:D,4,FALSE)),"")</f>
        <v>Y</v>
      </c>
    </row>
    <row r="3307" spans="1:11" x14ac:dyDescent="0.2">
      <c r="A3307">
        <v>990</v>
      </c>
      <c r="B3307" t="str">
        <f t="shared" si="52"/>
        <v>Donors Capital Fund_Montana Policy Institute201519500</v>
      </c>
      <c r="C3307" t="s">
        <v>4</v>
      </c>
      <c r="D3307" t="s">
        <v>226</v>
      </c>
      <c r="E3307" s="10">
        <v>19500</v>
      </c>
      <c r="F3307">
        <v>2015</v>
      </c>
      <c r="G3307" t="s">
        <v>720</v>
      </c>
      <c r="H3307" t="str">
        <f>IFERROR(VLOOKUP(D3307,Resources!A:C,3,FALSE),"")</f>
        <v>SourceWatch</v>
      </c>
      <c r="I3307" t="s">
        <v>798</v>
      </c>
      <c r="J3307">
        <v>247</v>
      </c>
      <c r="K3307" t="str">
        <f>IFERROR(IF(VLOOKUP(D3307,Resources!A:D,4,FALSE)=0,"",VLOOKUP(D3307,Resources!A:D,4,FALSE)),"")</f>
        <v>Y</v>
      </c>
    </row>
    <row r="3308" spans="1:11" x14ac:dyDescent="0.2">
      <c r="A3308">
        <v>990</v>
      </c>
      <c r="B3308" t="str">
        <f t="shared" si="52"/>
        <v>Donors Capital Fund_Montana Policy Institute2015500</v>
      </c>
      <c r="C3308" t="s">
        <v>4</v>
      </c>
      <c r="D3308" t="s">
        <v>226</v>
      </c>
      <c r="E3308" s="10">
        <v>500</v>
      </c>
      <c r="F3308">
        <v>2015</v>
      </c>
      <c r="G3308" t="s">
        <v>720</v>
      </c>
      <c r="H3308" t="str">
        <f>IFERROR(VLOOKUP(D3308,Resources!A:C,3,FALSE),"")</f>
        <v>SourceWatch</v>
      </c>
      <c r="I3308" t="s">
        <v>798</v>
      </c>
      <c r="J3308">
        <v>248</v>
      </c>
      <c r="K3308" t="str">
        <f>IFERROR(IF(VLOOKUP(D3308,Resources!A:D,4,FALSE)=0,"",VLOOKUP(D3308,Resources!A:D,4,FALSE)),"")</f>
        <v>Y</v>
      </c>
    </row>
    <row r="3309" spans="1:11" x14ac:dyDescent="0.2">
      <c r="A3309">
        <v>990</v>
      </c>
      <c r="B3309" t="str">
        <f t="shared" si="52"/>
        <v>Donors Capital Fund_Beacon Center of Tennessee20151500</v>
      </c>
      <c r="C3309" t="s">
        <v>4</v>
      </c>
      <c r="D3309" t="s">
        <v>69</v>
      </c>
      <c r="E3309" s="10">
        <v>1500</v>
      </c>
      <c r="F3309">
        <v>2015</v>
      </c>
      <c r="G3309" t="s">
        <v>720</v>
      </c>
      <c r="H3309" t="str">
        <f>IFERROR(VLOOKUP(D3309,Resources!A:C,3,FALSE),"")</f>
        <v>SourceWatch</v>
      </c>
      <c r="I3309" t="s">
        <v>799</v>
      </c>
      <c r="J3309">
        <v>249</v>
      </c>
      <c r="K3309" t="str">
        <f>IFERROR(IF(VLOOKUP(D3309,Resources!A:D,4,FALSE)=0,"",VLOOKUP(D3309,Resources!A:D,4,FALSE)),"")</f>
        <v>Y</v>
      </c>
    </row>
    <row r="3310" spans="1:11" x14ac:dyDescent="0.2">
      <c r="A3310">
        <v>990</v>
      </c>
      <c r="B3310" t="str">
        <f t="shared" si="52"/>
        <v>Donors Capital Fund_Midland - Odessa Symphony &amp; Chorale20155125</v>
      </c>
      <c r="C3310" t="s">
        <v>4</v>
      </c>
      <c r="D3310" t="s">
        <v>766</v>
      </c>
      <c r="E3310" s="10">
        <v>5125</v>
      </c>
      <c r="F3310">
        <v>2015</v>
      </c>
      <c r="G3310" t="s">
        <v>720</v>
      </c>
      <c r="H3310" t="str">
        <f>IFERROR(VLOOKUP(D3310,Resources!A:C,3,FALSE),"")</f>
        <v/>
      </c>
      <c r="I3310" t="s">
        <v>799</v>
      </c>
      <c r="J3310">
        <v>250</v>
      </c>
      <c r="K3310" t="str">
        <f>IFERROR(IF(VLOOKUP(D3310,Resources!A:D,4,FALSE)=0,"",VLOOKUP(D3310,Resources!A:D,4,FALSE)),"")</f>
        <v/>
      </c>
    </row>
    <row r="3311" spans="1:11" x14ac:dyDescent="0.2">
      <c r="A3311">
        <v>990</v>
      </c>
      <c r="B3311" t="str">
        <f t="shared" si="52"/>
        <v>Donors Capital Fund_Center for Independent Thought2015100000</v>
      </c>
      <c r="C3311" t="s">
        <v>4</v>
      </c>
      <c r="D3311" t="s">
        <v>127</v>
      </c>
      <c r="E3311" s="10">
        <v>100000</v>
      </c>
      <c r="F3311">
        <v>2015</v>
      </c>
      <c r="G3311" t="s">
        <v>720</v>
      </c>
      <c r="H3311" t="str">
        <f>IFERROR(VLOOKUP(D3311,Resources!A:C,3,FALSE),"")</f>
        <v/>
      </c>
      <c r="I3311" t="s">
        <v>799</v>
      </c>
      <c r="J3311">
        <v>251</v>
      </c>
      <c r="K3311" t="str">
        <f>IFERROR(IF(VLOOKUP(D3311,Resources!A:D,4,FALSE)=0,"",VLOOKUP(D3311,Resources!A:D,4,FALSE)),"")</f>
        <v>Y</v>
      </c>
    </row>
    <row r="3312" spans="1:11" x14ac:dyDescent="0.2">
      <c r="A3312">
        <v>990</v>
      </c>
      <c r="B3312" t="str">
        <f t="shared" si="52"/>
        <v>Donors Capital Fund_California Public Policy Center20153000</v>
      </c>
      <c r="C3312" t="s">
        <v>4</v>
      </c>
      <c r="D3312" t="s">
        <v>87</v>
      </c>
      <c r="E3312" s="10">
        <v>3000</v>
      </c>
      <c r="F3312">
        <v>2015</v>
      </c>
      <c r="G3312" t="s">
        <v>720</v>
      </c>
      <c r="H3312" t="str">
        <f>IFERROR(VLOOKUP(D3312,Resources!A:C,3,FALSE),"")</f>
        <v>SourceWatch</v>
      </c>
      <c r="I3312" t="s">
        <v>799</v>
      </c>
      <c r="J3312">
        <v>252</v>
      </c>
      <c r="K3312" t="str">
        <f>IFERROR(IF(VLOOKUP(D3312,Resources!A:D,4,FALSE)=0,"",VLOOKUP(D3312,Resources!A:D,4,FALSE)),"")</f>
        <v>Y</v>
      </c>
    </row>
    <row r="3313" spans="1:11" x14ac:dyDescent="0.2">
      <c r="A3313">
        <v>990</v>
      </c>
      <c r="B3313" t="str">
        <f t="shared" si="52"/>
        <v>Donors Capital Fund_John Locke Foundation20153000</v>
      </c>
      <c r="C3313" t="s">
        <v>4</v>
      </c>
      <c r="D3313" t="s">
        <v>135</v>
      </c>
      <c r="E3313" s="10">
        <v>3000</v>
      </c>
      <c r="F3313">
        <v>2015</v>
      </c>
      <c r="G3313" t="s">
        <v>720</v>
      </c>
      <c r="H3313" t="str">
        <f>IFERROR(VLOOKUP(D3313,Resources!A:C,3,FALSE),"")</f>
        <v>DeSmog</v>
      </c>
      <c r="I3313" t="s">
        <v>799</v>
      </c>
      <c r="J3313">
        <v>253</v>
      </c>
      <c r="K3313" t="str">
        <f>IFERROR(IF(VLOOKUP(D3313,Resources!A:D,4,FALSE)=0,"",VLOOKUP(D3313,Resources!A:D,4,FALSE)),"")</f>
        <v>Y</v>
      </c>
    </row>
    <row r="3314" spans="1:11" x14ac:dyDescent="0.2">
      <c r="A3314">
        <v>990</v>
      </c>
      <c r="B3314" t="str">
        <f t="shared" si="52"/>
        <v>Donors Capital Fund_James Madison Institute20153000</v>
      </c>
      <c r="C3314" t="s">
        <v>4</v>
      </c>
      <c r="D3314" t="s">
        <v>73</v>
      </c>
      <c r="E3314" s="10">
        <v>3000</v>
      </c>
      <c r="F3314">
        <v>2015</v>
      </c>
      <c r="G3314" t="s">
        <v>720</v>
      </c>
      <c r="H3314" t="str">
        <f>IFERROR(VLOOKUP(D3314,Resources!A:C,3,FALSE),"")</f>
        <v>DeSmog</v>
      </c>
      <c r="I3314" t="s">
        <v>799</v>
      </c>
      <c r="J3314">
        <v>254</v>
      </c>
      <c r="K3314" t="str">
        <f>IFERROR(IF(VLOOKUP(D3314,Resources!A:D,4,FALSE)=0,"",VLOOKUP(D3314,Resources!A:D,4,FALSE)),"")</f>
        <v>Y</v>
      </c>
    </row>
    <row r="3315" spans="1:11" x14ac:dyDescent="0.2">
      <c r="A3315">
        <v>990</v>
      </c>
      <c r="B3315" t="str">
        <f t="shared" si="52"/>
        <v>Donors Capital Fund_Pioneer Institute for Public Policy Research20153000</v>
      </c>
      <c r="C3315" t="s">
        <v>4</v>
      </c>
      <c r="D3315" t="s">
        <v>155</v>
      </c>
      <c r="E3315" s="10">
        <v>3000</v>
      </c>
      <c r="F3315">
        <v>2015</v>
      </c>
      <c r="G3315" t="s">
        <v>720</v>
      </c>
      <c r="H3315" t="str">
        <f>IFERROR(VLOOKUP(D3315,Resources!A:C,3,FALSE),"")</f>
        <v>SourceWatch</v>
      </c>
      <c r="I3315" t="s">
        <v>799</v>
      </c>
      <c r="J3315">
        <v>255</v>
      </c>
      <c r="K3315" t="str">
        <f>IFERROR(IF(VLOOKUP(D3315,Resources!A:D,4,FALSE)=0,"",VLOOKUP(D3315,Resources!A:D,4,FALSE)),"")</f>
        <v>Y</v>
      </c>
    </row>
    <row r="3316" spans="1:11" x14ac:dyDescent="0.2">
      <c r="A3316">
        <v>990</v>
      </c>
      <c r="B3316" t="str">
        <f t="shared" si="52"/>
        <v>Donors Capital Fund_Yankee Institute for Public Policy20151500</v>
      </c>
      <c r="C3316" t="s">
        <v>4</v>
      </c>
      <c r="D3316" t="s">
        <v>145</v>
      </c>
      <c r="E3316" s="10">
        <v>1500</v>
      </c>
      <c r="F3316">
        <v>2015</v>
      </c>
      <c r="G3316" t="s">
        <v>720</v>
      </c>
      <c r="H3316" t="str">
        <f>IFERROR(VLOOKUP(D3316,Resources!A:C,3,FALSE),"")</f>
        <v>SourceWatch</v>
      </c>
      <c r="I3316" t="s">
        <v>799</v>
      </c>
      <c r="J3316">
        <v>256</v>
      </c>
      <c r="K3316" t="str">
        <f>IFERROR(IF(VLOOKUP(D3316,Resources!A:D,4,FALSE)=0,"",VLOOKUP(D3316,Resources!A:D,4,FALSE)),"")</f>
        <v>Y</v>
      </c>
    </row>
    <row r="3317" spans="1:11" x14ac:dyDescent="0.2">
      <c r="A3317">
        <v>990</v>
      </c>
      <c r="B3317" t="str">
        <f t="shared" si="52"/>
        <v>Donors Capital Fund_Alabama Policy Institute20153500</v>
      </c>
      <c r="C3317" t="s">
        <v>4</v>
      </c>
      <c r="D3317" t="s">
        <v>67</v>
      </c>
      <c r="E3317" s="10">
        <v>3500</v>
      </c>
      <c r="F3317">
        <v>2015</v>
      </c>
      <c r="G3317" t="s">
        <v>720</v>
      </c>
      <c r="H3317" t="str">
        <f>IFERROR(VLOOKUP(D3317,Resources!A:C,3,FALSE),"")</f>
        <v>SourceWatch</v>
      </c>
      <c r="I3317" t="s">
        <v>800</v>
      </c>
      <c r="J3317">
        <v>257</v>
      </c>
      <c r="K3317" t="str">
        <f>IFERROR(IF(VLOOKUP(D3317,Resources!A:D,4,FALSE)=0,"",VLOOKUP(D3317,Resources!A:D,4,FALSE)),"")</f>
        <v>Y</v>
      </c>
    </row>
    <row r="3318" spans="1:11" x14ac:dyDescent="0.2">
      <c r="A3318">
        <v>990</v>
      </c>
      <c r="B3318" t="str">
        <f t="shared" ref="B3318:B3381" si="53">C3318&amp;"_"&amp;D3318&amp;F3318&amp;E3318</f>
        <v>Donors Capital Fund_Illinois Policy Institute20151000</v>
      </c>
      <c r="C3318" t="s">
        <v>4</v>
      </c>
      <c r="D3318" t="s">
        <v>52</v>
      </c>
      <c r="E3318" s="10">
        <v>1000</v>
      </c>
      <c r="F3318">
        <v>2015</v>
      </c>
      <c r="G3318" t="s">
        <v>720</v>
      </c>
      <c r="H3318" t="str">
        <f>IFERROR(VLOOKUP(D3318,Resources!A:C,3,FALSE),"")</f>
        <v>DeSmog</v>
      </c>
      <c r="I3318" t="s">
        <v>800</v>
      </c>
      <c r="J3318">
        <v>258</v>
      </c>
      <c r="K3318" t="str">
        <f>IFERROR(IF(VLOOKUP(D3318,Resources!A:D,4,FALSE)=0,"",VLOOKUP(D3318,Resources!A:D,4,FALSE)),"")</f>
        <v>Y</v>
      </c>
    </row>
    <row r="3319" spans="1:11" x14ac:dyDescent="0.2">
      <c r="A3319">
        <v>990</v>
      </c>
      <c r="B3319" t="str">
        <f t="shared" si="53"/>
        <v>Donors Capital Fund_Show-Me Institute20151500</v>
      </c>
      <c r="C3319" t="s">
        <v>4</v>
      </c>
      <c r="D3319" t="s">
        <v>115</v>
      </c>
      <c r="E3319" s="10">
        <v>1500</v>
      </c>
      <c r="F3319">
        <v>2015</v>
      </c>
      <c r="G3319" t="s">
        <v>720</v>
      </c>
      <c r="H3319" t="str">
        <f>IFERROR(VLOOKUP(D3319,Resources!A:C,3,FALSE),"")</f>
        <v>SourceWatch</v>
      </c>
      <c r="I3319" t="s">
        <v>800</v>
      </c>
      <c r="J3319">
        <v>259</v>
      </c>
      <c r="K3319" t="str">
        <f>IFERROR(IF(VLOOKUP(D3319,Resources!A:D,4,FALSE)=0,"",VLOOKUP(D3319,Resources!A:D,4,FALSE)),"")</f>
        <v>Y</v>
      </c>
    </row>
    <row r="3320" spans="1:11" x14ac:dyDescent="0.2">
      <c r="A3320">
        <v>990</v>
      </c>
      <c r="B3320" t="str">
        <f t="shared" si="53"/>
        <v>Donors Capital Fund_John W Pope Civitas Institute20151500</v>
      </c>
      <c r="C3320" t="s">
        <v>4</v>
      </c>
      <c r="D3320" t="s">
        <v>74</v>
      </c>
      <c r="E3320" s="10">
        <v>1500</v>
      </c>
      <c r="F3320">
        <v>2015</v>
      </c>
      <c r="G3320" t="s">
        <v>720</v>
      </c>
      <c r="H3320" t="str">
        <f>IFERROR(VLOOKUP(D3320,Resources!A:C,3,FALSE),"")</f>
        <v>SourceWatch</v>
      </c>
      <c r="I3320" t="s">
        <v>800</v>
      </c>
      <c r="J3320">
        <v>260</v>
      </c>
      <c r="K3320" t="str">
        <f>IFERROR(IF(VLOOKUP(D3320,Resources!A:D,4,FALSE)=0,"",VLOOKUP(D3320,Resources!A:D,4,FALSE)),"")</f>
        <v>Y</v>
      </c>
    </row>
    <row r="3321" spans="1:11" x14ac:dyDescent="0.2">
      <c r="A3321">
        <v>990</v>
      </c>
      <c r="B3321" t="str">
        <f t="shared" si="53"/>
        <v>Donors Capital Fund_Fund for American Studies201510000</v>
      </c>
      <c r="C3321" t="s">
        <v>4</v>
      </c>
      <c r="D3321" t="s">
        <v>211</v>
      </c>
      <c r="E3321" s="10">
        <v>10000</v>
      </c>
      <c r="F3321">
        <v>2015</v>
      </c>
      <c r="G3321" t="s">
        <v>720</v>
      </c>
      <c r="H3321" t="str">
        <f>IFERROR(VLOOKUP(D3321,Resources!A:C,3,FALSE),"")</f>
        <v>SourceWatch</v>
      </c>
      <c r="I3321" t="s">
        <v>800</v>
      </c>
      <c r="J3321">
        <v>261</v>
      </c>
      <c r="K3321" t="str">
        <f>IFERROR(IF(VLOOKUP(D3321,Resources!A:D,4,FALSE)=0,"",VLOOKUP(D3321,Resources!A:D,4,FALSE)),"")</f>
        <v>Y</v>
      </c>
    </row>
    <row r="3322" spans="1:11" x14ac:dyDescent="0.2">
      <c r="A3322">
        <v>990</v>
      </c>
      <c r="B3322" t="str">
        <f t="shared" si="53"/>
        <v>Donors Capital Fund_Institute for Justice20155000</v>
      </c>
      <c r="C3322" t="s">
        <v>4</v>
      </c>
      <c r="D3322" t="s">
        <v>63</v>
      </c>
      <c r="E3322" s="10">
        <v>5000</v>
      </c>
      <c r="F3322">
        <v>2015</v>
      </c>
      <c r="G3322" t="s">
        <v>720</v>
      </c>
      <c r="H3322" t="str">
        <f>IFERROR(VLOOKUP(D3322,Resources!A:C,3,FALSE),"")</f>
        <v>SourceWatch</v>
      </c>
      <c r="I3322" t="s">
        <v>800</v>
      </c>
      <c r="J3322">
        <v>262</v>
      </c>
      <c r="K3322" t="str">
        <f>IFERROR(IF(VLOOKUP(D3322,Resources!A:D,4,FALSE)=0,"",VLOOKUP(D3322,Resources!A:D,4,FALSE)),"")</f>
        <v>Y</v>
      </c>
    </row>
    <row r="3323" spans="1:11" x14ac:dyDescent="0.2">
      <c r="A3323">
        <v>990</v>
      </c>
      <c r="B3323" t="str">
        <f t="shared" si="53"/>
        <v>Donors Capital Fund_James Madison Institute20153000</v>
      </c>
      <c r="C3323" t="s">
        <v>4</v>
      </c>
      <c r="D3323" t="s">
        <v>73</v>
      </c>
      <c r="E3323" s="10">
        <v>3000</v>
      </c>
      <c r="F3323">
        <v>2015</v>
      </c>
      <c r="G3323" t="s">
        <v>720</v>
      </c>
      <c r="H3323" t="str">
        <f>IFERROR(VLOOKUP(D3323,Resources!A:C,3,FALSE),"")</f>
        <v>DeSmog</v>
      </c>
      <c r="I3323" t="s">
        <v>800</v>
      </c>
      <c r="J3323">
        <v>263</v>
      </c>
      <c r="K3323" t="str">
        <f>IFERROR(IF(VLOOKUP(D3323,Resources!A:D,4,FALSE)=0,"",VLOOKUP(D3323,Resources!A:D,4,FALSE)),"")</f>
        <v>Y</v>
      </c>
    </row>
    <row r="3324" spans="1:11" x14ac:dyDescent="0.2">
      <c r="A3324">
        <v>990</v>
      </c>
      <c r="B3324" t="str">
        <f t="shared" si="53"/>
        <v>Donors Capital Fund_National Review Institute201520000</v>
      </c>
      <c r="C3324" t="s">
        <v>4</v>
      </c>
      <c r="D3324" t="s">
        <v>454</v>
      </c>
      <c r="E3324" s="10">
        <v>20000</v>
      </c>
      <c r="F3324">
        <v>2015</v>
      </c>
      <c r="G3324" t="s">
        <v>720</v>
      </c>
      <c r="H3324" t="str">
        <f>IFERROR(VLOOKUP(D3324,Resources!A:C,3,FALSE),"")</f>
        <v>SourceWatch</v>
      </c>
      <c r="I3324" t="s">
        <v>800</v>
      </c>
      <c r="J3324">
        <v>264</v>
      </c>
      <c r="K3324" t="str">
        <f>IFERROR(IF(VLOOKUP(D3324,Resources!A:D,4,FALSE)=0,"",VLOOKUP(D3324,Resources!A:D,4,FALSE)),"")</f>
        <v>Y</v>
      </c>
    </row>
    <row r="3325" spans="1:11" x14ac:dyDescent="0.2">
      <c r="A3325">
        <v>990</v>
      </c>
      <c r="B3325" t="str">
        <f t="shared" si="53"/>
        <v>Donors Capital Fund_State Policy Network20155000</v>
      </c>
      <c r="C3325" t="s">
        <v>4</v>
      </c>
      <c r="D3325" t="s">
        <v>10</v>
      </c>
      <c r="E3325" s="10">
        <v>5000</v>
      </c>
      <c r="F3325">
        <v>2015</v>
      </c>
      <c r="G3325" t="s">
        <v>720</v>
      </c>
      <c r="H3325" t="str">
        <f>IFERROR(VLOOKUP(D3325,Resources!A:C,3,FALSE),"")</f>
        <v>SourceWatch</v>
      </c>
      <c r="I3325" t="s">
        <v>801</v>
      </c>
      <c r="J3325">
        <v>265</v>
      </c>
      <c r="K3325" t="str">
        <f>IFERROR(IF(VLOOKUP(D3325,Resources!A:D,4,FALSE)=0,"",VLOOKUP(D3325,Resources!A:D,4,FALSE)),"")</f>
        <v>Y</v>
      </c>
    </row>
    <row r="3326" spans="1:11" x14ac:dyDescent="0.2">
      <c r="A3326">
        <v>990</v>
      </c>
      <c r="B3326" t="str">
        <f t="shared" si="53"/>
        <v>Donors Capital Fund_American Council of Trustees and Alumni2015332000</v>
      </c>
      <c r="C3326" t="s">
        <v>4</v>
      </c>
      <c r="D3326" t="s">
        <v>21</v>
      </c>
      <c r="E3326" s="10">
        <v>332000</v>
      </c>
      <c r="F3326">
        <v>2015</v>
      </c>
      <c r="G3326" t="s">
        <v>720</v>
      </c>
      <c r="H3326" t="str">
        <f>IFERROR(VLOOKUP(D3326,Resources!A:C,3,FALSE),"")</f>
        <v/>
      </c>
      <c r="I3326" t="s">
        <v>801</v>
      </c>
      <c r="J3326">
        <v>266</v>
      </c>
      <c r="K3326" t="str">
        <f>IFERROR(IF(VLOOKUP(D3326,Resources!A:D,4,FALSE)=0,"",VLOOKUP(D3326,Resources!A:D,4,FALSE)),"")</f>
        <v/>
      </c>
    </row>
    <row r="3327" spans="1:11" x14ac:dyDescent="0.2">
      <c r="A3327">
        <v>990</v>
      </c>
      <c r="B3327" t="str">
        <f t="shared" si="53"/>
        <v>Donors Capital Fund_Middle East Forum2015481250</v>
      </c>
      <c r="C3327" t="s">
        <v>4</v>
      </c>
      <c r="D3327" t="s">
        <v>15</v>
      </c>
      <c r="E3327" s="10">
        <v>481250</v>
      </c>
      <c r="F3327">
        <v>2015</v>
      </c>
      <c r="G3327" t="s">
        <v>720</v>
      </c>
      <c r="H3327" t="str">
        <f>IFERROR(VLOOKUP(D3327,Resources!A:C,3,FALSE),"")</f>
        <v>SourceWatch</v>
      </c>
      <c r="I3327" t="s">
        <v>801</v>
      </c>
      <c r="J3327">
        <v>267</v>
      </c>
      <c r="K3327" t="str">
        <f>IFERROR(IF(VLOOKUP(D3327,Resources!A:D,4,FALSE)=0,"",VLOOKUP(D3327,Resources!A:D,4,FALSE)),"")</f>
        <v>Y</v>
      </c>
    </row>
    <row r="3328" spans="1:11" x14ac:dyDescent="0.2">
      <c r="A3328">
        <v>990</v>
      </c>
      <c r="B3328" t="str">
        <f t="shared" si="53"/>
        <v>Donors Capital Fund_Montana Policy Institute201517500</v>
      </c>
      <c r="C3328" t="s">
        <v>4</v>
      </c>
      <c r="D3328" t="s">
        <v>226</v>
      </c>
      <c r="E3328" s="10">
        <v>17500</v>
      </c>
      <c r="F3328">
        <v>2015</v>
      </c>
      <c r="G3328" t="s">
        <v>720</v>
      </c>
      <c r="H3328" t="str">
        <f>IFERROR(VLOOKUP(D3328,Resources!A:C,3,FALSE),"")</f>
        <v>SourceWatch</v>
      </c>
      <c r="I3328" t="s">
        <v>801</v>
      </c>
      <c r="J3328">
        <v>268</v>
      </c>
      <c r="K3328" t="str">
        <f>IFERROR(IF(VLOOKUP(D3328,Resources!A:D,4,FALSE)=0,"",VLOOKUP(D3328,Resources!A:D,4,FALSE)),"")</f>
        <v>Y</v>
      </c>
    </row>
    <row r="3329" spans="1:11" x14ac:dyDescent="0.2">
      <c r="A3329">
        <v>990</v>
      </c>
      <c r="B3329" t="str">
        <f t="shared" si="53"/>
        <v>Donors Capital Fund_Moving Picture Institute201525000</v>
      </c>
      <c r="C3329" t="s">
        <v>4</v>
      </c>
      <c r="D3329" t="s">
        <v>35</v>
      </c>
      <c r="E3329" s="10">
        <v>25000</v>
      </c>
      <c r="F3329">
        <v>2015</v>
      </c>
      <c r="G3329" t="s">
        <v>720</v>
      </c>
      <c r="H3329" t="str">
        <f>IFERROR(VLOOKUP(D3329,Resources!A:C,3,FALSE),"")</f>
        <v>SourceWatch</v>
      </c>
      <c r="I3329" t="s">
        <v>801</v>
      </c>
      <c r="J3329">
        <v>269</v>
      </c>
      <c r="K3329" t="str">
        <f>IFERROR(IF(VLOOKUP(D3329,Resources!A:D,4,FALSE)=0,"",VLOOKUP(D3329,Resources!A:D,4,FALSE)),"")</f>
        <v>Y</v>
      </c>
    </row>
    <row r="3330" spans="1:11" x14ac:dyDescent="0.2">
      <c r="A3330">
        <v>990</v>
      </c>
      <c r="B3330" t="str">
        <f t="shared" si="53"/>
        <v>Donors Capital Fund_Idaho Freedom Foundation20151500</v>
      </c>
      <c r="C3330" t="s">
        <v>4</v>
      </c>
      <c r="D3330" t="s">
        <v>51</v>
      </c>
      <c r="E3330" s="10">
        <v>1500</v>
      </c>
      <c r="F3330">
        <v>2015</v>
      </c>
      <c r="G3330" t="s">
        <v>720</v>
      </c>
      <c r="H3330" t="str">
        <f>IFERROR(VLOOKUP(D3330,Resources!A:C,3,FALSE),"")</f>
        <v>SourceWatch</v>
      </c>
      <c r="I3330" t="s">
        <v>801</v>
      </c>
      <c r="J3330">
        <v>270</v>
      </c>
      <c r="K3330" t="str">
        <f>IFERROR(IF(VLOOKUP(D3330,Resources!A:D,4,FALSE)=0,"",VLOOKUP(D3330,Resources!A:D,4,FALSE)),"")</f>
        <v>Y</v>
      </c>
    </row>
    <row r="3331" spans="1:11" x14ac:dyDescent="0.2">
      <c r="A3331">
        <v>990</v>
      </c>
      <c r="B3331" t="str">
        <f t="shared" si="53"/>
        <v>Donors Capital Fund_Franklin Center for Government &amp; Public Integrity2015500000</v>
      </c>
      <c r="C3331" t="s">
        <v>4</v>
      </c>
      <c r="D3331" t="s">
        <v>731</v>
      </c>
      <c r="E3331" s="10">
        <v>500000</v>
      </c>
      <c r="F3331">
        <v>2015</v>
      </c>
      <c r="G3331" t="s">
        <v>720</v>
      </c>
      <c r="H3331" t="str">
        <f>IFERROR(VLOOKUP(D3331,Resources!A:C,3,FALSE),"")</f>
        <v>DeSmog</v>
      </c>
      <c r="I3331" t="s">
        <v>801</v>
      </c>
      <c r="J3331">
        <v>271</v>
      </c>
      <c r="K3331" t="str">
        <f>IFERROR(IF(VLOOKUP(D3331,Resources!A:D,4,FALSE)=0,"",VLOOKUP(D3331,Resources!A:D,4,FALSE)),"")</f>
        <v>Y</v>
      </c>
    </row>
    <row r="3332" spans="1:11" x14ac:dyDescent="0.2">
      <c r="A3332">
        <v>990</v>
      </c>
      <c r="B3332" t="str">
        <f t="shared" si="53"/>
        <v>Donors Capital Fund_Foundation for Government Accountability201510000</v>
      </c>
      <c r="C3332" t="s">
        <v>4</v>
      </c>
      <c r="D3332" t="s">
        <v>7</v>
      </c>
      <c r="E3332" s="10">
        <v>10000</v>
      </c>
      <c r="F3332">
        <v>2015</v>
      </c>
      <c r="G3332" t="s">
        <v>720</v>
      </c>
      <c r="H3332" t="str">
        <f>IFERROR(VLOOKUP(D3332,Resources!A:C,3,FALSE),"")</f>
        <v>SourceWatch</v>
      </c>
      <c r="I3332" t="s">
        <v>801</v>
      </c>
      <c r="J3332">
        <v>272</v>
      </c>
      <c r="K3332" t="str">
        <f>IFERROR(IF(VLOOKUP(D3332,Resources!A:D,4,FALSE)=0,"",VLOOKUP(D3332,Resources!A:D,4,FALSE)),"")</f>
        <v>Y</v>
      </c>
    </row>
    <row r="3333" spans="1:11" x14ac:dyDescent="0.2">
      <c r="A3333">
        <v>990</v>
      </c>
      <c r="B3333" t="str">
        <f t="shared" si="53"/>
        <v>Donors Capital Fund_Frontier Lab201555000</v>
      </c>
      <c r="C3333" t="s">
        <v>4</v>
      </c>
      <c r="D3333" t="s">
        <v>138</v>
      </c>
      <c r="E3333" s="10">
        <v>55000</v>
      </c>
      <c r="F3333">
        <v>2015</v>
      </c>
      <c r="G3333" t="s">
        <v>720</v>
      </c>
      <c r="H3333" t="str">
        <f>IFERROR(VLOOKUP(D3333,Resources!A:C,3,FALSE),"")</f>
        <v/>
      </c>
      <c r="I3333" t="s">
        <v>802</v>
      </c>
      <c r="J3333">
        <v>273</v>
      </c>
      <c r="K3333" t="str">
        <f>IFERROR(IF(VLOOKUP(D3333,Resources!A:D,4,FALSE)=0,"",VLOOKUP(D3333,Resources!A:D,4,FALSE)),"")</f>
        <v/>
      </c>
    </row>
    <row r="3334" spans="1:11" x14ac:dyDescent="0.2">
      <c r="A3334">
        <v>990</v>
      </c>
      <c r="B3334" t="str">
        <f t="shared" si="53"/>
        <v>Donors Capital Fund_Ayn Rand Institute201550000</v>
      </c>
      <c r="C3334" t="s">
        <v>4</v>
      </c>
      <c r="D3334" t="s">
        <v>118</v>
      </c>
      <c r="E3334" s="10">
        <v>50000</v>
      </c>
      <c r="F3334">
        <v>2015</v>
      </c>
      <c r="G3334" t="s">
        <v>720</v>
      </c>
      <c r="H3334" t="str">
        <f>IFERROR(VLOOKUP(D3334,Resources!A:C,3,FALSE),"")</f>
        <v>DeSmog</v>
      </c>
      <c r="I3334" t="s">
        <v>802</v>
      </c>
      <c r="J3334">
        <v>274</v>
      </c>
      <c r="K3334" t="str">
        <f>IFERROR(IF(VLOOKUP(D3334,Resources!A:D,4,FALSE)=0,"",VLOOKUP(D3334,Resources!A:D,4,FALSE)),"")</f>
        <v>Y</v>
      </c>
    </row>
    <row r="3335" spans="1:11" x14ac:dyDescent="0.2">
      <c r="A3335">
        <v>990</v>
      </c>
      <c r="B3335" t="str">
        <f t="shared" si="53"/>
        <v>Donors Capital Fund_DonorsTrust2015750000</v>
      </c>
      <c r="C3335" t="s">
        <v>4</v>
      </c>
      <c r="D3335" t="s">
        <v>20</v>
      </c>
      <c r="E3335" s="10">
        <v>750000</v>
      </c>
      <c r="F3335">
        <v>2015</v>
      </c>
      <c r="G3335" t="s">
        <v>720</v>
      </c>
      <c r="H3335" t="str">
        <f>IFERROR(VLOOKUP(D3335,Resources!A:C,3,FALSE),"")</f>
        <v>DeSmog</v>
      </c>
      <c r="I3335" t="s">
        <v>802</v>
      </c>
      <c r="J3335">
        <v>275</v>
      </c>
      <c r="K3335" t="str">
        <f>IFERROR(IF(VLOOKUP(D3335,Resources!A:D,4,FALSE)=0,"",VLOOKUP(D3335,Resources!A:D,4,FALSE)),"")</f>
        <v>Y</v>
      </c>
    </row>
    <row r="3336" spans="1:11" x14ac:dyDescent="0.2">
      <c r="A3336">
        <v>990</v>
      </c>
      <c r="B3336" t="str">
        <f t="shared" si="53"/>
        <v>Donors Capital Fund_James Madison Institute201520000</v>
      </c>
      <c r="C3336" t="s">
        <v>4</v>
      </c>
      <c r="D3336" t="s">
        <v>73</v>
      </c>
      <c r="E3336" s="10">
        <v>20000</v>
      </c>
      <c r="F3336">
        <v>2015</v>
      </c>
      <c r="G3336" t="s">
        <v>720</v>
      </c>
      <c r="H3336" t="str">
        <f>IFERROR(VLOOKUP(D3336,Resources!A:C,3,FALSE),"")</f>
        <v>DeSmog</v>
      </c>
      <c r="I3336" t="s">
        <v>802</v>
      </c>
      <c r="J3336">
        <v>276</v>
      </c>
      <c r="K3336" t="str">
        <f>IFERROR(IF(VLOOKUP(D3336,Resources!A:D,4,FALSE)=0,"",VLOOKUP(D3336,Resources!A:D,4,FALSE)),"")</f>
        <v>Y</v>
      </c>
    </row>
    <row r="3337" spans="1:11" x14ac:dyDescent="0.2">
      <c r="A3337">
        <v>990</v>
      </c>
      <c r="B3337" t="str">
        <f t="shared" si="53"/>
        <v>Donors Capital Fund_James Madison Institute201525000</v>
      </c>
      <c r="C3337" t="s">
        <v>4</v>
      </c>
      <c r="D3337" t="s">
        <v>73</v>
      </c>
      <c r="E3337" s="10">
        <v>25000</v>
      </c>
      <c r="F3337">
        <v>2015</v>
      </c>
      <c r="G3337" t="s">
        <v>720</v>
      </c>
      <c r="H3337" t="str">
        <f>IFERROR(VLOOKUP(D3337,Resources!A:C,3,FALSE),"")</f>
        <v>DeSmog</v>
      </c>
      <c r="I3337" t="s">
        <v>802</v>
      </c>
      <c r="J3337">
        <v>277</v>
      </c>
      <c r="K3337" t="str">
        <f>IFERROR(IF(VLOOKUP(D3337,Resources!A:D,4,FALSE)=0,"",VLOOKUP(D3337,Resources!A:D,4,FALSE)),"")</f>
        <v>Y</v>
      </c>
    </row>
    <row r="3338" spans="1:11" x14ac:dyDescent="0.2">
      <c r="A3338">
        <v>990</v>
      </c>
      <c r="B3338" t="str">
        <f t="shared" si="53"/>
        <v>Donors Capital Fund_Pioneer Institute for Public Policy Research20151500</v>
      </c>
      <c r="C3338" t="s">
        <v>4</v>
      </c>
      <c r="D3338" t="s">
        <v>155</v>
      </c>
      <c r="E3338" s="10">
        <v>1500</v>
      </c>
      <c r="F3338">
        <v>2015</v>
      </c>
      <c r="G3338" t="s">
        <v>720</v>
      </c>
      <c r="H3338" t="str">
        <f>IFERROR(VLOOKUP(D3338,Resources!A:C,3,FALSE),"")</f>
        <v>SourceWatch</v>
      </c>
      <c r="I3338" t="s">
        <v>802</v>
      </c>
      <c r="J3338">
        <v>278</v>
      </c>
      <c r="K3338" t="str">
        <f>IFERROR(IF(VLOOKUP(D3338,Resources!A:D,4,FALSE)=0,"",VLOOKUP(D3338,Resources!A:D,4,FALSE)),"")</f>
        <v>Y</v>
      </c>
    </row>
    <row r="3339" spans="1:11" x14ac:dyDescent="0.2">
      <c r="A3339">
        <v>990</v>
      </c>
      <c r="B3339" t="str">
        <f t="shared" si="53"/>
        <v>Donors Capital Fund_Alabama Policy Institute201517500</v>
      </c>
      <c r="C3339" t="s">
        <v>4</v>
      </c>
      <c r="D3339" t="s">
        <v>67</v>
      </c>
      <c r="E3339" s="10">
        <v>17500</v>
      </c>
      <c r="F3339">
        <v>2015</v>
      </c>
      <c r="G3339" t="s">
        <v>720</v>
      </c>
      <c r="H3339" t="str">
        <f>IFERROR(VLOOKUP(D3339,Resources!A:C,3,FALSE),"")</f>
        <v>SourceWatch</v>
      </c>
      <c r="I3339" t="s">
        <v>802</v>
      </c>
      <c r="J3339">
        <v>279</v>
      </c>
      <c r="K3339" t="str">
        <f>IFERROR(IF(VLOOKUP(D3339,Resources!A:D,4,FALSE)=0,"",VLOOKUP(D3339,Resources!A:D,4,FALSE)),"")</f>
        <v>Y</v>
      </c>
    </row>
    <row r="3340" spans="1:11" x14ac:dyDescent="0.2">
      <c r="A3340">
        <v>990</v>
      </c>
      <c r="B3340" t="str">
        <f t="shared" si="53"/>
        <v>Donors Capital Fund_Show-Me Institute201525000</v>
      </c>
      <c r="C3340" t="s">
        <v>4</v>
      </c>
      <c r="D3340" t="s">
        <v>115</v>
      </c>
      <c r="E3340" s="10">
        <v>25000</v>
      </c>
      <c r="F3340">
        <v>2015</v>
      </c>
      <c r="G3340" t="s">
        <v>720</v>
      </c>
      <c r="H3340" t="str">
        <f>IFERROR(VLOOKUP(D3340,Resources!A:C,3,FALSE),"")</f>
        <v>SourceWatch</v>
      </c>
      <c r="I3340" t="s">
        <v>802</v>
      </c>
      <c r="J3340">
        <v>280</v>
      </c>
      <c r="K3340" t="str">
        <f>IFERROR(IF(VLOOKUP(D3340,Resources!A:D,4,FALSE)=0,"",VLOOKUP(D3340,Resources!A:D,4,FALSE)),"")</f>
        <v>Y</v>
      </c>
    </row>
    <row r="3341" spans="1:11" x14ac:dyDescent="0.2">
      <c r="A3341">
        <v>990</v>
      </c>
      <c r="B3341" t="str">
        <f t="shared" si="53"/>
        <v>Donors Capital Fund_Students for Liberty2015300000</v>
      </c>
      <c r="C3341" t="s">
        <v>4</v>
      </c>
      <c r="D3341" t="s">
        <v>65</v>
      </c>
      <c r="E3341" s="10">
        <v>300000</v>
      </c>
      <c r="F3341">
        <v>2015</v>
      </c>
      <c r="G3341" t="s">
        <v>720</v>
      </c>
      <c r="H3341" t="str">
        <f>IFERROR(VLOOKUP(D3341,Resources!A:C,3,FALSE),"")</f>
        <v>Other</v>
      </c>
      <c r="I3341" t="s">
        <v>803</v>
      </c>
      <c r="J3341">
        <v>281</v>
      </c>
      <c r="K3341" t="str">
        <f>IFERROR(IF(VLOOKUP(D3341,Resources!A:D,4,FALSE)=0,"",VLOOKUP(D3341,Resources!A:D,4,FALSE)),"")</f>
        <v>Y</v>
      </c>
    </row>
    <row r="3342" spans="1:11" x14ac:dyDescent="0.2">
      <c r="A3342">
        <v>990</v>
      </c>
      <c r="B3342" t="str">
        <f t="shared" si="53"/>
        <v>Donors Capital Fund_Georgia Center for Opportunity201540000</v>
      </c>
      <c r="C3342" t="s">
        <v>4</v>
      </c>
      <c r="D3342" t="s">
        <v>49</v>
      </c>
      <c r="E3342" s="10">
        <v>40000</v>
      </c>
      <c r="F3342">
        <v>2015</v>
      </c>
      <c r="G3342" t="s">
        <v>720</v>
      </c>
      <c r="H3342" t="str">
        <f>IFERROR(VLOOKUP(D3342,Resources!A:C,3,FALSE),"")</f>
        <v>SourceWatch</v>
      </c>
      <c r="I3342" t="s">
        <v>803</v>
      </c>
      <c r="J3342">
        <v>282</v>
      </c>
      <c r="K3342" t="str">
        <f>IFERROR(IF(VLOOKUP(D3342,Resources!A:D,4,FALSE)=0,"",VLOOKUP(D3342,Resources!A:D,4,FALSE)),"")</f>
        <v>Y</v>
      </c>
    </row>
    <row r="3343" spans="1:11" x14ac:dyDescent="0.2">
      <c r="A3343">
        <v>990</v>
      </c>
      <c r="B3343" t="str">
        <f t="shared" si="53"/>
        <v>Donors Capital Fund_New Hampshire Center for Economic Policy201517500</v>
      </c>
      <c r="C3343" t="s">
        <v>4</v>
      </c>
      <c r="D3343" t="s">
        <v>726</v>
      </c>
      <c r="E3343" s="10">
        <v>17500</v>
      </c>
      <c r="F3343">
        <v>2015</v>
      </c>
      <c r="G3343" t="s">
        <v>720</v>
      </c>
      <c r="H3343" t="str">
        <f>IFERROR(VLOOKUP(D3343,Resources!A:C,3,FALSE),"")</f>
        <v/>
      </c>
      <c r="I3343" t="s">
        <v>803</v>
      </c>
      <c r="J3343">
        <v>283</v>
      </c>
      <c r="K3343" t="str">
        <f>IFERROR(IF(VLOOKUP(D3343,Resources!A:D,4,FALSE)=0,"",VLOOKUP(D3343,Resources!A:D,4,FALSE)),"")</f>
        <v/>
      </c>
    </row>
    <row r="3344" spans="1:11" x14ac:dyDescent="0.2">
      <c r="A3344">
        <v>990</v>
      </c>
      <c r="B3344" t="str">
        <f t="shared" si="53"/>
        <v>Donors Capital Fund_Philanthropy Roundtable2015135000</v>
      </c>
      <c r="C3344" t="s">
        <v>4</v>
      </c>
      <c r="D3344" t="s">
        <v>41</v>
      </c>
      <c r="E3344" s="10">
        <v>135000</v>
      </c>
      <c r="F3344">
        <v>2015</v>
      </c>
      <c r="G3344" t="s">
        <v>720</v>
      </c>
      <c r="H3344" t="str">
        <f>IFERROR(VLOOKUP(D3344,Resources!A:C,3,FALSE),"")</f>
        <v>SourceWatch</v>
      </c>
      <c r="I3344" t="s">
        <v>803</v>
      </c>
      <c r="J3344">
        <v>284</v>
      </c>
      <c r="K3344" t="str">
        <f>IFERROR(IF(VLOOKUP(D3344,Resources!A:D,4,FALSE)=0,"",VLOOKUP(D3344,Resources!A:D,4,FALSE)),"")</f>
        <v>Y</v>
      </c>
    </row>
    <row r="3345" spans="1:11" x14ac:dyDescent="0.2">
      <c r="A3345">
        <v>990</v>
      </c>
      <c r="B3345" t="str">
        <f t="shared" si="53"/>
        <v>Donors Capital Fund_Foundation for Government Accountability20153000</v>
      </c>
      <c r="C3345" t="s">
        <v>4</v>
      </c>
      <c r="D3345" t="s">
        <v>7</v>
      </c>
      <c r="E3345" s="10">
        <v>3000</v>
      </c>
      <c r="F3345">
        <v>2015</v>
      </c>
      <c r="G3345" t="s">
        <v>720</v>
      </c>
      <c r="H3345" t="str">
        <f>IFERROR(VLOOKUP(D3345,Resources!A:C,3,FALSE),"")</f>
        <v>SourceWatch</v>
      </c>
      <c r="I3345" t="s">
        <v>803</v>
      </c>
      <c r="J3345">
        <v>285</v>
      </c>
      <c r="K3345" t="str">
        <f>IFERROR(IF(VLOOKUP(D3345,Resources!A:D,4,FALSE)=0,"",VLOOKUP(D3345,Resources!A:D,4,FALSE)),"")</f>
        <v>Y</v>
      </c>
    </row>
    <row r="3346" spans="1:11" x14ac:dyDescent="0.2">
      <c r="A3346">
        <v>990</v>
      </c>
      <c r="B3346" t="str">
        <f t="shared" si="53"/>
        <v>Donors Capital Fund_State Policy Network2015563300</v>
      </c>
      <c r="C3346" t="s">
        <v>4</v>
      </c>
      <c r="D3346" t="s">
        <v>10</v>
      </c>
      <c r="E3346" s="10">
        <v>563300</v>
      </c>
      <c r="F3346">
        <v>2015</v>
      </c>
      <c r="G3346" t="s">
        <v>720</v>
      </c>
      <c r="H3346" t="str">
        <f>IFERROR(VLOOKUP(D3346,Resources!A:C,3,FALSE),"")</f>
        <v>SourceWatch</v>
      </c>
      <c r="I3346" t="s">
        <v>803</v>
      </c>
      <c r="J3346">
        <v>286</v>
      </c>
      <c r="K3346" t="str">
        <f>IFERROR(IF(VLOOKUP(D3346,Resources!A:D,4,FALSE)=0,"",VLOOKUP(D3346,Resources!A:D,4,FALSE)),"")</f>
        <v>Y</v>
      </c>
    </row>
    <row r="3347" spans="1:11" x14ac:dyDescent="0.2">
      <c r="A3347">
        <v>990</v>
      </c>
      <c r="B3347" t="str">
        <f t="shared" si="53"/>
        <v>Donors Capital Fund_Spark Freedom201567700</v>
      </c>
      <c r="C3347" t="s">
        <v>4</v>
      </c>
      <c r="D3347" t="s">
        <v>37</v>
      </c>
      <c r="E3347" s="10">
        <v>67700</v>
      </c>
      <c r="F3347">
        <v>2015</v>
      </c>
      <c r="G3347" t="s">
        <v>720</v>
      </c>
      <c r="H3347" t="str">
        <f>IFERROR(VLOOKUP(D3347,Resources!A:C,3,FALSE),"")</f>
        <v>SourceWatch</v>
      </c>
      <c r="I3347" t="s">
        <v>803</v>
      </c>
      <c r="J3347">
        <v>287</v>
      </c>
      <c r="K3347" t="str">
        <f>IFERROR(IF(VLOOKUP(D3347,Resources!A:D,4,FALSE)=0,"",VLOOKUP(D3347,Resources!A:D,4,FALSE)),"")</f>
        <v>Y</v>
      </c>
    </row>
    <row r="3348" spans="1:11" x14ac:dyDescent="0.2">
      <c r="A3348">
        <v>990</v>
      </c>
      <c r="B3348" t="str">
        <f t="shared" si="53"/>
        <v>Donors Capital Fund_Spark Freedom201568050</v>
      </c>
      <c r="C3348" t="s">
        <v>4</v>
      </c>
      <c r="D3348" t="s">
        <v>37</v>
      </c>
      <c r="E3348" s="10">
        <v>68050</v>
      </c>
      <c r="F3348">
        <v>2015</v>
      </c>
      <c r="G3348" t="s">
        <v>720</v>
      </c>
      <c r="H3348" t="str">
        <f>IFERROR(VLOOKUP(D3348,Resources!A:C,3,FALSE),"")</f>
        <v>SourceWatch</v>
      </c>
      <c r="I3348" t="s">
        <v>803</v>
      </c>
      <c r="J3348">
        <v>288</v>
      </c>
      <c r="K3348" t="str">
        <f>IFERROR(IF(VLOOKUP(D3348,Resources!A:D,4,FALSE)=0,"",VLOOKUP(D3348,Resources!A:D,4,FALSE)),"")</f>
        <v>Y</v>
      </c>
    </row>
    <row r="3349" spans="1:11" x14ac:dyDescent="0.2">
      <c r="A3349">
        <v>990</v>
      </c>
      <c r="B3349" t="str">
        <f t="shared" si="53"/>
        <v>Donors Capital Fund_California Public Policy Center20153500</v>
      </c>
      <c r="C3349" t="s">
        <v>4</v>
      </c>
      <c r="D3349" t="s">
        <v>87</v>
      </c>
      <c r="E3349" s="10">
        <v>3500</v>
      </c>
      <c r="F3349">
        <v>2015</v>
      </c>
      <c r="G3349" t="s">
        <v>720</v>
      </c>
      <c r="H3349" t="str">
        <f>IFERROR(VLOOKUP(D3349,Resources!A:C,3,FALSE),"")</f>
        <v>SourceWatch</v>
      </c>
      <c r="I3349" t="s">
        <v>804</v>
      </c>
      <c r="J3349">
        <v>289</v>
      </c>
      <c r="K3349" t="str">
        <f>IFERROR(IF(VLOOKUP(D3349,Resources!A:D,4,FALSE)=0,"",VLOOKUP(D3349,Resources!A:D,4,FALSE)),"")</f>
        <v>Y</v>
      </c>
    </row>
    <row r="3350" spans="1:11" x14ac:dyDescent="0.2">
      <c r="A3350">
        <v>990</v>
      </c>
      <c r="B3350" t="str">
        <f t="shared" si="53"/>
        <v>Donors Capital Fund_Ulysses S Grant Association201550000</v>
      </c>
      <c r="C3350" t="s">
        <v>4</v>
      </c>
      <c r="D3350" t="s">
        <v>751</v>
      </c>
      <c r="E3350" s="10">
        <v>50000</v>
      </c>
      <c r="F3350">
        <v>2015</v>
      </c>
      <c r="G3350" t="s">
        <v>720</v>
      </c>
      <c r="H3350" t="str">
        <f>IFERROR(VLOOKUP(D3350,Resources!A:C,3,FALSE),"")</f>
        <v/>
      </c>
      <c r="I3350" t="s">
        <v>804</v>
      </c>
      <c r="J3350">
        <v>290</v>
      </c>
      <c r="K3350" t="str">
        <f>IFERROR(IF(VLOOKUP(D3350,Resources!A:D,4,FALSE)=0,"",VLOOKUP(D3350,Resources!A:D,4,FALSE)),"")</f>
        <v/>
      </c>
    </row>
    <row r="3351" spans="1:11" x14ac:dyDescent="0.2">
      <c r="A3351">
        <v>990</v>
      </c>
      <c r="B3351" t="str">
        <f t="shared" si="53"/>
        <v>Donors Capital Fund_Civil War Trust201525000</v>
      </c>
      <c r="C3351" t="s">
        <v>4</v>
      </c>
      <c r="D3351" t="s">
        <v>151</v>
      </c>
      <c r="E3351" s="10">
        <v>25000</v>
      </c>
      <c r="F3351">
        <v>2015</v>
      </c>
      <c r="G3351" t="s">
        <v>720</v>
      </c>
      <c r="H3351" t="str">
        <f>IFERROR(VLOOKUP(D3351,Resources!A:C,3,FALSE),"")</f>
        <v/>
      </c>
      <c r="I3351" t="s">
        <v>804</v>
      </c>
      <c r="J3351">
        <v>291</v>
      </c>
      <c r="K3351" t="str">
        <f>IFERROR(IF(VLOOKUP(D3351,Resources!A:D,4,FALSE)=0,"",VLOOKUP(D3351,Resources!A:D,4,FALSE)),"")</f>
        <v/>
      </c>
    </row>
    <row r="3352" spans="1:11" x14ac:dyDescent="0.2">
      <c r="A3352">
        <v>990</v>
      </c>
      <c r="B3352" t="str">
        <f t="shared" si="53"/>
        <v>Donors Capital Fund_Central Fund of Israel2015500000</v>
      </c>
      <c r="C3352" t="s">
        <v>4</v>
      </c>
      <c r="D3352" t="s">
        <v>22</v>
      </c>
      <c r="E3352" s="10">
        <v>500000</v>
      </c>
      <c r="F3352">
        <v>2015</v>
      </c>
      <c r="G3352" t="s">
        <v>720</v>
      </c>
      <c r="H3352" t="str">
        <f>IFERROR(VLOOKUP(D3352,Resources!A:C,3,FALSE),"")</f>
        <v/>
      </c>
      <c r="I3352" t="s">
        <v>804</v>
      </c>
      <c r="J3352">
        <v>292</v>
      </c>
      <c r="K3352" t="str">
        <f>IFERROR(IF(VLOOKUP(D3352,Resources!A:D,4,FALSE)=0,"",VLOOKUP(D3352,Resources!A:D,4,FALSE)),"")</f>
        <v/>
      </c>
    </row>
    <row r="3353" spans="1:11" x14ac:dyDescent="0.2">
      <c r="A3353">
        <v>990</v>
      </c>
      <c r="B3353" t="str">
        <f t="shared" si="53"/>
        <v>Donors Capital Fund_DonorsTrust201518500</v>
      </c>
      <c r="C3353" t="s">
        <v>4</v>
      </c>
      <c r="D3353" t="s">
        <v>20</v>
      </c>
      <c r="E3353" s="10">
        <v>18500</v>
      </c>
      <c r="F3353">
        <v>2015</v>
      </c>
      <c r="G3353" t="s">
        <v>720</v>
      </c>
      <c r="H3353" t="str">
        <f>IFERROR(VLOOKUP(D3353,Resources!A:C,3,FALSE),"")</f>
        <v>DeSmog</v>
      </c>
      <c r="I3353" t="s">
        <v>804</v>
      </c>
      <c r="J3353">
        <v>293</v>
      </c>
      <c r="K3353" t="str">
        <f>IFERROR(IF(VLOOKUP(D3353,Resources!A:D,4,FALSE)=0,"",VLOOKUP(D3353,Resources!A:D,4,FALSE)),"")</f>
        <v>Y</v>
      </c>
    </row>
    <row r="3354" spans="1:11" x14ac:dyDescent="0.2">
      <c r="A3354">
        <v>990</v>
      </c>
      <c r="B3354" t="str">
        <f t="shared" si="53"/>
        <v>Donors Capital Fund_American Majority2015500000</v>
      </c>
      <c r="C3354" t="s">
        <v>4</v>
      </c>
      <c r="D3354" t="s">
        <v>208</v>
      </c>
      <c r="E3354" s="10">
        <v>500000</v>
      </c>
      <c r="F3354">
        <v>2015</v>
      </c>
      <c r="G3354" t="s">
        <v>720</v>
      </c>
      <c r="H3354" t="str">
        <f>IFERROR(VLOOKUP(D3354,Resources!A:C,3,FALSE),"")</f>
        <v>SourceWatch</v>
      </c>
      <c r="I3354" t="s">
        <v>804</v>
      </c>
      <c r="J3354">
        <v>294</v>
      </c>
      <c r="K3354" t="str">
        <f>IFERROR(IF(VLOOKUP(D3354,Resources!A:D,4,FALSE)=0,"",VLOOKUP(D3354,Resources!A:D,4,FALSE)),"")</f>
        <v>Y</v>
      </c>
    </row>
    <row r="3355" spans="1:11" x14ac:dyDescent="0.2">
      <c r="A3355">
        <v>990</v>
      </c>
      <c r="B3355" t="str">
        <f t="shared" si="53"/>
        <v>Donors Capital Fund_George Mason University School of Law2015250000</v>
      </c>
      <c r="C3355" t="s">
        <v>4</v>
      </c>
      <c r="D3355" t="s">
        <v>262</v>
      </c>
      <c r="E3355" s="10">
        <v>250000</v>
      </c>
      <c r="F3355">
        <v>2015</v>
      </c>
      <c r="G3355" t="s">
        <v>720</v>
      </c>
      <c r="H3355" t="str">
        <f>IFERROR(VLOOKUP(D3355,Resources!A:C,3,FALSE),"")</f>
        <v>DeSmog</v>
      </c>
      <c r="I3355" t="s">
        <v>828</v>
      </c>
      <c r="J3355">
        <v>295</v>
      </c>
      <c r="K3355" t="str">
        <f>IFERROR(IF(VLOOKUP(D3355,Resources!A:D,4,FALSE)=0,"",VLOOKUP(D3355,Resources!A:D,4,FALSE)),"")</f>
        <v>Y</v>
      </c>
    </row>
    <row r="3356" spans="1:11" x14ac:dyDescent="0.2">
      <c r="A3356">
        <v>990</v>
      </c>
      <c r="B3356" t="str">
        <f t="shared" si="53"/>
        <v>Donors Capital Fund_Judicial Education Project20151200000</v>
      </c>
      <c r="C3356" t="s">
        <v>4</v>
      </c>
      <c r="D3356" t="s">
        <v>28</v>
      </c>
      <c r="E3356" s="10">
        <v>1200000</v>
      </c>
      <c r="F3356">
        <v>2015</v>
      </c>
      <c r="G3356" t="s">
        <v>720</v>
      </c>
      <c r="H3356" t="str">
        <f>IFERROR(VLOOKUP(D3356,Resources!A:C,3,FALSE),"")</f>
        <v>SourceWatch</v>
      </c>
      <c r="I3356" t="s">
        <v>804</v>
      </c>
      <c r="J3356">
        <v>296</v>
      </c>
      <c r="K3356" t="str">
        <f>IFERROR(IF(VLOOKUP(D3356,Resources!A:D,4,FALSE)=0,"",VLOOKUP(D3356,Resources!A:D,4,FALSE)),"")</f>
        <v>Y</v>
      </c>
    </row>
    <row r="3357" spans="1:11" x14ac:dyDescent="0.2">
      <c r="A3357">
        <v>990</v>
      </c>
      <c r="B3357" t="str">
        <f t="shared" si="53"/>
        <v>Donors Capital Fund_American Transparency2015150000</v>
      </c>
      <c r="C3357" t="s">
        <v>4</v>
      </c>
      <c r="D3357" t="s">
        <v>93</v>
      </c>
      <c r="E3357" s="10">
        <v>150000</v>
      </c>
      <c r="F3357">
        <v>2015</v>
      </c>
      <c r="G3357" t="s">
        <v>720</v>
      </c>
      <c r="H3357" t="str">
        <f>IFERROR(VLOOKUP(D3357,Resources!A:C,3,FALSE),"")</f>
        <v/>
      </c>
      <c r="I3357" t="s">
        <v>805</v>
      </c>
      <c r="J3357">
        <v>297</v>
      </c>
      <c r="K3357" t="str">
        <f>IFERROR(IF(VLOOKUP(D3357,Resources!A:D,4,FALSE)=0,"",VLOOKUP(D3357,Resources!A:D,4,FALSE)),"")</f>
        <v>Y</v>
      </c>
    </row>
    <row r="3358" spans="1:11" x14ac:dyDescent="0.2">
      <c r="A3358">
        <v>990</v>
      </c>
      <c r="B3358" t="str">
        <f t="shared" si="53"/>
        <v>Donors Capital Fund_Franklin Center for Government &amp; Public Integrity2015600000</v>
      </c>
      <c r="C3358" t="s">
        <v>4</v>
      </c>
      <c r="D3358" t="s">
        <v>731</v>
      </c>
      <c r="E3358" s="10">
        <v>600000</v>
      </c>
      <c r="F3358">
        <v>2015</v>
      </c>
      <c r="G3358" t="s">
        <v>720</v>
      </c>
      <c r="H3358" t="str">
        <f>IFERROR(VLOOKUP(D3358,Resources!A:C,3,FALSE),"")</f>
        <v>DeSmog</v>
      </c>
      <c r="I3358" t="s">
        <v>805</v>
      </c>
      <c r="J3358">
        <v>298</v>
      </c>
      <c r="K3358" t="str">
        <f>IFERROR(IF(VLOOKUP(D3358,Resources!A:D,4,FALSE)=0,"",VLOOKUP(D3358,Resources!A:D,4,FALSE)),"")</f>
        <v>Y</v>
      </c>
    </row>
    <row r="3359" spans="1:11" x14ac:dyDescent="0.2">
      <c r="A3359">
        <v>990</v>
      </c>
      <c r="B3359" t="str">
        <f t="shared" si="53"/>
        <v>Donors Capital Fund_Franklin Center for Government &amp; Public Integrity2015225000</v>
      </c>
      <c r="C3359" t="s">
        <v>4</v>
      </c>
      <c r="D3359" t="s">
        <v>731</v>
      </c>
      <c r="E3359" s="10">
        <v>225000</v>
      </c>
      <c r="F3359">
        <v>2015</v>
      </c>
      <c r="G3359" t="s">
        <v>720</v>
      </c>
      <c r="H3359" t="str">
        <f>IFERROR(VLOOKUP(D3359,Resources!A:C,3,FALSE),"")</f>
        <v>DeSmog</v>
      </c>
      <c r="I3359" t="s">
        <v>805</v>
      </c>
      <c r="J3359">
        <v>299</v>
      </c>
      <c r="K3359" t="str">
        <f>IFERROR(IF(VLOOKUP(D3359,Resources!A:D,4,FALSE)=0,"",VLOOKUP(D3359,Resources!A:D,4,FALSE)),"")</f>
        <v>Y</v>
      </c>
    </row>
    <row r="3360" spans="1:11" x14ac:dyDescent="0.2">
      <c r="A3360">
        <v>990</v>
      </c>
      <c r="B3360" t="str">
        <f t="shared" si="53"/>
        <v>Donors Capital Fund_Shriners Hospitals for Children201510000</v>
      </c>
      <c r="C3360" t="s">
        <v>4</v>
      </c>
      <c r="D3360" t="s">
        <v>752</v>
      </c>
      <c r="E3360" s="10">
        <v>10000</v>
      </c>
      <c r="F3360">
        <v>2015</v>
      </c>
      <c r="G3360" t="s">
        <v>720</v>
      </c>
      <c r="H3360" t="str">
        <f>IFERROR(VLOOKUP(D3360,Resources!A:C,3,FALSE),"")</f>
        <v/>
      </c>
      <c r="I3360" t="s">
        <v>805</v>
      </c>
      <c r="J3360">
        <v>300</v>
      </c>
      <c r="K3360" t="str">
        <f>IFERROR(IF(VLOOKUP(D3360,Resources!A:D,4,FALSE)=0,"",VLOOKUP(D3360,Resources!A:D,4,FALSE)),"")</f>
        <v/>
      </c>
    </row>
    <row r="3361" spans="1:11" x14ac:dyDescent="0.2">
      <c r="A3361">
        <v>990</v>
      </c>
      <c r="B3361" t="str">
        <f t="shared" si="53"/>
        <v>Donors Capital Fund_St. Jude Children's Research Hospital201510000</v>
      </c>
      <c r="C3361" t="s">
        <v>4</v>
      </c>
      <c r="D3361" t="s">
        <v>472</v>
      </c>
      <c r="E3361" s="10">
        <v>10000</v>
      </c>
      <c r="F3361">
        <v>2015</v>
      </c>
      <c r="G3361" t="s">
        <v>720</v>
      </c>
      <c r="H3361" t="str">
        <f>IFERROR(VLOOKUP(D3361,Resources!A:C,3,FALSE),"")</f>
        <v/>
      </c>
      <c r="I3361" t="s">
        <v>805</v>
      </c>
      <c r="J3361">
        <v>301</v>
      </c>
      <c r="K3361" t="str">
        <f>IFERROR(IF(VLOOKUP(D3361,Resources!A:D,4,FALSE)=0,"",VLOOKUP(D3361,Resources!A:D,4,FALSE)),"")</f>
        <v/>
      </c>
    </row>
    <row r="3362" spans="1:11" x14ac:dyDescent="0.2">
      <c r="A3362">
        <v>990</v>
      </c>
      <c r="B3362" t="str">
        <f t="shared" si="53"/>
        <v>Donors Capital Fund_Lucy Burns Institute2015824000</v>
      </c>
      <c r="C3362" t="s">
        <v>4</v>
      </c>
      <c r="D3362" t="s">
        <v>9</v>
      </c>
      <c r="E3362" s="10">
        <v>824000</v>
      </c>
      <c r="F3362">
        <v>2015</v>
      </c>
      <c r="G3362" t="s">
        <v>720</v>
      </c>
      <c r="H3362" t="str">
        <f>IFERROR(VLOOKUP(D3362,Resources!A:C,3,FALSE),"")</f>
        <v>SourceWatch</v>
      </c>
      <c r="I3362" t="s">
        <v>805</v>
      </c>
      <c r="J3362">
        <v>302</v>
      </c>
      <c r="K3362" t="str">
        <f>IFERROR(IF(VLOOKUP(D3362,Resources!A:D,4,FALSE)=0,"",VLOOKUP(D3362,Resources!A:D,4,FALSE)),"")</f>
        <v>Y</v>
      </c>
    </row>
    <row r="3363" spans="1:11" x14ac:dyDescent="0.2">
      <c r="A3363">
        <v>990</v>
      </c>
      <c r="B3363" t="str">
        <f t="shared" si="53"/>
        <v>Donors Capital Fund_Lucy Burns Institute2015500000</v>
      </c>
      <c r="C3363" t="s">
        <v>4</v>
      </c>
      <c r="D3363" t="s">
        <v>9</v>
      </c>
      <c r="E3363" s="10">
        <v>500000</v>
      </c>
      <c r="F3363">
        <v>2015</v>
      </c>
      <c r="G3363" t="s">
        <v>720</v>
      </c>
      <c r="H3363" t="str">
        <f>IFERROR(VLOOKUP(D3363,Resources!A:C,3,FALSE),"")</f>
        <v>SourceWatch</v>
      </c>
      <c r="I3363" t="s">
        <v>805</v>
      </c>
      <c r="J3363">
        <v>303</v>
      </c>
      <c r="K3363" t="str">
        <f>IFERROR(IF(VLOOKUP(D3363,Resources!A:D,4,FALSE)=0,"",VLOOKUP(D3363,Resources!A:D,4,FALSE)),"")</f>
        <v>Y</v>
      </c>
    </row>
    <row r="3364" spans="1:11" x14ac:dyDescent="0.2">
      <c r="A3364">
        <v>990</v>
      </c>
      <c r="B3364" t="str">
        <f t="shared" si="53"/>
        <v>Donors Capital Fund_Franklin Center for Government &amp; Public Integrity2015200000</v>
      </c>
      <c r="C3364" t="s">
        <v>4</v>
      </c>
      <c r="D3364" t="s">
        <v>731</v>
      </c>
      <c r="E3364" s="10">
        <v>200000</v>
      </c>
      <c r="F3364">
        <v>2015</v>
      </c>
      <c r="G3364" t="s">
        <v>720</v>
      </c>
      <c r="H3364" t="str">
        <f>IFERROR(VLOOKUP(D3364,Resources!A:C,3,FALSE),"")</f>
        <v>DeSmog</v>
      </c>
      <c r="I3364" t="s">
        <v>805</v>
      </c>
      <c r="J3364">
        <v>304</v>
      </c>
      <c r="K3364" t="str">
        <f>IFERROR(IF(VLOOKUP(D3364,Resources!A:D,4,FALSE)=0,"",VLOOKUP(D3364,Resources!A:D,4,FALSE)),"")</f>
        <v>Y</v>
      </c>
    </row>
    <row r="3365" spans="1:11" x14ac:dyDescent="0.2">
      <c r="A3365">
        <v>990</v>
      </c>
      <c r="B3365" t="str">
        <f t="shared" si="53"/>
        <v>Donors Capital Fund_State Budget Solutions201550000</v>
      </c>
      <c r="C3365" t="s">
        <v>4</v>
      </c>
      <c r="D3365" t="s">
        <v>8</v>
      </c>
      <c r="E3365" s="10">
        <v>50000</v>
      </c>
      <c r="F3365">
        <v>2015</v>
      </c>
      <c r="G3365" t="s">
        <v>720</v>
      </c>
      <c r="H3365" t="str">
        <f>IFERROR(VLOOKUP(D3365,Resources!A:C,3,FALSE),"")</f>
        <v/>
      </c>
      <c r="I3365" t="s">
        <v>806</v>
      </c>
      <c r="J3365">
        <v>305</v>
      </c>
      <c r="K3365" t="str">
        <f>IFERROR(IF(VLOOKUP(D3365,Resources!A:D,4,FALSE)=0,"",VLOOKUP(D3365,Resources!A:D,4,FALSE)),"")</f>
        <v/>
      </c>
    </row>
    <row r="3366" spans="1:11" x14ac:dyDescent="0.2">
      <c r="A3366">
        <v>990</v>
      </c>
      <c r="B3366" t="str">
        <f t="shared" si="53"/>
        <v>Donors Capital Fund_Palmetto Promise Institute20153500</v>
      </c>
      <c r="C3366" t="s">
        <v>4</v>
      </c>
      <c r="D3366" t="s">
        <v>136</v>
      </c>
      <c r="E3366" s="10">
        <v>3500</v>
      </c>
      <c r="F3366">
        <v>2015</v>
      </c>
      <c r="G3366" t="s">
        <v>720</v>
      </c>
      <c r="H3366" t="str">
        <f>IFERROR(VLOOKUP(D3366,Resources!A:C,3,FALSE),"")</f>
        <v>SourceWatch</v>
      </c>
      <c r="I3366" t="s">
        <v>806</v>
      </c>
      <c r="J3366">
        <v>306</v>
      </c>
      <c r="K3366" t="str">
        <f>IFERROR(IF(VLOOKUP(D3366,Resources!A:D,4,FALSE)=0,"",VLOOKUP(D3366,Resources!A:D,4,FALSE)),"")</f>
        <v>Y</v>
      </c>
    </row>
    <row r="3367" spans="1:11" x14ac:dyDescent="0.2">
      <c r="A3367">
        <v>990</v>
      </c>
      <c r="B3367" t="str">
        <f t="shared" si="53"/>
        <v>Donors Capital Fund_Nevada Policy Research Institute2015-3500</v>
      </c>
      <c r="C3367" t="s">
        <v>4</v>
      </c>
      <c r="D3367" t="s">
        <v>91</v>
      </c>
      <c r="E3367" s="10">
        <v>-3500</v>
      </c>
      <c r="F3367">
        <v>2015</v>
      </c>
      <c r="G3367" t="s">
        <v>720</v>
      </c>
      <c r="H3367" t="str">
        <f>IFERROR(VLOOKUP(D3367,Resources!A:C,3,FALSE),"")</f>
        <v>DeSmog</v>
      </c>
      <c r="I3367" t="s">
        <v>806</v>
      </c>
      <c r="J3367">
        <v>307</v>
      </c>
      <c r="K3367" t="str">
        <f>IFERROR(IF(VLOOKUP(D3367,Resources!A:D,4,FALSE)=0,"",VLOOKUP(D3367,Resources!A:D,4,FALSE)),"")</f>
        <v>Y</v>
      </c>
    </row>
    <row r="3368" spans="1:11" x14ac:dyDescent="0.2">
      <c r="A3368">
        <v>990</v>
      </c>
      <c r="B3368" t="str">
        <f t="shared" si="53"/>
        <v>Donors Capital Fund_Commonwealth Foundation for Public Policy Alternatives20153500</v>
      </c>
      <c r="C3368" t="s">
        <v>4</v>
      </c>
      <c r="D3368" t="s">
        <v>47</v>
      </c>
      <c r="E3368" s="10">
        <v>3500</v>
      </c>
      <c r="F3368">
        <v>2015</v>
      </c>
      <c r="G3368" t="s">
        <v>720</v>
      </c>
      <c r="H3368" t="str">
        <f>IFERROR(VLOOKUP(D3368,Resources!A:C,3,FALSE),"")</f>
        <v>SourceWatch</v>
      </c>
      <c r="I3368" t="s">
        <v>806</v>
      </c>
      <c r="J3368">
        <v>308</v>
      </c>
      <c r="K3368" t="str">
        <f>IFERROR(IF(VLOOKUP(D3368,Resources!A:D,4,FALSE)=0,"",VLOOKUP(D3368,Resources!A:D,4,FALSE)),"")</f>
        <v>Y</v>
      </c>
    </row>
    <row r="3369" spans="1:11" x14ac:dyDescent="0.2">
      <c r="A3369">
        <v>990</v>
      </c>
      <c r="B3369" t="str">
        <f t="shared" si="53"/>
        <v>Donors Capital Fund_Mackinac Center for Public Policy20153500</v>
      </c>
      <c r="C3369" t="s">
        <v>4</v>
      </c>
      <c r="D3369" t="s">
        <v>54</v>
      </c>
      <c r="E3369" s="10">
        <v>3500</v>
      </c>
      <c r="F3369">
        <v>2015</v>
      </c>
      <c r="G3369" t="s">
        <v>720</v>
      </c>
      <c r="H3369" t="str">
        <f>IFERROR(VLOOKUP(D3369,Resources!A:C,3,FALSE),"")</f>
        <v>DeSmog</v>
      </c>
      <c r="I3369" t="s">
        <v>806</v>
      </c>
      <c r="J3369">
        <v>309</v>
      </c>
      <c r="K3369" t="str">
        <f>IFERROR(IF(VLOOKUP(D3369,Resources!A:D,4,FALSE)=0,"",VLOOKUP(D3369,Resources!A:D,4,FALSE)),"")</f>
        <v>Y</v>
      </c>
    </row>
    <row r="3370" spans="1:11" x14ac:dyDescent="0.2">
      <c r="A3370">
        <v>990</v>
      </c>
      <c r="B3370" t="str">
        <f t="shared" si="53"/>
        <v>Donors Capital Fund_Franklin Center for Government &amp; Public Integrity201527000</v>
      </c>
      <c r="C3370" t="s">
        <v>4</v>
      </c>
      <c r="D3370" t="s">
        <v>731</v>
      </c>
      <c r="E3370" s="10">
        <v>27000</v>
      </c>
      <c r="F3370">
        <v>2015</v>
      </c>
      <c r="G3370" t="s">
        <v>720</v>
      </c>
      <c r="H3370" t="str">
        <f>IFERROR(VLOOKUP(D3370,Resources!A:C,3,FALSE),"")</f>
        <v>DeSmog</v>
      </c>
      <c r="I3370" t="s">
        <v>806</v>
      </c>
      <c r="J3370">
        <v>310</v>
      </c>
      <c r="K3370" t="str">
        <f>IFERROR(IF(VLOOKUP(D3370,Resources!A:D,4,FALSE)=0,"",VLOOKUP(D3370,Resources!A:D,4,FALSE)),"")</f>
        <v>Y</v>
      </c>
    </row>
    <row r="3371" spans="1:11" x14ac:dyDescent="0.2">
      <c r="A3371">
        <v>990</v>
      </c>
      <c r="B3371" t="str">
        <f t="shared" si="53"/>
        <v>Donors Capital Fund_New Hampshire Center for Economic Policy20153500</v>
      </c>
      <c r="C3371" t="s">
        <v>4</v>
      </c>
      <c r="D3371" t="s">
        <v>726</v>
      </c>
      <c r="E3371" s="10">
        <v>3500</v>
      </c>
      <c r="F3371">
        <v>2015</v>
      </c>
      <c r="G3371" t="s">
        <v>720</v>
      </c>
      <c r="H3371" t="str">
        <f>IFERROR(VLOOKUP(D3371,Resources!A:C,3,FALSE),"")</f>
        <v/>
      </c>
      <c r="I3371" t="s">
        <v>806</v>
      </c>
      <c r="J3371">
        <v>311</v>
      </c>
      <c r="K3371" t="str">
        <f>IFERROR(IF(VLOOKUP(D3371,Resources!A:D,4,FALSE)=0,"",VLOOKUP(D3371,Resources!A:D,4,FALSE)),"")</f>
        <v/>
      </c>
    </row>
    <row r="3372" spans="1:11" x14ac:dyDescent="0.2">
      <c r="A3372">
        <v>990</v>
      </c>
      <c r="B3372" t="str">
        <f t="shared" si="53"/>
        <v>Donors Capital Fund_DonorsTrust2015480000</v>
      </c>
      <c r="C3372" t="s">
        <v>4</v>
      </c>
      <c r="D3372" t="s">
        <v>20</v>
      </c>
      <c r="E3372" s="10">
        <v>480000</v>
      </c>
      <c r="F3372">
        <v>2015</v>
      </c>
      <c r="G3372" t="s">
        <v>720</v>
      </c>
      <c r="H3372" t="str">
        <f>IFERROR(VLOOKUP(D3372,Resources!A:C,3,FALSE),"")</f>
        <v>DeSmog</v>
      </c>
      <c r="I3372" t="s">
        <v>806</v>
      </c>
      <c r="J3372">
        <v>312</v>
      </c>
      <c r="K3372" t="str">
        <f>IFERROR(IF(VLOOKUP(D3372,Resources!A:D,4,FALSE)=0,"",VLOOKUP(D3372,Resources!A:D,4,FALSE)),"")</f>
        <v>Y</v>
      </c>
    </row>
    <row r="3373" spans="1:11" x14ac:dyDescent="0.2">
      <c r="A3373">
        <v>990</v>
      </c>
      <c r="B3373" t="str">
        <f t="shared" si="53"/>
        <v>Donors Capital Fund_Buckeye Institute for Public Policy Solutions201510000</v>
      </c>
      <c r="C3373" t="s">
        <v>4</v>
      </c>
      <c r="D3373" t="s">
        <v>46</v>
      </c>
      <c r="E3373" s="10">
        <v>10000</v>
      </c>
      <c r="F3373">
        <v>2015</v>
      </c>
      <c r="G3373" t="s">
        <v>720</v>
      </c>
      <c r="H3373" t="str">
        <f>IFERROR(VLOOKUP(D3373,Resources!A:C,3,FALSE),"")</f>
        <v>SourceWatch</v>
      </c>
      <c r="I3373" t="s">
        <v>807</v>
      </c>
      <c r="J3373">
        <v>313</v>
      </c>
      <c r="K3373" t="str">
        <f>IFERROR(IF(VLOOKUP(D3373,Resources!A:D,4,FALSE)=0,"",VLOOKUP(D3373,Resources!A:D,4,FALSE)),"")</f>
        <v>Y</v>
      </c>
    </row>
    <row r="3374" spans="1:11" x14ac:dyDescent="0.2">
      <c r="A3374">
        <v>990</v>
      </c>
      <c r="B3374" t="str">
        <f t="shared" si="53"/>
        <v>Donors Capital Fund_DonorsTrust2015116942</v>
      </c>
      <c r="C3374" t="s">
        <v>4</v>
      </c>
      <c r="D3374" t="s">
        <v>20</v>
      </c>
      <c r="E3374" s="10">
        <v>116942</v>
      </c>
      <c r="F3374">
        <v>2015</v>
      </c>
      <c r="G3374" t="s">
        <v>720</v>
      </c>
      <c r="H3374" t="str">
        <f>IFERROR(VLOOKUP(D3374,Resources!A:C,3,FALSE),"")</f>
        <v>DeSmog</v>
      </c>
      <c r="I3374" t="s">
        <v>807</v>
      </c>
      <c r="J3374">
        <v>314</v>
      </c>
      <c r="K3374" t="str">
        <f>IFERROR(IF(VLOOKUP(D3374,Resources!A:D,4,FALSE)=0,"",VLOOKUP(D3374,Resources!A:D,4,FALSE)),"")</f>
        <v>Y</v>
      </c>
    </row>
    <row r="3375" spans="1:11" x14ac:dyDescent="0.2">
      <c r="A3375">
        <v>990</v>
      </c>
      <c r="B3375" t="str">
        <f t="shared" si="53"/>
        <v>Donors Capital Fund_DonorsTrust2015132388</v>
      </c>
      <c r="C3375" t="s">
        <v>4</v>
      </c>
      <c r="D3375" t="s">
        <v>20</v>
      </c>
      <c r="E3375" s="10">
        <v>132388</v>
      </c>
      <c r="F3375">
        <v>2015</v>
      </c>
      <c r="G3375" t="s">
        <v>720</v>
      </c>
      <c r="H3375" t="str">
        <f>IFERROR(VLOOKUP(D3375,Resources!A:C,3,FALSE),"")</f>
        <v>DeSmog</v>
      </c>
      <c r="I3375" t="s">
        <v>807</v>
      </c>
      <c r="J3375">
        <v>315</v>
      </c>
      <c r="K3375" t="str">
        <f>IFERROR(IF(VLOOKUP(D3375,Resources!A:D,4,FALSE)=0,"",VLOOKUP(D3375,Resources!A:D,4,FALSE)),"")</f>
        <v>Y</v>
      </c>
    </row>
    <row r="3376" spans="1:11" x14ac:dyDescent="0.2">
      <c r="A3376">
        <v>990</v>
      </c>
      <c r="B3376" t="str">
        <f t="shared" si="53"/>
        <v>Donors Capital Fund_NFIB Small Business Legal Center201515000</v>
      </c>
      <c r="C3376" t="s">
        <v>4</v>
      </c>
      <c r="D3376" t="s">
        <v>753</v>
      </c>
      <c r="E3376" s="10">
        <v>15000</v>
      </c>
      <c r="F3376">
        <v>2015</v>
      </c>
      <c r="G3376" t="s">
        <v>720</v>
      </c>
      <c r="H3376" t="str">
        <f>IFERROR(VLOOKUP(D3376,Resources!A:C,3,FALSE),"")</f>
        <v/>
      </c>
      <c r="I3376" t="s">
        <v>807</v>
      </c>
      <c r="J3376">
        <v>316</v>
      </c>
      <c r="K3376" t="str">
        <f>IFERROR(IF(VLOOKUP(D3376,Resources!A:D,4,FALSE)=0,"",VLOOKUP(D3376,Resources!A:D,4,FALSE)),"")</f>
        <v/>
      </c>
    </row>
    <row r="3377" spans="1:11" x14ac:dyDescent="0.2">
      <c r="A3377">
        <v>990</v>
      </c>
      <c r="B3377" t="str">
        <f t="shared" si="53"/>
        <v>Donors Capital Fund_State Policy Network201520000</v>
      </c>
      <c r="C3377" t="s">
        <v>4</v>
      </c>
      <c r="D3377" t="s">
        <v>10</v>
      </c>
      <c r="E3377" s="10">
        <v>20000</v>
      </c>
      <c r="F3377">
        <v>2015</v>
      </c>
      <c r="G3377" t="s">
        <v>720</v>
      </c>
      <c r="H3377" t="str">
        <f>IFERROR(VLOOKUP(D3377,Resources!A:C,3,FALSE),"")</f>
        <v>SourceWatch</v>
      </c>
      <c r="I3377" t="s">
        <v>807</v>
      </c>
      <c r="J3377">
        <v>317</v>
      </c>
      <c r="K3377" t="str">
        <f>IFERROR(IF(VLOOKUP(D3377,Resources!A:D,4,FALSE)=0,"",VLOOKUP(D3377,Resources!A:D,4,FALSE)),"")</f>
        <v>Y</v>
      </c>
    </row>
    <row r="3378" spans="1:11" x14ac:dyDescent="0.2">
      <c r="A3378">
        <v>990</v>
      </c>
      <c r="B3378" t="str">
        <f t="shared" si="53"/>
        <v>Donors Capital Fund_Yankee Institute for Public Policy201520000</v>
      </c>
      <c r="C3378" t="s">
        <v>4</v>
      </c>
      <c r="D3378" t="s">
        <v>145</v>
      </c>
      <c r="E3378" s="10">
        <v>20000</v>
      </c>
      <c r="F3378">
        <v>2015</v>
      </c>
      <c r="G3378" t="s">
        <v>720</v>
      </c>
      <c r="H3378" t="str">
        <f>IFERROR(VLOOKUP(D3378,Resources!A:C,3,FALSE),"")</f>
        <v>SourceWatch</v>
      </c>
      <c r="I3378" t="s">
        <v>807</v>
      </c>
      <c r="J3378">
        <v>318</v>
      </c>
      <c r="K3378" t="str">
        <f>IFERROR(IF(VLOOKUP(D3378,Resources!A:D,4,FALSE)=0,"",VLOOKUP(D3378,Resources!A:D,4,FALSE)),"")</f>
        <v>Y</v>
      </c>
    </row>
    <row r="3379" spans="1:11" x14ac:dyDescent="0.2">
      <c r="A3379">
        <v>990</v>
      </c>
      <c r="B3379" t="str">
        <f t="shared" si="53"/>
        <v>Donors Capital Fund_St. Matthew Catholic School (Hillsboro OR)201510000</v>
      </c>
      <c r="C3379" t="s">
        <v>4</v>
      </c>
      <c r="D3379" t="s">
        <v>340</v>
      </c>
      <c r="E3379" s="10">
        <v>10000</v>
      </c>
      <c r="F3379">
        <v>2015</v>
      </c>
      <c r="G3379" t="s">
        <v>720</v>
      </c>
      <c r="H3379" t="str">
        <f>IFERROR(VLOOKUP(D3379,Resources!A:C,3,FALSE),"")</f>
        <v/>
      </c>
      <c r="I3379" t="s">
        <v>807</v>
      </c>
      <c r="J3379">
        <v>319</v>
      </c>
      <c r="K3379" t="str">
        <f>IFERROR(IF(VLOOKUP(D3379,Resources!A:D,4,FALSE)=0,"",VLOOKUP(D3379,Resources!A:D,4,FALSE)),"")</f>
        <v/>
      </c>
    </row>
    <row r="3380" spans="1:11" x14ac:dyDescent="0.2">
      <c r="A3380">
        <v>990</v>
      </c>
      <c r="B3380" t="str">
        <f t="shared" si="53"/>
        <v>Donors Capital Fund_Empire Center for Public Policy20156000</v>
      </c>
      <c r="C3380" t="s">
        <v>4</v>
      </c>
      <c r="D3380" t="s">
        <v>81</v>
      </c>
      <c r="E3380" s="10">
        <v>6000</v>
      </c>
      <c r="F3380">
        <v>2015</v>
      </c>
      <c r="G3380" t="s">
        <v>720</v>
      </c>
      <c r="H3380" t="str">
        <f>IFERROR(VLOOKUP(D3380,Resources!A:C,3,FALSE),"")</f>
        <v>SourceWatch</v>
      </c>
      <c r="I3380" t="s">
        <v>807</v>
      </c>
      <c r="J3380">
        <v>320</v>
      </c>
      <c r="K3380" t="str">
        <f>IFERROR(IF(VLOOKUP(D3380,Resources!A:D,4,FALSE)=0,"",VLOOKUP(D3380,Resources!A:D,4,FALSE)),"")</f>
        <v>Y</v>
      </c>
    </row>
    <row r="3381" spans="1:11" x14ac:dyDescent="0.2">
      <c r="A3381">
        <v>990</v>
      </c>
      <c r="B3381" t="str">
        <f t="shared" si="53"/>
        <v>Donors Capital Fund_Project Veritas201510000</v>
      </c>
      <c r="C3381" t="s">
        <v>4</v>
      </c>
      <c r="D3381" t="s">
        <v>124</v>
      </c>
      <c r="E3381" s="10">
        <v>10000</v>
      </c>
      <c r="F3381">
        <v>2015</v>
      </c>
      <c r="G3381" t="s">
        <v>720</v>
      </c>
      <c r="H3381" t="str">
        <f>IFERROR(VLOOKUP(D3381,Resources!A:C,3,FALSE),"")</f>
        <v>SourceWatch</v>
      </c>
      <c r="I3381" t="s">
        <v>808</v>
      </c>
      <c r="J3381">
        <v>321</v>
      </c>
      <c r="K3381" t="str">
        <f>IFERROR(IF(VLOOKUP(D3381,Resources!A:D,4,FALSE)=0,"",VLOOKUP(D3381,Resources!A:D,4,FALSE)),"")</f>
        <v>Y</v>
      </c>
    </row>
    <row r="3382" spans="1:11" x14ac:dyDescent="0.2">
      <c r="A3382">
        <v>990</v>
      </c>
      <c r="B3382" t="str">
        <f t="shared" ref="B3382:B3445" si="54">C3382&amp;"_"&amp;D3382&amp;F3382&amp;E3382</f>
        <v>Donors Capital Fund_Georgia Center for Opportunity201560100</v>
      </c>
      <c r="C3382" t="s">
        <v>4</v>
      </c>
      <c r="D3382" t="s">
        <v>49</v>
      </c>
      <c r="E3382" s="10">
        <v>60100</v>
      </c>
      <c r="F3382">
        <v>2015</v>
      </c>
      <c r="G3382" t="s">
        <v>720</v>
      </c>
      <c r="H3382" t="str">
        <f>IFERROR(VLOOKUP(D3382,Resources!A:C,3,FALSE),"")</f>
        <v>SourceWatch</v>
      </c>
      <c r="I3382" t="s">
        <v>808</v>
      </c>
      <c r="J3382">
        <v>322</v>
      </c>
      <c r="K3382" t="str">
        <f>IFERROR(IF(VLOOKUP(D3382,Resources!A:D,4,FALSE)=0,"",VLOOKUP(D3382,Resources!A:D,4,FALSE)),"")</f>
        <v>Y</v>
      </c>
    </row>
    <row r="3383" spans="1:11" x14ac:dyDescent="0.2">
      <c r="A3383">
        <v>990</v>
      </c>
      <c r="B3383" t="str">
        <f t="shared" si="54"/>
        <v>Donors Capital Fund_Georgia Center for Opportunity20151500</v>
      </c>
      <c r="C3383" t="s">
        <v>4</v>
      </c>
      <c r="D3383" t="s">
        <v>49</v>
      </c>
      <c r="E3383" s="10">
        <v>1500</v>
      </c>
      <c r="F3383">
        <v>2015</v>
      </c>
      <c r="G3383" t="s">
        <v>720</v>
      </c>
      <c r="H3383" t="str">
        <f>IFERROR(VLOOKUP(D3383,Resources!A:C,3,FALSE),"")</f>
        <v>SourceWatch</v>
      </c>
      <c r="I3383" t="s">
        <v>808</v>
      </c>
      <c r="J3383">
        <v>323</v>
      </c>
      <c r="K3383" t="str">
        <f>IFERROR(IF(VLOOKUP(D3383,Resources!A:D,4,FALSE)=0,"",VLOOKUP(D3383,Resources!A:D,4,FALSE)),"")</f>
        <v>Y</v>
      </c>
    </row>
    <row r="3384" spans="1:11" x14ac:dyDescent="0.2">
      <c r="A3384">
        <v>990</v>
      </c>
      <c r="B3384" t="str">
        <f t="shared" si="54"/>
        <v>Donors Capital Fund_Empower Mississippi Foundation201517500</v>
      </c>
      <c r="C3384" t="s">
        <v>4</v>
      </c>
      <c r="D3384" t="s">
        <v>148</v>
      </c>
      <c r="E3384" s="10">
        <v>17500</v>
      </c>
      <c r="F3384">
        <v>2015</v>
      </c>
      <c r="G3384" t="s">
        <v>720</v>
      </c>
      <c r="H3384" t="str">
        <f>IFERROR(VLOOKUP(D3384,Resources!A:C,3,FALSE),"")</f>
        <v>SourceWatch</v>
      </c>
      <c r="I3384" t="s">
        <v>808</v>
      </c>
      <c r="J3384">
        <v>324</v>
      </c>
      <c r="K3384" t="str">
        <f>IFERROR(IF(VLOOKUP(D3384,Resources!A:D,4,FALSE)=0,"",VLOOKUP(D3384,Resources!A:D,4,FALSE)),"")</f>
        <v>Y</v>
      </c>
    </row>
    <row r="3385" spans="1:11" x14ac:dyDescent="0.2">
      <c r="A3385">
        <v>990</v>
      </c>
      <c r="B3385" t="str">
        <f t="shared" si="54"/>
        <v>Donors Capital Fund_Roman Catholic Archdiocese of Phoenix2015120000</v>
      </c>
      <c r="C3385" t="s">
        <v>4</v>
      </c>
      <c r="D3385" t="s">
        <v>767</v>
      </c>
      <c r="E3385" s="10">
        <v>120000</v>
      </c>
      <c r="F3385">
        <v>2015</v>
      </c>
      <c r="G3385" t="s">
        <v>720</v>
      </c>
      <c r="H3385" t="str">
        <f>IFERROR(VLOOKUP(D3385,Resources!A:C,3,FALSE),"")</f>
        <v/>
      </c>
      <c r="I3385" t="s">
        <v>808</v>
      </c>
      <c r="J3385">
        <v>325</v>
      </c>
      <c r="K3385" t="str">
        <f>IFERROR(IF(VLOOKUP(D3385,Resources!A:D,4,FALSE)=0,"",VLOOKUP(D3385,Resources!A:D,4,FALSE)),"")</f>
        <v/>
      </c>
    </row>
    <row r="3386" spans="1:11" x14ac:dyDescent="0.2">
      <c r="A3386">
        <v>990</v>
      </c>
      <c r="B3386" t="str">
        <f t="shared" si="54"/>
        <v>Donors Capital Fund_Paradisus Dei2015185000</v>
      </c>
      <c r="C3386" t="s">
        <v>4</v>
      </c>
      <c r="D3386" t="s">
        <v>754</v>
      </c>
      <c r="E3386" s="10">
        <v>185000</v>
      </c>
      <c r="F3386">
        <v>2015</v>
      </c>
      <c r="G3386" t="s">
        <v>720</v>
      </c>
      <c r="H3386" t="str">
        <f>IFERROR(VLOOKUP(D3386,Resources!A:C,3,FALSE),"")</f>
        <v/>
      </c>
      <c r="I3386" t="s">
        <v>808</v>
      </c>
      <c r="J3386">
        <v>326</v>
      </c>
      <c r="K3386" t="str">
        <f>IFERROR(IF(VLOOKUP(D3386,Resources!A:D,4,FALSE)=0,"",VLOOKUP(D3386,Resources!A:D,4,FALSE)),"")</f>
        <v/>
      </c>
    </row>
    <row r="3387" spans="1:11" x14ac:dyDescent="0.2">
      <c r="A3387">
        <v>990</v>
      </c>
      <c r="B3387" t="str">
        <f t="shared" si="54"/>
        <v>Donors Capital Fund_Leadership Network2015195000</v>
      </c>
      <c r="C3387" t="s">
        <v>4</v>
      </c>
      <c r="D3387" t="s">
        <v>755</v>
      </c>
      <c r="E3387" s="10">
        <v>195000</v>
      </c>
      <c r="F3387">
        <v>2015</v>
      </c>
      <c r="G3387" t="s">
        <v>720</v>
      </c>
      <c r="H3387" t="str">
        <f>IFERROR(VLOOKUP(D3387,Resources!A:C,3,FALSE),"")</f>
        <v/>
      </c>
      <c r="I3387" t="s">
        <v>808</v>
      </c>
      <c r="J3387">
        <v>327</v>
      </c>
      <c r="K3387" t="str">
        <f>IFERROR(IF(VLOOKUP(D3387,Resources!A:D,4,FALSE)=0,"",VLOOKUP(D3387,Resources!A:D,4,FALSE)),"")</f>
        <v/>
      </c>
    </row>
    <row r="3388" spans="1:11" x14ac:dyDescent="0.2">
      <c r="A3388">
        <v>990</v>
      </c>
      <c r="B3388" t="str">
        <f t="shared" si="54"/>
        <v>Donors Capital Fund_Commonwealth Foundation for Public Policy Alternatives20151000</v>
      </c>
      <c r="C3388" t="s">
        <v>4</v>
      </c>
      <c r="D3388" t="s">
        <v>47</v>
      </c>
      <c r="E3388" s="10">
        <v>1000</v>
      </c>
      <c r="F3388">
        <v>2015</v>
      </c>
      <c r="G3388" t="s">
        <v>720</v>
      </c>
      <c r="H3388" t="str">
        <f>IFERROR(VLOOKUP(D3388,Resources!A:C,3,FALSE),"")</f>
        <v>SourceWatch</v>
      </c>
      <c r="I3388" t="s">
        <v>808</v>
      </c>
      <c r="J3388">
        <v>328</v>
      </c>
      <c r="K3388" t="str">
        <f>IFERROR(IF(VLOOKUP(D3388,Resources!A:D,4,FALSE)=0,"",VLOOKUP(D3388,Resources!A:D,4,FALSE)),"")</f>
        <v>Y</v>
      </c>
    </row>
    <row r="3389" spans="1:11" x14ac:dyDescent="0.2">
      <c r="A3389">
        <v>990</v>
      </c>
      <c r="B3389" t="str">
        <f t="shared" si="54"/>
        <v>Donors Capital Fund_John Locke Foundation20151000</v>
      </c>
      <c r="C3389" t="s">
        <v>4</v>
      </c>
      <c r="D3389" t="s">
        <v>135</v>
      </c>
      <c r="E3389" s="10">
        <v>1000</v>
      </c>
      <c r="F3389">
        <v>2015</v>
      </c>
      <c r="G3389" t="s">
        <v>720</v>
      </c>
      <c r="H3389" t="str">
        <f>IFERROR(VLOOKUP(D3389,Resources!A:C,3,FALSE),"")</f>
        <v>DeSmog</v>
      </c>
      <c r="I3389" t="s">
        <v>809</v>
      </c>
      <c r="J3389">
        <v>329</v>
      </c>
      <c r="K3389" t="str">
        <f>IFERROR(IF(VLOOKUP(D3389,Resources!A:D,4,FALSE)=0,"",VLOOKUP(D3389,Resources!A:D,4,FALSE)),"")</f>
        <v>Y</v>
      </c>
    </row>
    <row r="3390" spans="1:11" x14ac:dyDescent="0.2">
      <c r="A3390">
        <v>990</v>
      </c>
      <c r="B3390" t="str">
        <f t="shared" si="54"/>
        <v>Donors Capital Fund_Oklahoma Council of Public Affairs20153000</v>
      </c>
      <c r="C3390" t="s">
        <v>4</v>
      </c>
      <c r="D3390" t="s">
        <v>77</v>
      </c>
      <c r="E3390" s="10">
        <v>3000</v>
      </c>
      <c r="F3390">
        <v>2015</v>
      </c>
      <c r="G3390" t="s">
        <v>720</v>
      </c>
      <c r="H3390" t="str">
        <f>IFERROR(VLOOKUP(D3390,Resources!A:C,3,FALSE),"")</f>
        <v>SourceWatch</v>
      </c>
      <c r="I3390" t="s">
        <v>809</v>
      </c>
      <c r="J3390">
        <v>330</v>
      </c>
      <c r="K3390" t="str">
        <f>IFERROR(IF(VLOOKUP(D3390,Resources!A:D,4,FALSE)=0,"",VLOOKUP(D3390,Resources!A:D,4,FALSE)),"")</f>
        <v>Y</v>
      </c>
    </row>
    <row r="3391" spans="1:11" x14ac:dyDescent="0.2">
      <c r="A3391">
        <v>990</v>
      </c>
      <c r="B3391" t="str">
        <f t="shared" si="54"/>
        <v>Donors Capital Fund_State Policy Network2015113400</v>
      </c>
      <c r="C3391" t="s">
        <v>4</v>
      </c>
      <c r="D3391" t="s">
        <v>10</v>
      </c>
      <c r="E3391" s="10">
        <v>113400</v>
      </c>
      <c r="F3391">
        <v>2015</v>
      </c>
      <c r="G3391" t="s">
        <v>720</v>
      </c>
      <c r="H3391" t="str">
        <f>IFERROR(VLOOKUP(D3391,Resources!A:C,3,FALSE),"")</f>
        <v>SourceWatch</v>
      </c>
      <c r="I3391" t="s">
        <v>809</v>
      </c>
      <c r="J3391">
        <v>331</v>
      </c>
      <c r="K3391" t="str">
        <f>IFERROR(IF(VLOOKUP(D3391,Resources!A:D,4,FALSE)=0,"",VLOOKUP(D3391,Resources!A:D,4,FALSE)),"")</f>
        <v>Y</v>
      </c>
    </row>
    <row r="3392" spans="1:11" x14ac:dyDescent="0.2">
      <c r="A3392">
        <v>990</v>
      </c>
      <c r="B3392" t="str">
        <f t="shared" si="54"/>
        <v>Donors Capital Fund_Beacon Center of Tennessee20152500</v>
      </c>
      <c r="C3392" t="s">
        <v>4</v>
      </c>
      <c r="D3392" t="s">
        <v>69</v>
      </c>
      <c r="E3392" s="10">
        <v>2500</v>
      </c>
      <c r="F3392">
        <v>2015</v>
      </c>
      <c r="G3392" t="s">
        <v>720</v>
      </c>
      <c r="H3392" t="str">
        <f>IFERROR(VLOOKUP(D3392,Resources!A:C,3,FALSE),"")</f>
        <v>SourceWatch</v>
      </c>
      <c r="I3392" t="s">
        <v>809</v>
      </c>
      <c r="J3392">
        <v>332</v>
      </c>
      <c r="K3392" t="str">
        <f>IFERROR(IF(VLOOKUP(D3392,Resources!A:D,4,FALSE)=0,"",VLOOKUP(D3392,Resources!A:D,4,FALSE)),"")</f>
        <v>Y</v>
      </c>
    </row>
    <row r="3393" spans="1:11" x14ac:dyDescent="0.2">
      <c r="A3393">
        <v>990</v>
      </c>
      <c r="B3393" t="str">
        <f t="shared" si="54"/>
        <v>Donors Capital Fund_Beacon Center of Tennessee20158000</v>
      </c>
      <c r="C3393" t="s">
        <v>4</v>
      </c>
      <c r="D3393" t="s">
        <v>69</v>
      </c>
      <c r="E3393" s="10">
        <v>8000</v>
      </c>
      <c r="F3393">
        <v>2015</v>
      </c>
      <c r="G3393" t="s">
        <v>720</v>
      </c>
      <c r="H3393" t="str">
        <f>IFERROR(VLOOKUP(D3393,Resources!A:C,3,FALSE),"")</f>
        <v>SourceWatch</v>
      </c>
      <c r="I3393" t="s">
        <v>809</v>
      </c>
      <c r="J3393">
        <v>333</v>
      </c>
      <c r="K3393" t="str">
        <f>IFERROR(IF(VLOOKUP(D3393,Resources!A:D,4,FALSE)=0,"",VLOOKUP(D3393,Resources!A:D,4,FALSE)),"")</f>
        <v>Y</v>
      </c>
    </row>
    <row r="3394" spans="1:11" x14ac:dyDescent="0.2">
      <c r="A3394">
        <v>990</v>
      </c>
      <c r="B3394" t="str">
        <f t="shared" si="54"/>
        <v>Donors Capital Fund_Empire Center for Public Policy20151000</v>
      </c>
      <c r="C3394" t="s">
        <v>4</v>
      </c>
      <c r="D3394" t="s">
        <v>81</v>
      </c>
      <c r="E3394" s="10">
        <v>1000</v>
      </c>
      <c r="F3394">
        <v>2015</v>
      </c>
      <c r="G3394" t="s">
        <v>720</v>
      </c>
      <c r="H3394" t="str">
        <f>IFERROR(VLOOKUP(D3394,Resources!A:C,3,FALSE),"")</f>
        <v>SourceWatch</v>
      </c>
      <c r="I3394" t="s">
        <v>809</v>
      </c>
      <c r="J3394">
        <v>334</v>
      </c>
      <c r="K3394" t="str">
        <f>IFERROR(IF(VLOOKUP(D3394,Resources!A:D,4,FALSE)=0,"",VLOOKUP(D3394,Resources!A:D,4,FALSE)),"")</f>
        <v>Y</v>
      </c>
    </row>
    <row r="3395" spans="1:11" x14ac:dyDescent="0.2">
      <c r="A3395">
        <v>990</v>
      </c>
      <c r="B3395" t="str">
        <f t="shared" si="54"/>
        <v>Donors Capital Fund_Consumers' Research2015100000</v>
      </c>
      <c r="C3395" t="s">
        <v>4</v>
      </c>
      <c r="D3395" t="s">
        <v>184</v>
      </c>
      <c r="E3395" s="10">
        <v>100000</v>
      </c>
      <c r="F3395">
        <v>2015</v>
      </c>
      <c r="G3395" t="s">
        <v>720</v>
      </c>
      <c r="H3395" t="str">
        <f>IFERROR(VLOOKUP(D3395,Resources!A:C,3,FALSE),"")</f>
        <v>SourceWatch</v>
      </c>
      <c r="I3395" t="s">
        <v>809</v>
      </c>
      <c r="J3395">
        <v>335</v>
      </c>
      <c r="K3395" t="str">
        <f>IFERROR(IF(VLOOKUP(D3395,Resources!A:D,4,FALSE)=0,"",VLOOKUP(D3395,Resources!A:D,4,FALSE)),"")</f>
        <v>Y</v>
      </c>
    </row>
    <row r="3396" spans="1:11" x14ac:dyDescent="0.2">
      <c r="A3396">
        <v>990</v>
      </c>
      <c r="B3396" t="str">
        <f t="shared" si="54"/>
        <v>Donors Capital Fund_Palmetto Promise Institute201517500</v>
      </c>
      <c r="C3396" t="s">
        <v>4</v>
      </c>
      <c r="D3396" t="s">
        <v>136</v>
      </c>
      <c r="E3396" s="10">
        <v>17500</v>
      </c>
      <c r="F3396">
        <v>2015</v>
      </c>
      <c r="G3396" t="s">
        <v>720</v>
      </c>
      <c r="H3396" t="str">
        <f>IFERROR(VLOOKUP(D3396,Resources!A:C,3,FALSE),"")</f>
        <v>SourceWatch</v>
      </c>
      <c r="I3396" t="s">
        <v>809</v>
      </c>
      <c r="J3396">
        <v>336</v>
      </c>
      <c r="K3396" t="str">
        <f>IFERROR(IF(VLOOKUP(D3396,Resources!A:D,4,FALSE)=0,"",VLOOKUP(D3396,Resources!A:D,4,FALSE)),"")</f>
        <v>Y</v>
      </c>
    </row>
    <row r="3397" spans="1:11" x14ac:dyDescent="0.2">
      <c r="A3397">
        <v>990</v>
      </c>
      <c r="B3397" t="str">
        <f t="shared" si="54"/>
        <v>Donors Capital Fund_Palmetto Promise Institute20157000</v>
      </c>
      <c r="C3397" t="s">
        <v>4</v>
      </c>
      <c r="D3397" t="s">
        <v>136</v>
      </c>
      <c r="E3397" s="10">
        <v>7000</v>
      </c>
      <c r="F3397">
        <v>2015</v>
      </c>
      <c r="G3397" t="s">
        <v>720</v>
      </c>
      <c r="H3397" t="str">
        <f>IFERROR(VLOOKUP(D3397,Resources!A:C,3,FALSE),"")</f>
        <v>SourceWatch</v>
      </c>
      <c r="I3397" t="s">
        <v>810</v>
      </c>
      <c r="J3397">
        <v>337</v>
      </c>
      <c r="K3397" t="str">
        <f>IFERROR(IF(VLOOKUP(D3397,Resources!A:D,4,FALSE)=0,"",VLOOKUP(D3397,Resources!A:D,4,FALSE)),"")</f>
        <v>Y</v>
      </c>
    </row>
    <row r="3398" spans="1:11" x14ac:dyDescent="0.2">
      <c r="A3398">
        <v>990</v>
      </c>
      <c r="B3398" t="str">
        <f t="shared" si="54"/>
        <v>Donors Capital Fund_American Legislative Exchange Council2015100000</v>
      </c>
      <c r="C3398" t="s">
        <v>4</v>
      </c>
      <c r="D3398" t="s">
        <v>68</v>
      </c>
      <c r="E3398" s="10">
        <v>100000</v>
      </c>
      <c r="F3398">
        <v>2015</v>
      </c>
      <c r="G3398" t="s">
        <v>720</v>
      </c>
      <c r="H3398" t="str">
        <f>IFERROR(VLOOKUP(D3398,Resources!A:C,3,FALSE),"")</f>
        <v>DeSmog</v>
      </c>
      <c r="I3398" t="s">
        <v>810</v>
      </c>
      <c r="J3398">
        <v>338</v>
      </c>
      <c r="K3398" t="str">
        <f>IFERROR(IF(VLOOKUP(D3398,Resources!A:D,4,FALSE)=0,"",VLOOKUP(D3398,Resources!A:D,4,FALSE)),"")</f>
        <v>Y</v>
      </c>
    </row>
    <row r="3399" spans="1:11" x14ac:dyDescent="0.2">
      <c r="A3399">
        <v>990</v>
      </c>
      <c r="B3399" t="str">
        <f t="shared" si="54"/>
        <v>Donors Capital Fund_Commonwealth Foundation for Public Policy Alternatives20158000</v>
      </c>
      <c r="C3399" t="s">
        <v>4</v>
      </c>
      <c r="D3399" t="s">
        <v>47</v>
      </c>
      <c r="E3399" s="10">
        <v>8000</v>
      </c>
      <c r="F3399">
        <v>2015</v>
      </c>
      <c r="G3399" t="s">
        <v>720</v>
      </c>
      <c r="H3399" t="str">
        <f>IFERROR(VLOOKUP(D3399,Resources!A:C,3,FALSE),"")</f>
        <v>SourceWatch</v>
      </c>
      <c r="I3399" t="s">
        <v>810</v>
      </c>
      <c r="J3399">
        <v>339</v>
      </c>
      <c r="K3399" t="str">
        <f>IFERROR(IF(VLOOKUP(D3399,Resources!A:D,4,FALSE)=0,"",VLOOKUP(D3399,Resources!A:D,4,FALSE)),"")</f>
        <v>Y</v>
      </c>
    </row>
    <row r="3400" spans="1:11" x14ac:dyDescent="0.2">
      <c r="A3400">
        <v>990</v>
      </c>
      <c r="B3400" t="str">
        <f t="shared" si="54"/>
        <v>Donors Capital Fund_Sutherland Institute20153000</v>
      </c>
      <c r="C3400" t="s">
        <v>4</v>
      </c>
      <c r="D3400" t="s">
        <v>45</v>
      </c>
      <c r="E3400" s="10">
        <v>3000</v>
      </c>
      <c r="F3400">
        <v>2015</v>
      </c>
      <c r="G3400" t="s">
        <v>720</v>
      </c>
      <c r="H3400" t="str">
        <f>IFERROR(VLOOKUP(D3400,Resources!A:C,3,FALSE),"")</f>
        <v>SourceWatch</v>
      </c>
      <c r="I3400" t="s">
        <v>810</v>
      </c>
      <c r="J3400">
        <v>340</v>
      </c>
      <c r="K3400" t="str">
        <f>IFERROR(IF(VLOOKUP(D3400,Resources!A:D,4,FALSE)=0,"",VLOOKUP(D3400,Resources!A:D,4,FALSE)),"")</f>
        <v>Y</v>
      </c>
    </row>
    <row r="3401" spans="1:11" x14ac:dyDescent="0.2">
      <c r="A3401">
        <v>990</v>
      </c>
      <c r="B3401" t="str">
        <f t="shared" si="54"/>
        <v>Donors Capital Fund_Middle East Forum2015481250</v>
      </c>
      <c r="C3401" t="s">
        <v>4</v>
      </c>
      <c r="D3401" t="s">
        <v>15</v>
      </c>
      <c r="E3401" s="10">
        <v>481250</v>
      </c>
      <c r="F3401">
        <v>2015</v>
      </c>
      <c r="G3401" t="s">
        <v>720</v>
      </c>
      <c r="H3401" t="str">
        <f>IFERROR(VLOOKUP(D3401,Resources!A:C,3,FALSE),"")</f>
        <v>SourceWatch</v>
      </c>
      <c r="I3401" t="s">
        <v>810</v>
      </c>
      <c r="J3401">
        <v>341</v>
      </c>
      <c r="K3401" t="str">
        <f>IFERROR(IF(VLOOKUP(D3401,Resources!A:D,4,FALSE)=0,"",VLOOKUP(D3401,Resources!A:D,4,FALSE)),"")</f>
        <v>Y</v>
      </c>
    </row>
    <row r="3402" spans="1:11" x14ac:dyDescent="0.2">
      <c r="A3402">
        <v>990</v>
      </c>
      <c r="B3402" t="str">
        <f t="shared" si="54"/>
        <v>Donors Capital Fund_Mississippi Center for Public Policy20155000</v>
      </c>
      <c r="C3402" t="s">
        <v>4</v>
      </c>
      <c r="D3402" t="s">
        <v>76</v>
      </c>
      <c r="E3402" s="10">
        <v>5000</v>
      </c>
      <c r="F3402">
        <v>2015</v>
      </c>
      <c r="G3402" t="s">
        <v>720</v>
      </c>
      <c r="H3402" t="str">
        <f>IFERROR(VLOOKUP(D3402,Resources!A:C,3,FALSE),"")</f>
        <v>SourceWatch</v>
      </c>
      <c r="I3402" t="s">
        <v>810</v>
      </c>
      <c r="J3402">
        <v>342</v>
      </c>
      <c r="K3402" t="str">
        <f>IFERROR(IF(VLOOKUP(D3402,Resources!A:D,4,FALSE)=0,"",VLOOKUP(D3402,Resources!A:D,4,FALSE)),"")</f>
        <v>Y</v>
      </c>
    </row>
    <row r="3403" spans="1:11" x14ac:dyDescent="0.2">
      <c r="A3403">
        <v>990</v>
      </c>
      <c r="B3403" t="str">
        <f t="shared" si="54"/>
        <v>Donors Capital Fund_Cause of Action2015100000</v>
      </c>
      <c r="C3403" t="s">
        <v>4</v>
      </c>
      <c r="D3403" t="s">
        <v>756</v>
      </c>
      <c r="E3403" s="10">
        <v>100000</v>
      </c>
      <c r="F3403">
        <v>2015</v>
      </c>
      <c r="G3403" t="s">
        <v>720</v>
      </c>
      <c r="H3403" t="str">
        <f>IFERROR(VLOOKUP(D3403,Resources!A:C,3,FALSE),"")</f>
        <v>SourceWatch</v>
      </c>
      <c r="I3403" t="s">
        <v>810</v>
      </c>
      <c r="J3403">
        <v>343</v>
      </c>
      <c r="K3403" t="str">
        <f>IFERROR(IF(VLOOKUP(D3403,Resources!A:D,4,FALSE)=0,"",VLOOKUP(D3403,Resources!A:D,4,FALSE)),"")</f>
        <v>Y</v>
      </c>
    </row>
    <row r="3404" spans="1:11" x14ac:dyDescent="0.2">
      <c r="A3404">
        <v>990</v>
      </c>
      <c r="B3404" t="str">
        <f t="shared" si="54"/>
        <v>Donors Capital Fund_Franklin Center for Government &amp; Public Integrity2015250000</v>
      </c>
      <c r="C3404" t="s">
        <v>4</v>
      </c>
      <c r="D3404" t="s">
        <v>731</v>
      </c>
      <c r="E3404" s="10">
        <v>250000</v>
      </c>
      <c r="F3404">
        <v>2015</v>
      </c>
      <c r="G3404" t="s">
        <v>720</v>
      </c>
      <c r="H3404" t="str">
        <f>IFERROR(VLOOKUP(D3404,Resources!A:C,3,FALSE),"")</f>
        <v>DeSmog</v>
      </c>
      <c r="I3404" t="s">
        <v>810</v>
      </c>
      <c r="J3404">
        <v>344</v>
      </c>
      <c r="K3404" t="str">
        <f>IFERROR(IF(VLOOKUP(D3404,Resources!A:D,4,FALSE)=0,"",VLOOKUP(D3404,Resources!A:D,4,FALSE)),"")</f>
        <v>Y</v>
      </c>
    </row>
    <row r="3405" spans="1:11" x14ac:dyDescent="0.2">
      <c r="A3405">
        <v>990</v>
      </c>
      <c r="B3405" t="str">
        <f t="shared" si="54"/>
        <v>Donors Capital Fund_Franklin Center for Government &amp; Public Integrity201520000</v>
      </c>
      <c r="C3405" t="s">
        <v>4</v>
      </c>
      <c r="D3405" t="s">
        <v>731</v>
      </c>
      <c r="E3405" s="10">
        <v>20000</v>
      </c>
      <c r="F3405">
        <v>2015</v>
      </c>
      <c r="G3405" t="s">
        <v>720</v>
      </c>
      <c r="H3405" t="str">
        <f>IFERROR(VLOOKUP(D3405,Resources!A:C,3,FALSE),"")</f>
        <v>DeSmog</v>
      </c>
      <c r="I3405" t="s">
        <v>811</v>
      </c>
      <c r="J3405">
        <v>345</v>
      </c>
      <c r="K3405" t="str">
        <f>IFERROR(IF(VLOOKUP(D3405,Resources!A:D,4,FALSE)=0,"",VLOOKUP(D3405,Resources!A:D,4,FALSE)),"")</f>
        <v>Y</v>
      </c>
    </row>
    <row r="3406" spans="1:11" x14ac:dyDescent="0.2">
      <c r="A3406">
        <v>990</v>
      </c>
      <c r="B3406" t="str">
        <f t="shared" si="54"/>
        <v>Donors Capital Fund_Buckeye Institute for Public Policy Solutions20153000</v>
      </c>
      <c r="C3406" t="s">
        <v>4</v>
      </c>
      <c r="D3406" t="s">
        <v>46</v>
      </c>
      <c r="E3406" s="10">
        <v>3000</v>
      </c>
      <c r="F3406">
        <v>2015</v>
      </c>
      <c r="G3406" t="s">
        <v>720</v>
      </c>
      <c r="H3406" t="str">
        <f>IFERROR(VLOOKUP(D3406,Resources!A:C,3,FALSE),"")</f>
        <v>SourceWatch</v>
      </c>
      <c r="I3406" t="s">
        <v>811</v>
      </c>
      <c r="J3406">
        <v>346</v>
      </c>
      <c r="K3406" t="str">
        <f>IFERROR(IF(VLOOKUP(D3406,Resources!A:D,4,FALSE)=0,"",VLOOKUP(D3406,Resources!A:D,4,FALSE)),"")</f>
        <v>Y</v>
      </c>
    </row>
    <row r="3407" spans="1:11" x14ac:dyDescent="0.2">
      <c r="A3407">
        <v>990</v>
      </c>
      <c r="B3407" t="str">
        <f t="shared" si="54"/>
        <v>Donors Capital Fund_Buckeye Institute for Public Policy Solutions20152000</v>
      </c>
      <c r="C3407" t="s">
        <v>4</v>
      </c>
      <c r="D3407" t="s">
        <v>46</v>
      </c>
      <c r="E3407" s="10">
        <v>2000</v>
      </c>
      <c r="F3407">
        <v>2015</v>
      </c>
      <c r="G3407" t="s">
        <v>720</v>
      </c>
      <c r="H3407" t="str">
        <f>IFERROR(VLOOKUP(D3407,Resources!A:C,3,FALSE),"")</f>
        <v>SourceWatch</v>
      </c>
      <c r="I3407" t="s">
        <v>811</v>
      </c>
      <c r="J3407">
        <v>347</v>
      </c>
      <c r="K3407" t="str">
        <f>IFERROR(IF(VLOOKUP(D3407,Resources!A:D,4,FALSE)=0,"",VLOOKUP(D3407,Resources!A:D,4,FALSE)),"")</f>
        <v>Y</v>
      </c>
    </row>
    <row r="3408" spans="1:11" x14ac:dyDescent="0.2">
      <c r="A3408">
        <v>990</v>
      </c>
      <c r="B3408" t="str">
        <f t="shared" si="54"/>
        <v>Donors Capital Fund_Commonwealth Foundation for Public Policy Alternatives201512000</v>
      </c>
      <c r="C3408" t="s">
        <v>4</v>
      </c>
      <c r="D3408" t="s">
        <v>47</v>
      </c>
      <c r="E3408" s="10">
        <v>12000</v>
      </c>
      <c r="F3408">
        <v>2015</v>
      </c>
      <c r="G3408" t="s">
        <v>720</v>
      </c>
      <c r="H3408" t="str">
        <f>IFERROR(VLOOKUP(D3408,Resources!A:C,3,FALSE),"")</f>
        <v>SourceWatch</v>
      </c>
      <c r="I3408" t="s">
        <v>811</v>
      </c>
      <c r="J3408">
        <v>348</v>
      </c>
      <c r="K3408" t="str">
        <f>IFERROR(IF(VLOOKUP(D3408,Resources!A:D,4,FALSE)=0,"",VLOOKUP(D3408,Resources!A:D,4,FALSE)),"")</f>
        <v>Y</v>
      </c>
    </row>
    <row r="3409" spans="1:11" x14ac:dyDescent="0.2">
      <c r="A3409">
        <v>990</v>
      </c>
      <c r="B3409" t="str">
        <f t="shared" si="54"/>
        <v>Donors Capital Fund_Oklahoma Council of Public Affairs201513000</v>
      </c>
      <c r="C3409" t="s">
        <v>4</v>
      </c>
      <c r="D3409" t="s">
        <v>77</v>
      </c>
      <c r="E3409" s="10">
        <v>13000</v>
      </c>
      <c r="F3409">
        <v>2015</v>
      </c>
      <c r="G3409" t="s">
        <v>720</v>
      </c>
      <c r="H3409" t="str">
        <f>IFERROR(VLOOKUP(D3409,Resources!A:C,3,FALSE),"")</f>
        <v>SourceWatch</v>
      </c>
      <c r="I3409" t="s">
        <v>811</v>
      </c>
      <c r="J3409">
        <v>349</v>
      </c>
      <c r="K3409" t="str">
        <f>IFERROR(IF(VLOOKUP(D3409,Resources!A:D,4,FALSE)=0,"",VLOOKUP(D3409,Resources!A:D,4,FALSE)),"")</f>
        <v>Y</v>
      </c>
    </row>
    <row r="3410" spans="1:11" x14ac:dyDescent="0.2">
      <c r="A3410">
        <v>990</v>
      </c>
      <c r="B3410" t="str">
        <f t="shared" si="54"/>
        <v>Donors Capital Fund_Oklahoma Council of Public Affairs20152000</v>
      </c>
      <c r="C3410" t="s">
        <v>4</v>
      </c>
      <c r="D3410" t="s">
        <v>77</v>
      </c>
      <c r="E3410" s="10">
        <v>2000</v>
      </c>
      <c r="F3410">
        <v>2015</v>
      </c>
      <c r="G3410" t="s">
        <v>720</v>
      </c>
      <c r="H3410" t="str">
        <f>IFERROR(VLOOKUP(D3410,Resources!A:C,3,FALSE),"")</f>
        <v>SourceWatch</v>
      </c>
      <c r="I3410" t="s">
        <v>811</v>
      </c>
      <c r="J3410">
        <v>350</v>
      </c>
      <c r="K3410" t="str">
        <f>IFERROR(IF(VLOOKUP(D3410,Resources!A:D,4,FALSE)=0,"",VLOOKUP(D3410,Resources!A:D,4,FALSE)),"")</f>
        <v>Y</v>
      </c>
    </row>
    <row r="3411" spans="1:11" x14ac:dyDescent="0.2">
      <c r="A3411">
        <v>990</v>
      </c>
      <c r="B3411" t="str">
        <f t="shared" si="54"/>
        <v>Donors Capital Fund_Oklahoma Council of Public Affairs20151500</v>
      </c>
      <c r="C3411" t="s">
        <v>4</v>
      </c>
      <c r="D3411" t="s">
        <v>77</v>
      </c>
      <c r="E3411" s="10">
        <v>1500</v>
      </c>
      <c r="F3411">
        <v>2015</v>
      </c>
      <c r="G3411" t="s">
        <v>720</v>
      </c>
      <c r="H3411" t="str">
        <f>IFERROR(VLOOKUP(D3411,Resources!A:C,3,FALSE),"")</f>
        <v>SourceWatch</v>
      </c>
      <c r="I3411" t="s">
        <v>811</v>
      </c>
      <c r="J3411">
        <v>351</v>
      </c>
      <c r="K3411" t="str">
        <f>IFERROR(IF(VLOOKUP(D3411,Resources!A:D,4,FALSE)=0,"",VLOOKUP(D3411,Resources!A:D,4,FALSE)),"")</f>
        <v>Y</v>
      </c>
    </row>
    <row r="3412" spans="1:11" x14ac:dyDescent="0.2">
      <c r="A3412">
        <v>990</v>
      </c>
      <c r="B3412" t="str">
        <f t="shared" si="54"/>
        <v>Donors Capital Fund_Pioneer Institute for Public Policy Research20152000</v>
      </c>
      <c r="C3412" t="s">
        <v>4</v>
      </c>
      <c r="D3412" t="s">
        <v>155</v>
      </c>
      <c r="E3412" s="10">
        <v>2000</v>
      </c>
      <c r="F3412">
        <v>2015</v>
      </c>
      <c r="G3412" t="s">
        <v>720</v>
      </c>
      <c r="H3412" t="str">
        <f>IFERROR(VLOOKUP(D3412,Resources!A:C,3,FALSE),"")</f>
        <v>SourceWatch</v>
      </c>
      <c r="I3412" t="s">
        <v>811</v>
      </c>
      <c r="J3412">
        <v>352</v>
      </c>
      <c r="K3412" t="str">
        <f>IFERROR(IF(VLOOKUP(D3412,Resources!A:D,4,FALSE)=0,"",VLOOKUP(D3412,Resources!A:D,4,FALSE)),"")</f>
        <v>Y</v>
      </c>
    </row>
    <row r="3413" spans="1:11" x14ac:dyDescent="0.2">
      <c r="A3413">
        <v>990</v>
      </c>
      <c r="B3413" t="str">
        <f t="shared" si="54"/>
        <v>Donors Capital Fund_Sutherland Institute20152000</v>
      </c>
      <c r="C3413" t="s">
        <v>4</v>
      </c>
      <c r="D3413" t="s">
        <v>45</v>
      </c>
      <c r="E3413" s="10">
        <v>2000</v>
      </c>
      <c r="F3413">
        <v>2015</v>
      </c>
      <c r="G3413" t="s">
        <v>720</v>
      </c>
      <c r="H3413" t="str">
        <f>IFERROR(VLOOKUP(D3413,Resources!A:C,3,FALSE),"")</f>
        <v>SourceWatch</v>
      </c>
      <c r="I3413" t="s">
        <v>812</v>
      </c>
      <c r="J3413">
        <v>353</v>
      </c>
      <c r="K3413" t="str">
        <f>IFERROR(IF(VLOOKUP(D3413,Resources!A:D,4,FALSE)=0,"",VLOOKUP(D3413,Resources!A:D,4,FALSE)),"")</f>
        <v>Y</v>
      </c>
    </row>
    <row r="3414" spans="1:11" x14ac:dyDescent="0.2">
      <c r="A3414">
        <v>990</v>
      </c>
      <c r="B3414" t="str">
        <f t="shared" si="54"/>
        <v>Donors Capital Fund_Yankee Institute for Public Policy20152000</v>
      </c>
      <c r="C3414" t="s">
        <v>4</v>
      </c>
      <c r="D3414" t="s">
        <v>145</v>
      </c>
      <c r="E3414" s="10">
        <v>2000</v>
      </c>
      <c r="F3414">
        <v>2015</v>
      </c>
      <c r="G3414" t="s">
        <v>720</v>
      </c>
      <c r="H3414" t="str">
        <f>IFERROR(VLOOKUP(D3414,Resources!A:C,3,FALSE),"")</f>
        <v>SourceWatch</v>
      </c>
      <c r="I3414" t="s">
        <v>812</v>
      </c>
      <c r="J3414">
        <v>354</v>
      </c>
      <c r="K3414" t="str">
        <f>IFERROR(IF(VLOOKUP(D3414,Resources!A:D,4,FALSE)=0,"",VLOOKUP(D3414,Resources!A:D,4,FALSE)),"")</f>
        <v>Y</v>
      </c>
    </row>
    <row r="3415" spans="1:11" x14ac:dyDescent="0.2">
      <c r="A3415">
        <v>990</v>
      </c>
      <c r="B3415" t="str">
        <f t="shared" si="54"/>
        <v>Donors Capital Fund_Illinois Policy Institute20152000</v>
      </c>
      <c r="C3415" t="s">
        <v>4</v>
      </c>
      <c r="D3415" t="s">
        <v>52</v>
      </c>
      <c r="E3415" s="10">
        <v>2000</v>
      </c>
      <c r="F3415">
        <v>2015</v>
      </c>
      <c r="G3415" t="s">
        <v>720</v>
      </c>
      <c r="H3415" t="str">
        <f>IFERROR(VLOOKUP(D3415,Resources!A:C,3,FALSE),"")</f>
        <v>DeSmog</v>
      </c>
      <c r="I3415" t="s">
        <v>812</v>
      </c>
      <c r="J3415">
        <v>355</v>
      </c>
      <c r="K3415" t="str">
        <f>IFERROR(IF(VLOOKUP(D3415,Resources!A:D,4,FALSE)=0,"",VLOOKUP(D3415,Resources!A:D,4,FALSE)),"")</f>
        <v>Y</v>
      </c>
    </row>
    <row r="3416" spans="1:11" x14ac:dyDescent="0.2">
      <c r="A3416">
        <v>990</v>
      </c>
      <c r="B3416" t="str">
        <f t="shared" si="54"/>
        <v>Donors Capital Fund_Montana Policy Institute20153500</v>
      </c>
      <c r="C3416" t="s">
        <v>4</v>
      </c>
      <c r="D3416" t="s">
        <v>226</v>
      </c>
      <c r="E3416" s="10">
        <v>3500</v>
      </c>
      <c r="F3416">
        <v>2015</v>
      </c>
      <c r="G3416" t="s">
        <v>720</v>
      </c>
      <c r="H3416" t="str">
        <f>IFERROR(VLOOKUP(D3416,Resources!A:C,3,FALSE),"")</f>
        <v>SourceWatch</v>
      </c>
      <c r="I3416" t="s">
        <v>812</v>
      </c>
      <c r="J3416">
        <v>356</v>
      </c>
      <c r="K3416" t="str">
        <f>IFERROR(IF(VLOOKUP(D3416,Resources!A:D,4,FALSE)=0,"",VLOOKUP(D3416,Resources!A:D,4,FALSE)),"")</f>
        <v>Y</v>
      </c>
    </row>
    <row r="3417" spans="1:11" x14ac:dyDescent="0.2">
      <c r="A3417">
        <v>990</v>
      </c>
      <c r="B3417" t="str">
        <f t="shared" si="54"/>
        <v>Donors Capital Fund_Beacon Center of Tennessee20152000</v>
      </c>
      <c r="C3417" t="s">
        <v>4</v>
      </c>
      <c r="D3417" t="s">
        <v>69</v>
      </c>
      <c r="E3417" s="10">
        <v>2000</v>
      </c>
      <c r="F3417">
        <v>2015</v>
      </c>
      <c r="G3417" t="s">
        <v>720</v>
      </c>
      <c r="H3417" t="str">
        <f>IFERROR(VLOOKUP(D3417,Resources!A:C,3,FALSE),"")</f>
        <v>SourceWatch</v>
      </c>
      <c r="I3417" t="s">
        <v>812</v>
      </c>
      <c r="J3417">
        <v>357</v>
      </c>
      <c r="K3417" t="str">
        <f>IFERROR(IF(VLOOKUP(D3417,Resources!A:D,4,FALSE)=0,"",VLOOKUP(D3417,Resources!A:D,4,FALSE)),"")</f>
        <v>Y</v>
      </c>
    </row>
    <row r="3418" spans="1:11" x14ac:dyDescent="0.2">
      <c r="A3418">
        <v>990</v>
      </c>
      <c r="B3418" t="str">
        <f t="shared" si="54"/>
        <v>Donors Capital Fund_Beacon Center of Tennessee2015350000</v>
      </c>
      <c r="C3418" t="s">
        <v>4</v>
      </c>
      <c r="D3418" t="s">
        <v>69</v>
      </c>
      <c r="E3418" s="10">
        <v>350000</v>
      </c>
      <c r="F3418">
        <v>2015</v>
      </c>
      <c r="G3418" t="s">
        <v>720</v>
      </c>
      <c r="H3418" t="str">
        <f>IFERROR(VLOOKUP(D3418,Resources!A:C,3,FALSE),"")</f>
        <v>SourceWatch</v>
      </c>
      <c r="I3418" t="s">
        <v>812</v>
      </c>
      <c r="J3418">
        <v>358</v>
      </c>
      <c r="K3418" t="str">
        <f>IFERROR(IF(VLOOKUP(D3418,Resources!A:D,4,FALSE)=0,"",VLOOKUP(D3418,Resources!A:D,4,FALSE)),"")</f>
        <v>Y</v>
      </c>
    </row>
    <row r="3419" spans="1:11" x14ac:dyDescent="0.2">
      <c r="A3419">
        <v>990</v>
      </c>
      <c r="B3419" t="str">
        <f t="shared" si="54"/>
        <v>Donors Capital Fund_Trinity School of Midland20152000</v>
      </c>
      <c r="C3419" t="s">
        <v>4</v>
      </c>
      <c r="D3419" t="s">
        <v>66</v>
      </c>
      <c r="E3419" s="10">
        <v>2000</v>
      </c>
      <c r="F3419">
        <v>2015</v>
      </c>
      <c r="G3419" t="s">
        <v>720</v>
      </c>
      <c r="H3419" t="str">
        <f>IFERROR(VLOOKUP(D3419,Resources!A:C,3,FALSE),"")</f>
        <v/>
      </c>
      <c r="I3419" t="s">
        <v>812</v>
      </c>
      <c r="J3419">
        <v>359</v>
      </c>
      <c r="K3419" t="str">
        <f>IFERROR(IF(VLOOKUP(D3419,Resources!A:D,4,FALSE)=0,"",VLOOKUP(D3419,Resources!A:D,4,FALSE)),"")</f>
        <v/>
      </c>
    </row>
    <row r="3420" spans="1:11" x14ac:dyDescent="0.2">
      <c r="A3420">
        <v>990</v>
      </c>
      <c r="B3420" t="str">
        <f t="shared" si="54"/>
        <v>Donors Capital Fund_Washington Policy Center20152000</v>
      </c>
      <c r="C3420" t="s">
        <v>4</v>
      </c>
      <c r="D3420" t="s">
        <v>80</v>
      </c>
      <c r="E3420" s="10">
        <v>2000</v>
      </c>
      <c r="F3420">
        <v>2015</v>
      </c>
      <c r="G3420" t="s">
        <v>720</v>
      </c>
      <c r="H3420" t="str">
        <f>IFERROR(VLOOKUP(D3420,Resources!A:C,3,FALSE),"")</f>
        <v>DeSmog</v>
      </c>
      <c r="I3420" t="s">
        <v>812</v>
      </c>
      <c r="J3420">
        <v>360</v>
      </c>
      <c r="K3420" t="str">
        <f>IFERROR(IF(VLOOKUP(D3420,Resources!A:D,4,FALSE)=0,"",VLOOKUP(D3420,Resources!A:D,4,FALSE)),"")</f>
        <v>Y</v>
      </c>
    </row>
    <row r="3421" spans="1:11" x14ac:dyDescent="0.2">
      <c r="A3421">
        <v>990</v>
      </c>
      <c r="B3421" t="str">
        <f t="shared" si="54"/>
        <v>Donors Capital Fund_Platte Institute for Economic Research20152000</v>
      </c>
      <c r="C3421" t="s">
        <v>4</v>
      </c>
      <c r="D3421" t="s">
        <v>55</v>
      </c>
      <c r="E3421" s="10">
        <v>2000</v>
      </c>
      <c r="F3421">
        <v>2015</v>
      </c>
      <c r="G3421" t="s">
        <v>720</v>
      </c>
      <c r="H3421" t="str">
        <f>IFERROR(VLOOKUP(D3421,Resources!A:C,3,FALSE),"")</f>
        <v>SourceWatch</v>
      </c>
      <c r="I3421" t="s">
        <v>813</v>
      </c>
      <c r="J3421">
        <v>361</v>
      </c>
      <c r="K3421" t="str">
        <f>IFERROR(IF(VLOOKUP(D3421,Resources!A:D,4,FALSE)=0,"",VLOOKUP(D3421,Resources!A:D,4,FALSE)),"")</f>
        <v>Y</v>
      </c>
    </row>
    <row r="3422" spans="1:11" x14ac:dyDescent="0.2">
      <c r="A3422">
        <v>990</v>
      </c>
      <c r="B3422" t="str">
        <f t="shared" si="54"/>
        <v>Donors Capital Fund_Idaho Freedom Foundation20152000</v>
      </c>
      <c r="C3422" t="s">
        <v>4</v>
      </c>
      <c r="D3422" t="s">
        <v>51</v>
      </c>
      <c r="E3422" s="10">
        <v>2000</v>
      </c>
      <c r="F3422">
        <v>2015</v>
      </c>
      <c r="G3422" t="s">
        <v>720</v>
      </c>
      <c r="H3422" t="str">
        <f>IFERROR(VLOOKUP(D3422,Resources!A:C,3,FALSE),"")</f>
        <v>SourceWatch</v>
      </c>
      <c r="I3422" t="s">
        <v>813</v>
      </c>
      <c r="J3422">
        <v>362</v>
      </c>
      <c r="K3422" t="str">
        <f>IFERROR(IF(VLOOKUP(D3422,Resources!A:D,4,FALSE)=0,"",VLOOKUP(D3422,Resources!A:D,4,FALSE)),"")</f>
        <v>Y</v>
      </c>
    </row>
    <row r="3423" spans="1:11" x14ac:dyDescent="0.2">
      <c r="A3423">
        <v>990</v>
      </c>
      <c r="B3423" t="str">
        <f t="shared" si="54"/>
        <v>Donors Capital Fund_Foundation for Government Accountability20152000</v>
      </c>
      <c r="C3423" t="s">
        <v>4</v>
      </c>
      <c r="D3423" t="s">
        <v>7</v>
      </c>
      <c r="E3423" s="10">
        <v>2000</v>
      </c>
      <c r="F3423">
        <v>2015</v>
      </c>
      <c r="G3423" t="s">
        <v>720</v>
      </c>
      <c r="H3423" t="str">
        <f>IFERROR(VLOOKUP(D3423,Resources!A:C,3,FALSE),"")</f>
        <v>SourceWatch</v>
      </c>
      <c r="I3423" t="s">
        <v>813</v>
      </c>
      <c r="J3423">
        <v>363</v>
      </c>
      <c r="K3423" t="str">
        <f>IFERROR(IF(VLOOKUP(D3423,Resources!A:D,4,FALSE)=0,"",VLOOKUP(D3423,Resources!A:D,4,FALSE)),"")</f>
        <v>Y</v>
      </c>
    </row>
    <row r="3424" spans="1:11" x14ac:dyDescent="0.2">
      <c r="A3424">
        <v>990</v>
      </c>
      <c r="B3424" t="str">
        <f t="shared" si="54"/>
        <v>Donors Capital Fund_American Spectator Foundation201520000</v>
      </c>
      <c r="C3424" t="s">
        <v>4</v>
      </c>
      <c r="D3424" t="s">
        <v>88</v>
      </c>
      <c r="E3424" s="10">
        <v>20000</v>
      </c>
      <c r="F3424">
        <v>2015</v>
      </c>
      <c r="G3424" t="s">
        <v>720</v>
      </c>
      <c r="H3424" t="str">
        <f>IFERROR(VLOOKUP(D3424,Resources!A:C,3,FALSE),"")</f>
        <v>SourceWatch</v>
      </c>
      <c r="I3424" t="s">
        <v>813</v>
      </c>
      <c r="J3424">
        <v>364</v>
      </c>
      <c r="K3424" t="str">
        <f>IFERROR(IF(VLOOKUP(D3424,Resources!A:D,4,FALSE)=0,"",VLOOKUP(D3424,Resources!A:D,4,FALSE)),"")</f>
        <v>Y</v>
      </c>
    </row>
    <row r="3425" spans="1:11" x14ac:dyDescent="0.2">
      <c r="A3425">
        <v>990</v>
      </c>
      <c r="B3425" t="str">
        <f t="shared" si="54"/>
        <v>Donors Capital Fund_Buckeye Institute for Public Policy Solutions201515000</v>
      </c>
      <c r="C3425" t="s">
        <v>4</v>
      </c>
      <c r="D3425" t="s">
        <v>46</v>
      </c>
      <c r="E3425" s="10">
        <v>15000</v>
      </c>
      <c r="F3425">
        <v>2015</v>
      </c>
      <c r="G3425" t="s">
        <v>720</v>
      </c>
      <c r="H3425" t="str">
        <f>IFERROR(VLOOKUP(D3425,Resources!A:C,3,FALSE),"")</f>
        <v>SourceWatch</v>
      </c>
      <c r="I3425" t="s">
        <v>813</v>
      </c>
      <c r="J3425">
        <v>365</v>
      </c>
      <c r="K3425" t="str">
        <f>IFERROR(IF(VLOOKUP(D3425,Resources!A:D,4,FALSE)=0,"",VLOOKUP(D3425,Resources!A:D,4,FALSE)),"")</f>
        <v>Y</v>
      </c>
    </row>
    <row r="3426" spans="1:11" x14ac:dyDescent="0.2">
      <c r="A3426">
        <v>990</v>
      </c>
      <c r="B3426" t="str">
        <f t="shared" si="54"/>
        <v>Donors Capital Fund_Buckeye Institute for Public Policy Solutions201510000</v>
      </c>
      <c r="C3426" t="s">
        <v>4</v>
      </c>
      <c r="D3426" t="s">
        <v>46</v>
      </c>
      <c r="E3426" s="10">
        <v>10000</v>
      </c>
      <c r="F3426">
        <v>2015</v>
      </c>
      <c r="G3426" t="s">
        <v>720</v>
      </c>
      <c r="H3426" t="str">
        <f>IFERROR(VLOOKUP(D3426,Resources!A:C,3,FALSE),"")</f>
        <v>SourceWatch</v>
      </c>
      <c r="I3426" t="s">
        <v>813</v>
      </c>
      <c r="J3426">
        <v>366</v>
      </c>
      <c r="K3426" t="str">
        <f>IFERROR(IF(VLOOKUP(D3426,Resources!A:D,4,FALSE)=0,"",VLOOKUP(D3426,Resources!A:D,4,FALSE)),"")</f>
        <v>Y</v>
      </c>
    </row>
    <row r="3427" spans="1:11" x14ac:dyDescent="0.2">
      <c r="A3427">
        <v>990</v>
      </c>
      <c r="B3427" t="str">
        <f t="shared" si="54"/>
        <v>Donors Capital Fund_Independence Institute20155000</v>
      </c>
      <c r="C3427" t="s">
        <v>4</v>
      </c>
      <c r="D3427" t="s">
        <v>53</v>
      </c>
      <c r="E3427" s="10">
        <v>5000</v>
      </c>
      <c r="F3427">
        <v>2015</v>
      </c>
      <c r="G3427" t="s">
        <v>720</v>
      </c>
      <c r="H3427" t="str">
        <f>IFERROR(VLOOKUP(D3427,Resources!A:C,3,FALSE),"")</f>
        <v>SourceWatch</v>
      </c>
      <c r="I3427" t="s">
        <v>813</v>
      </c>
      <c r="J3427">
        <v>367</v>
      </c>
      <c r="K3427" t="str">
        <f>IFERROR(IF(VLOOKUP(D3427,Resources!A:D,4,FALSE)=0,"",VLOOKUP(D3427,Resources!A:D,4,FALSE)),"")</f>
        <v>Y</v>
      </c>
    </row>
    <row r="3428" spans="1:11" x14ac:dyDescent="0.2">
      <c r="A3428">
        <v>990</v>
      </c>
      <c r="B3428" t="str">
        <f t="shared" si="54"/>
        <v>Donors Capital Fund_Institute for Justice20155000</v>
      </c>
      <c r="C3428" t="s">
        <v>4</v>
      </c>
      <c r="D3428" t="s">
        <v>63</v>
      </c>
      <c r="E3428" s="10">
        <v>5000</v>
      </c>
      <c r="F3428">
        <v>2015</v>
      </c>
      <c r="G3428" t="s">
        <v>720</v>
      </c>
      <c r="H3428" t="str">
        <f>IFERROR(VLOOKUP(D3428,Resources!A:C,3,FALSE),"")</f>
        <v>SourceWatch</v>
      </c>
      <c r="I3428" t="s">
        <v>813</v>
      </c>
      <c r="J3428">
        <v>368</v>
      </c>
      <c r="K3428" t="str">
        <f>IFERROR(IF(VLOOKUP(D3428,Resources!A:D,4,FALSE)=0,"",VLOOKUP(D3428,Resources!A:D,4,FALSE)),"")</f>
        <v>Y</v>
      </c>
    </row>
    <row r="3429" spans="1:11" x14ac:dyDescent="0.2">
      <c r="A3429">
        <v>990</v>
      </c>
      <c r="B3429" t="str">
        <f t="shared" si="54"/>
        <v>Donors Capital Fund_Mackinac Center for Public Policy20153500</v>
      </c>
      <c r="C3429" t="s">
        <v>4</v>
      </c>
      <c r="D3429" t="s">
        <v>54</v>
      </c>
      <c r="E3429" s="10">
        <v>3500</v>
      </c>
      <c r="F3429">
        <v>2015</v>
      </c>
      <c r="G3429" t="s">
        <v>720</v>
      </c>
      <c r="H3429" t="str">
        <f>IFERROR(VLOOKUP(D3429,Resources!A:C,3,FALSE),"")</f>
        <v>DeSmog</v>
      </c>
      <c r="I3429" t="s">
        <v>814</v>
      </c>
      <c r="J3429">
        <v>369</v>
      </c>
      <c r="K3429" t="str">
        <f>IFERROR(IF(VLOOKUP(D3429,Resources!A:D,4,FALSE)=0,"",VLOOKUP(D3429,Resources!A:D,4,FALSE)),"")</f>
        <v>Y</v>
      </c>
    </row>
    <row r="3430" spans="1:11" x14ac:dyDescent="0.2">
      <c r="A3430">
        <v>990</v>
      </c>
      <c r="B3430" t="str">
        <f t="shared" si="54"/>
        <v>Donors Capital Fund_State Policy Network2015184500</v>
      </c>
      <c r="C3430" t="s">
        <v>4</v>
      </c>
      <c r="D3430" t="s">
        <v>10</v>
      </c>
      <c r="E3430" s="10">
        <v>184500</v>
      </c>
      <c r="F3430">
        <v>2015</v>
      </c>
      <c r="G3430" t="s">
        <v>720</v>
      </c>
      <c r="H3430" t="str">
        <f>IFERROR(VLOOKUP(D3430,Resources!A:C,3,FALSE),"")</f>
        <v>SourceWatch</v>
      </c>
      <c r="I3430" t="s">
        <v>814</v>
      </c>
      <c r="J3430">
        <v>370</v>
      </c>
      <c r="K3430" t="str">
        <f>IFERROR(IF(VLOOKUP(D3430,Resources!A:D,4,FALSE)=0,"",VLOOKUP(D3430,Resources!A:D,4,FALSE)),"")</f>
        <v>Y</v>
      </c>
    </row>
    <row r="3431" spans="1:11" x14ac:dyDescent="0.2">
      <c r="A3431">
        <v>990</v>
      </c>
      <c r="B3431" t="str">
        <f t="shared" si="54"/>
        <v>Donors Capital Fund_Show-Me Institute20153500</v>
      </c>
      <c r="C3431" t="s">
        <v>4</v>
      </c>
      <c r="D3431" t="s">
        <v>115</v>
      </c>
      <c r="E3431" s="10">
        <v>3500</v>
      </c>
      <c r="F3431">
        <v>2015</v>
      </c>
      <c r="G3431" t="s">
        <v>720</v>
      </c>
      <c r="H3431" t="str">
        <f>IFERROR(VLOOKUP(D3431,Resources!A:C,3,FALSE),"")</f>
        <v>SourceWatch</v>
      </c>
      <c r="I3431" t="s">
        <v>814</v>
      </c>
      <c r="J3431">
        <v>371</v>
      </c>
      <c r="K3431" t="str">
        <f>IFERROR(IF(VLOOKUP(D3431,Resources!A:D,4,FALSE)=0,"",VLOOKUP(D3431,Resources!A:D,4,FALSE)),"")</f>
        <v>Y</v>
      </c>
    </row>
    <row r="3432" spans="1:11" x14ac:dyDescent="0.2">
      <c r="A3432">
        <v>990</v>
      </c>
      <c r="B3432" t="str">
        <f t="shared" si="54"/>
        <v>Donors Capital Fund_Platte Institute for Economic Research201510000</v>
      </c>
      <c r="C3432" t="s">
        <v>4</v>
      </c>
      <c r="D3432" t="s">
        <v>55</v>
      </c>
      <c r="E3432" s="10">
        <v>10000</v>
      </c>
      <c r="F3432">
        <v>2015</v>
      </c>
      <c r="G3432" t="s">
        <v>720</v>
      </c>
      <c r="H3432" t="str">
        <f>IFERROR(VLOOKUP(D3432,Resources!A:C,3,FALSE),"")</f>
        <v>SourceWatch</v>
      </c>
      <c r="I3432" t="s">
        <v>814</v>
      </c>
      <c r="J3432">
        <v>372</v>
      </c>
      <c r="K3432" t="str">
        <f>IFERROR(IF(VLOOKUP(D3432,Resources!A:D,4,FALSE)=0,"",VLOOKUP(D3432,Resources!A:D,4,FALSE)),"")</f>
        <v>Y</v>
      </c>
    </row>
    <row r="3433" spans="1:11" x14ac:dyDescent="0.2">
      <c r="A3433">
        <v>990</v>
      </c>
      <c r="B3433" t="str">
        <f t="shared" si="54"/>
        <v>Donors Capital Fund_Georgia Center for Opportunity20157000</v>
      </c>
      <c r="C3433" t="s">
        <v>4</v>
      </c>
      <c r="D3433" t="s">
        <v>49</v>
      </c>
      <c r="E3433" s="10">
        <v>7000</v>
      </c>
      <c r="F3433">
        <v>2015</v>
      </c>
      <c r="G3433" t="s">
        <v>720</v>
      </c>
      <c r="H3433" t="str">
        <f>IFERROR(VLOOKUP(D3433,Resources!A:C,3,FALSE),"")</f>
        <v>SourceWatch</v>
      </c>
      <c r="I3433" t="s">
        <v>814</v>
      </c>
      <c r="J3433">
        <v>373</v>
      </c>
      <c r="K3433" t="str">
        <f>IFERROR(IF(VLOOKUP(D3433,Resources!A:D,4,FALSE)=0,"",VLOOKUP(D3433,Resources!A:D,4,FALSE)),"")</f>
        <v>Y</v>
      </c>
    </row>
    <row r="3434" spans="1:11" x14ac:dyDescent="0.2">
      <c r="A3434">
        <v>990</v>
      </c>
      <c r="B3434" t="str">
        <f t="shared" si="54"/>
        <v>Donors Capital Fund_Georgia Center for Opportunity201513000</v>
      </c>
      <c r="C3434" t="s">
        <v>4</v>
      </c>
      <c r="D3434" t="s">
        <v>49</v>
      </c>
      <c r="E3434" s="10">
        <v>13000</v>
      </c>
      <c r="F3434">
        <v>2015</v>
      </c>
      <c r="G3434" t="s">
        <v>720</v>
      </c>
      <c r="H3434" t="str">
        <f>IFERROR(VLOOKUP(D3434,Resources!A:C,3,FALSE),"")</f>
        <v>SourceWatch</v>
      </c>
      <c r="I3434" t="s">
        <v>814</v>
      </c>
      <c r="J3434">
        <v>374</v>
      </c>
      <c r="K3434" t="str">
        <f>IFERROR(IF(VLOOKUP(D3434,Resources!A:D,4,FALSE)=0,"",VLOOKUP(D3434,Resources!A:D,4,FALSE)),"")</f>
        <v>Y</v>
      </c>
    </row>
    <row r="3435" spans="1:11" x14ac:dyDescent="0.2">
      <c r="A3435">
        <v>990</v>
      </c>
      <c r="B3435" t="str">
        <f t="shared" si="54"/>
        <v>Donors Capital Fund_Empower Mississippi Foundation20151750</v>
      </c>
      <c r="C3435" t="s">
        <v>4</v>
      </c>
      <c r="D3435" t="s">
        <v>148</v>
      </c>
      <c r="E3435" s="10">
        <v>1750</v>
      </c>
      <c r="F3435">
        <v>2015</v>
      </c>
      <c r="G3435" t="s">
        <v>720</v>
      </c>
      <c r="H3435" t="str">
        <f>IFERROR(VLOOKUP(D3435,Resources!A:C,3,FALSE),"")</f>
        <v>SourceWatch</v>
      </c>
      <c r="I3435" t="s">
        <v>814</v>
      </c>
      <c r="J3435">
        <v>375</v>
      </c>
      <c r="K3435" t="str">
        <f>IFERROR(IF(VLOOKUP(D3435,Resources!A:D,4,FALSE)=0,"",VLOOKUP(D3435,Resources!A:D,4,FALSE)),"")</f>
        <v>Y</v>
      </c>
    </row>
    <row r="3436" spans="1:11" x14ac:dyDescent="0.2">
      <c r="A3436">
        <v>990</v>
      </c>
      <c r="B3436" t="str">
        <f t="shared" si="54"/>
        <v>Donors Capital Fund_Cardinal Institute for West Virginia Policy20152500</v>
      </c>
      <c r="C3436" t="s">
        <v>4</v>
      </c>
      <c r="D3436" t="s">
        <v>717</v>
      </c>
      <c r="E3436" s="10">
        <v>2500</v>
      </c>
      <c r="F3436">
        <v>2015</v>
      </c>
      <c r="G3436" t="s">
        <v>720</v>
      </c>
      <c r="H3436" t="str">
        <f>IFERROR(VLOOKUP(D3436,Resources!A:C,3,FALSE),"")</f>
        <v>SourceWatch</v>
      </c>
      <c r="I3436" t="s">
        <v>814</v>
      </c>
      <c r="J3436">
        <v>376</v>
      </c>
      <c r="K3436" t="str">
        <f>IFERROR(IF(VLOOKUP(D3436,Resources!A:D,4,FALSE)=0,"",VLOOKUP(D3436,Resources!A:D,4,FALSE)),"")</f>
        <v>Y</v>
      </c>
    </row>
    <row r="3437" spans="1:11" x14ac:dyDescent="0.2">
      <c r="A3437">
        <v>990</v>
      </c>
      <c r="B3437" t="str">
        <f t="shared" si="54"/>
        <v>Donors Capital Fund_Cardinal Institute for West Virginia Policy20153500</v>
      </c>
      <c r="C3437" t="s">
        <v>4</v>
      </c>
      <c r="D3437" t="s">
        <v>717</v>
      </c>
      <c r="E3437" s="10">
        <v>3500</v>
      </c>
      <c r="F3437">
        <v>2015</v>
      </c>
      <c r="G3437" t="s">
        <v>720</v>
      </c>
      <c r="H3437" t="str">
        <f>IFERROR(VLOOKUP(D3437,Resources!A:C,3,FALSE),"")</f>
        <v>SourceWatch</v>
      </c>
      <c r="I3437" t="s">
        <v>815</v>
      </c>
      <c r="J3437">
        <v>377</v>
      </c>
      <c r="K3437" t="str">
        <f>IFERROR(IF(VLOOKUP(D3437,Resources!A:D,4,FALSE)=0,"",VLOOKUP(D3437,Resources!A:D,4,FALSE)),"")</f>
        <v>Y</v>
      </c>
    </row>
    <row r="3438" spans="1:11" x14ac:dyDescent="0.2">
      <c r="A3438">
        <v>990</v>
      </c>
      <c r="B3438" t="str">
        <f t="shared" si="54"/>
        <v>Donors Capital Fund_Commonwealth Foundation for Public Policy Alternatives201515250</v>
      </c>
      <c r="C3438" t="s">
        <v>4</v>
      </c>
      <c r="D3438" t="s">
        <v>47</v>
      </c>
      <c r="E3438" s="10">
        <v>15250</v>
      </c>
      <c r="F3438">
        <v>2015</v>
      </c>
      <c r="G3438" t="s">
        <v>720</v>
      </c>
      <c r="H3438" t="str">
        <f>IFERROR(VLOOKUP(D3438,Resources!A:C,3,FALSE),"")</f>
        <v>SourceWatch</v>
      </c>
      <c r="I3438" t="s">
        <v>815</v>
      </c>
      <c r="J3438">
        <v>378</v>
      </c>
      <c r="K3438" t="str">
        <f>IFERROR(IF(VLOOKUP(D3438,Resources!A:D,4,FALSE)=0,"",VLOOKUP(D3438,Resources!A:D,4,FALSE)),"")</f>
        <v>Y</v>
      </c>
    </row>
    <row r="3439" spans="1:11" x14ac:dyDescent="0.2">
      <c r="A3439">
        <v>990</v>
      </c>
      <c r="B3439" t="str">
        <f t="shared" si="54"/>
        <v>Donors Capital Fund_Commonwealth Foundation for Public Policy Alternatives201515000</v>
      </c>
      <c r="C3439" t="s">
        <v>4</v>
      </c>
      <c r="D3439" t="s">
        <v>47</v>
      </c>
      <c r="E3439" s="10">
        <v>15000</v>
      </c>
      <c r="F3439">
        <v>2015</v>
      </c>
      <c r="G3439" t="s">
        <v>720</v>
      </c>
      <c r="H3439" t="str">
        <f>IFERROR(VLOOKUP(D3439,Resources!A:C,3,FALSE),"")</f>
        <v>SourceWatch</v>
      </c>
      <c r="I3439" t="s">
        <v>815</v>
      </c>
      <c r="J3439">
        <v>379</v>
      </c>
      <c r="K3439" t="str">
        <f>IFERROR(IF(VLOOKUP(D3439,Resources!A:D,4,FALSE)=0,"",VLOOKUP(D3439,Resources!A:D,4,FALSE)),"")</f>
        <v>Y</v>
      </c>
    </row>
    <row r="3440" spans="1:11" x14ac:dyDescent="0.2">
      <c r="A3440">
        <v>990</v>
      </c>
      <c r="B3440" t="str">
        <f t="shared" si="54"/>
        <v>Donors Capital Fund_Capital Research Center201510000</v>
      </c>
      <c r="C3440" t="s">
        <v>4</v>
      </c>
      <c r="D3440" t="s">
        <v>98</v>
      </c>
      <c r="E3440" s="10">
        <v>10000</v>
      </c>
      <c r="F3440">
        <v>2015</v>
      </c>
      <c r="G3440" t="s">
        <v>720</v>
      </c>
      <c r="H3440" t="str">
        <f>IFERROR(VLOOKUP(D3440,Resources!A:C,3,FALSE),"")</f>
        <v>DeSmog</v>
      </c>
      <c r="I3440" t="s">
        <v>815</v>
      </c>
      <c r="J3440">
        <v>380</v>
      </c>
      <c r="K3440" t="str">
        <f>IFERROR(IF(VLOOKUP(D3440,Resources!A:D,4,FALSE)=0,"",VLOOKUP(D3440,Resources!A:D,4,FALSE)),"")</f>
        <v>Y</v>
      </c>
    </row>
    <row r="3441" spans="1:11" x14ac:dyDescent="0.2">
      <c r="A3441">
        <v>990</v>
      </c>
      <c r="B3441" t="str">
        <f t="shared" si="54"/>
        <v>Donors Capital Fund_DonorsTrust20155000</v>
      </c>
      <c r="C3441" t="s">
        <v>4</v>
      </c>
      <c r="D3441" t="s">
        <v>20</v>
      </c>
      <c r="E3441" s="10">
        <v>5000</v>
      </c>
      <c r="F3441">
        <v>2015</v>
      </c>
      <c r="G3441" t="s">
        <v>720</v>
      </c>
      <c r="H3441" t="str">
        <f>IFERROR(VLOOKUP(D3441,Resources!A:C,3,FALSE),"")</f>
        <v>DeSmog</v>
      </c>
      <c r="I3441" t="s">
        <v>815</v>
      </c>
      <c r="J3441">
        <v>381</v>
      </c>
      <c r="K3441" t="str">
        <f>IFERROR(IF(VLOOKUP(D3441,Resources!A:D,4,FALSE)=0,"",VLOOKUP(D3441,Resources!A:D,4,FALSE)),"")</f>
        <v>Y</v>
      </c>
    </row>
    <row r="3442" spans="1:11" x14ac:dyDescent="0.2">
      <c r="A3442">
        <v>990</v>
      </c>
      <c r="B3442" t="str">
        <f t="shared" si="54"/>
        <v>Donors Capital Fund_Independence Institute201515000</v>
      </c>
      <c r="C3442" t="s">
        <v>4</v>
      </c>
      <c r="D3442" t="s">
        <v>53</v>
      </c>
      <c r="E3442" s="10">
        <v>15000</v>
      </c>
      <c r="F3442">
        <v>2015</v>
      </c>
      <c r="G3442" t="s">
        <v>720</v>
      </c>
      <c r="H3442" t="str">
        <f>IFERROR(VLOOKUP(D3442,Resources!A:C,3,FALSE),"")</f>
        <v>SourceWatch</v>
      </c>
      <c r="I3442" t="s">
        <v>815</v>
      </c>
      <c r="J3442">
        <v>382</v>
      </c>
      <c r="K3442" t="str">
        <f>IFERROR(IF(VLOOKUP(D3442,Resources!A:D,4,FALSE)=0,"",VLOOKUP(D3442,Resources!A:D,4,FALSE)),"")</f>
        <v>Y</v>
      </c>
    </row>
    <row r="3443" spans="1:11" x14ac:dyDescent="0.2">
      <c r="A3443">
        <v>990</v>
      </c>
      <c r="B3443" t="str">
        <f t="shared" si="54"/>
        <v>Donors Capital Fund_Independence Institute20153500</v>
      </c>
      <c r="C3443" t="s">
        <v>4</v>
      </c>
      <c r="D3443" t="s">
        <v>53</v>
      </c>
      <c r="E3443" s="10">
        <v>3500</v>
      </c>
      <c r="F3443">
        <v>2015</v>
      </c>
      <c r="G3443" t="s">
        <v>720</v>
      </c>
      <c r="H3443" t="str">
        <f>IFERROR(VLOOKUP(D3443,Resources!A:C,3,FALSE),"")</f>
        <v>SourceWatch</v>
      </c>
      <c r="I3443" t="s">
        <v>815</v>
      </c>
      <c r="J3443">
        <v>383</v>
      </c>
      <c r="K3443" t="str">
        <f>IFERROR(IF(VLOOKUP(D3443,Resources!A:D,4,FALSE)=0,"",VLOOKUP(D3443,Resources!A:D,4,FALSE)),"")</f>
        <v>Y</v>
      </c>
    </row>
    <row r="3444" spans="1:11" x14ac:dyDescent="0.2">
      <c r="A3444">
        <v>990</v>
      </c>
      <c r="B3444" t="str">
        <f t="shared" si="54"/>
        <v>Donors Capital Fund_Mackinac Center for Public Policy201515250</v>
      </c>
      <c r="C3444" t="s">
        <v>4</v>
      </c>
      <c r="D3444" t="s">
        <v>54</v>
      </c>
      <c r="E3444" s="10">
        <v>15250</v>
      </c>
      <c r="F3444">
        <v>2015</v>
      </c>
      <c r="G3444" t="s">
        <v>720</v>
      </c>
      <c r="H3444" t="str">
        <f>IFERROR(VLOOKUP(D3444,Resources!A:C,3,FALSE),"")</f>
        <v>DeSmog</v>
      </c>
      <c r="I3444" t="s">
        <v>815</v>
      </c>
      <c r="J3444">
        <v>384</v>
      </c>
      <c r="K3444" t="str">
        <f>IFERROR(IF(VLOOKUP(D3444,Resources!A:D,4,FALSE)=0,"",VLOOKUP(D3444,Resources!A:D,4,FALSE)),"")</f>
        <v>Y</v>
      </c>
    </row>
    <row r="3445" spans="1:11" x14ac:dyDescent="0.2">
      <c r="A3445">
        <v>990</v>
      </c>
      <c r="B3445" t="str">
        <f t="shared" si="54"/>
        <v>Donors Capital Fund_Mackinac Center for Public Policy201515000</v>
      </c>
      <c r="C3445" t="s">
        <v>4</v>
      </c>
      <c r="D3445" t="s">
        <v>54</v>
      </c>
      <c r="E3445" s="10">
        <v>15000</v>
      </c>
      <c r="F3445">
        <v>2015</v>
      </c>
      <c r="G3445" t="s">
        <v>720</v>
      </c>
      <c r="H3445" t="str">
        <f>IFERROR(VLOOKUP(D3445,Resources!A:C,3,FALSE),"")</f>
        <v>DeSmog</v>
      </c>
      <c r="I3445" t="s">
        <v>816</v>
      </c>
      <c r="J3445">
        <v>385</v>
      </c>
      <c r="K3445" t="str">
        <f>IFERROR(IF(VLOOKUP(D3445,Resources!A:D,4,FALSE)=0,"",VLOOKUP(D3445,Resources!A:D,4,FALSE)),"")</f>
        <v>Y</v>
      </c>
    </row>
    <row r="3446" spans="1:11" x14ac:dyDescent="0.2">
      <c r="A3446">
        <v>990</v>
      </c>
      <c r="B3446" t="str">
        <f t="shared" ref="B3446:B3509" si="55">C3446&amp;"_"&amp;D3446&amp;F3446&amp;E3446</f>
        <v>Donors Capital Fund_Mountain States Legal Foundation201510000</v>
      </c>
      <c r="C3446" t="s">
        <v>4</v>
      </c>
      <c r="D3446" t="s">
        <v>106</v>
      </c>
      <c r="E3446" s="10">
        <v>10000</v>
      </c>
      <c r="F3446">
        <v>2015</v>
      </c>
      <c r="G3446" t="s">
        <v>720</v>
      </c>
      <c r="H3446" t="str">
        <f>IFERROR(VLOOKUP(D3446,Resources!A:C,3,FALSE),"")</f>
        <v>SourceWatch</v>
      </c>
      <c r="I3446" t="s">
        <v>816</v>
      </c>
      <c r="J3446">
        <v>386</v>
      </c>
      <c r="K3446" t="str">
        <f>IFERROR(IF(VLOOKUP(D3446,Resources!A:D,4,FALSE)=0,"",VLOOKUP(D3446,Resources!A:D,4,FALSE)),"")</f>
        <v>Y</v>
      </c>
    </row>
    <row r="3447" spans="1:11" x14ac:dyDescent="0.2">
      <c r="A3447">
        <v>990</v>
      </c>
      <c r="B3447" t="str">
        <f t="shared" si="55"/>
        <v>Donors Capital Fund_Nevada Policy Research Institute201525000</v>
      </c>
      <c r="C3447" t="s">
        <v>4</v>
      </c>
      <c r="D3447" t="s">
        <v>91</v>
      </c>
      <c r="E3447" s="10">
        <v>25000</v>
      </c>
      <c r="F3447">
        <v>2015</v>
      </c>
      <c r="G3447" t="s">
        <v>720</v>
      </c>
      <c r="H3447" t="str">
        <f>IFERROR(VLOOKUP(D3447,Resources!A:C,3,FALSE),"")</f>
        <v>DeSmog</v>
      </c>
      <c r="I3447" t="s">
        <v>816</v>
      </c>
      <c r="J3447">
        <v>387</v>
      </c>
      <c r="K3447" t="str">
        <f>IFERROR(IF(VLOOKUP(D3447,Resources!A:D,4,FALSE)=0,"",VLOOKUP(D3447,Resources!A:D,4,FALSE)),"")</f>
        <v>Y</v>
      </c>
    </row>
    <row r="3448" spans="1:11" x14ac:dyDescent="0.2">
      <c r="A3448">
        <v>990</v>
      </c>
      <c r="B3448" t="str">
        <f t="shared" si="55"/>
        <v>Donors Capital Fund_Oklahoma Council of Public Affairs201515250</v>
      </c>
      <c r="C3448" t="s">
        <v>4</v>
      </c>
      <c r="D3448" t="s">
        <v>77</v>
      </c>
      <c r="E3448" s="10">
        <v>15250</v>
      </c>
      <c r="F3448">
        <v>2015</v>
      </c>
      <c r="G3448" t="s">
        <v>720</v>
      </c>
      <c r="H3448" t="str">
        <f>IFERROR(VLOOKUP(D3448,Resources!A:C,3,FALSE),"")</f>
        <v>SourceWatch</v>
      </c>
      <c r="I3448" t="s">
        <v>816</v>
      </c>
      <c r="J3448">
        <v>388</v>
      </c>
      <c r="K3448" t="str">
        <f>IFERROR(IF(VLOOKUP(D3448,Resources!A:D,4,FALSE)=0,"",VLOOKUP(D3448,Resources!A:D,4,FALSE)),"")</f>
        <v>Y</v>
      </c>
    </row>
    <row r="3449" spans="1:11" x14ac:dyDescent="0.2">
      <c r="A3449">
        <v>990</v>
      </c>
      <c r="B3449" t="str">
        <f t="shared" si="55"/>
        <v>Donors Capital Fund_Oklahoma Council of Public Affairs201540000</v>
      </c>
      <c r="C3449" t="s">
        <v>4</v>
      </c>
      <c r="D3449" t="s">
        <v>77</v>
      </c>
      <c r="E3449" s="10">
        <v>40000</v>
      </c>
      <c r="F3449">
        <v>2015</v>
      </c>
      <c r="G3449" t="s">
        <v>720</v>
      </c>
      <c r="H3449" t="str">
        <f>IFERROR(VLOOKUP(D3449,Resources!A:C,3,FALSE),"")</f>
        <v>SourceWatch</v>
      </c>
      <c r="I3449" t="s">
        <v>816</v>
      </c>
      <c r="J3449">
        <v>389</v>
      </c>
      <c r="K3449" t="str">
        <f>IFERROR(IF(VLOOKUP(D3449,Resources!A:D,4,FALSE)=0,"",VLOOKUP(D3449,Resources!A:D,4,FALSE)),"")</f>
        <v>Y</v>
      </c>
    </row>
    <row r="3450" spans="1:11" x14ac:dyDescent="0.2">
      <c r="A3450">
        <v>990</v>
      </c>
      <c r="B3450" t="str">
        <f t="shared" si="55"/>
        <v>Donors Capital Fund_State Policy Network2015202400</v>
      </c>
      <c r="C3450" t="s">
        <v>4</v>
      </c>
      <c r="D3450" t="s">
        <v>10</v>
      </c>
      <c r="E3450" s="10">
        <v>202400</v>
      </c>
      <c r="F3450">
        <v>2015</v>
      </c>
      <c r="G3450" t="s">
        <v>720</v>
      </c>
      <c r="H3450" t="str">
        <f>IFERROR(VLOOKUP(D3450,Resources!A:C,3,FALSE),"")</f>
        <v>SourceWatch</v>
      </c>
      <c r="I3450" t="s">
        <v>816</v>
      </c>
      <c r="J3450">
        <v>390</v>
      </c>
      <c r="K3450" t="str">
        <f>IFERROR(IF(VLOOKUP(D3450,Resources!A:D,4,FALSE)=0,"",VLOOKUP(D3450,Resources!A:D,4,FALSE)),"")</f>
        <v>Y</v>
      </c>
    </row>
    <row r="3451" spans="1:11" x14ac:dyDescent="0.2">
      <c r="A3451">
        <v>990</v>
      </c>
      <c r="B3451" t="str">
        <f t="shared" si="55"/>
        <v>Donors Capital Fund_Yankee Institute for Public Policy20151750</v>
      </c>
      <c r="C3451" t="s">
        <v>4</v>
      </c>
      <c r="D3451" t="s">
        <v>145</v>
      </c>
      <c r="E3451" s="10">
        <v>1750</v>
      </c>
      <c r="F3451">
        <v>2015</v>
      </c>
      <c r="G3451" t="s">
        <v>720</v>
      </c>
      <c r="H3451" t="str">
        <f>IFERROR(VLOOKUP(D3451,Resources!A:C,3,FALSE),"")</f>
        <v>SourceWatch</v>
      </c>
      <c r="I3451" t="s">
        <v>816</v>
      </c>
      <c r="J3451">
        <v>391</v>
      </c>
      <c r="K3451" t="str">
        <f>IFERROR(IF(VLOOKUP(D3451,Resources!A:D,4,FALSE)=0,"",VLOOKUP(D3451,Resources!A:D,4,FALSE)),"")</f>
        <v>Y</v>
      </c>
    </row>
    <row r="3452" spans="1:11" x14ac:dyDescent="0.2">
      <c r="A3452">
        <v>990</v>
      </c>
      <c r="B3452" t="str">
        <f t="shared" si="55"/>
        <v>Donors Capital Fund_Yankee Institute for Public Policy201515000</v>
      </c>
      <c r="C3452" t="s">
        <v>4</v>
      </c>
      <c r="D3452" t="s">
        <v>145</v>
      </c>
      <c r="E3452" s="10">
        <v>15000</v>
      </c>
      <c r="F3452">
        <v>2015</v>
      </c>
      <c r="G3452" t="s">
        <v>720</v>
      </c>
      <c r="H3452" t="str">
        <f>IFERROR(VLOOKUP(D3452,Resources!A:C,3,FALSE),"")</f>
        <v>SourceWatch</v>
      </c>
      <c r="I3452" t="s">
        <v>816</v>
      </c>
      <c r="J3452">
        <v>392</v>
      </c>
      <c r="K3452" t="str">
        <f>IFERROR(IF(VLOOKUP(D3452,Resources!A:D,4,FALSE)=0,"",VLOOKUP(D3452,Resources!A:D,4,FALSE)),"")</f>
        <v>Y</v>
      </c>
    </row>
    <row r="3453" spans="1:11" x14ac:dyDescent="0.2">
      <c r="A3453">
        <v>990</v>
      </c>
      <c r="B3453" t="str">
        <f t="shared" si="55"/>
        <v>Donors Capital Fund_Yankee Institute for Public Policy20153000</v>
      </c>
      <c r="C3453" t="s">
        <v>4</v>
      </c>
      <c r="D3453" t="s">
        <v>145</v>
      </c>
      <c r="E3453" s="10">
        <v>3000</v>
      </c>
      <c r="F3453">
        <v>2015</v>
      </c>
      <c r="G3453" t="s">
        <v>720</v>
      </c>
      <c r="H3453" t="str">
        <f>IFERROR(VLOOKUP(D3453,Resources!A:C,3,FALSE),"")</f>
        <v>SourceWatch</v>
      </c>
      <c r="I3453" t="s">
        <v>817</v>
      </c>
      <c r="J3453">
        <v>393</v>
      </c>
      <c r="K3453" t="str">
        <f>IFERROR(IF(VLOOKUP(D3453,Resources!A:D,4,FALSE)=0,"",VLOOKUP(D3453,Resources!A:D,4,FALSE)),"")</f>
        <v>Y</v>
      </c>
    </row>
    <row r="3454" spans="1:11" x14ac:dyDescent="0.2">
      <c r="A3454">
        <v>990</v>
      </c>
      <c r="B3454" t="str">
        <f t="shared" si="55"/>
        <v>Donors Capital Fund_Yankee Institute for Public Policy201510000</v>
      </c>
      <c r="C3454" t="s">
        <v>4</v>
      </c>
      <c r="D3454" t="s">
        <v>145</v>
      </c>
      <c r="E3454" s="10">
        <v>10000</v>
      </c>
      <c r="F3454">
        <v>2015</v>
      </c>
      <c r="G3454" t="s">
        <v>720</v>
      </c>
      <c r="H3454" t="str">
        <f>IFERROR(VLOOKUP(D3454,Resources!A:C,3,FALSE),"")</f>
        <v>SourceWatch</v>
      </c>
      <c r="I3454" t="s">
        <v>817</v>
      </c>
      <c r="J3454">
        <v>394</v>
      </c>
      <c r="K3454" t="str">
        <f>IFERROR(IF(VLOOKUP(D3454,Resources!A:D,4,FALSE)=0,"",VLOOKUP(D3454,Resources!A:D,4,FALSE)),"")</f>
        <v>Y</v>
      </c>
    </row>
    <row r="3455" spans="1:11" x14ac:dyDescent="0.2">
      <c r="A3455">
        <v>990</v>
      </c>
      <c r="B3455" t="str">
        <f t="shared" si="55"/>
        <v>Donors Capital Fund_Yankee Institute for Public Policy201515000</v>
      </c>
      <c r="C3455" t="s">
        <v>4</v>
      </c>
      <c r="D3455" t="s">
        <v>145</v>
      </c>
      <c r="E3455" s="10">
        <v>15000</v>
      </c>
      <c r="F3455">
        <v>2015</v>
      </c>
      <c r="G3455" t="s">
        <v>720</v>
      </c>
      <c r="H3455" t="str">
        <f>IFERROR(VLOOKUP(D3455,Resources!A:C,3,FALSE),"")</f>
        <v>SourceWatch</v>
      </c>
      <c r="I3455" t="s">
        <v>817</v>
      </c>
      <c r="J3455">
        <v>395</v>
      </c>
      <c r="K3455" t="str">
        <f>IFERROR(IF(VLOOKUP(D3455,Resources!A:D,4,FALSE)=0,"",VLOOKUP(D3455,Resources!A:D,4,FALSE)),"")</f>
        <v>Y</v>
      </c>
    </row>
    <row r="3456" spans="1:11" x14ac:dyDescent="0.2">
      <c r="A3456">
        <v>990</v>
      </c>
      <c r="B3456" t="str">
        <f t="shared" si="55"/>
        <v>Donors Capital Fund_Yankee Institute for Public Policy20155000</v>
      </c>
      <c r="C3456" t="s">
        <v>4</v>
      </c>
      <c r="D3456" t="s">
        <v>145</v>
      </c>
      <c r="E3456" s="10">
        <v>5000</v>
      </c>
      <c r="F3456">
        <v>2015</v>
      </c>
      <c r="G3456" t="s">
        <v>720</v>
      </c>
      <c r="H3456" t="str">
        <f>IFERROR(VLOOKUP(D3456,Resources!A:C,3,FALSE),"")</f>
        <v>SourceWatch</v>
      </c>
      <c r="I3456" t="s">
        <v>817</v>
      </c>
      <c r="J3456">
        <v>396</v>
      </c>
      <c r="K3456" t="str">
        <f>IFERROR(IF(VLOOKUP(D3456,Resources!A:D,4,FALSE)=0,"",VLOOKUP(D3456,Resources!A:D,4,FALSE)),"")</f>
        <v>Y</v>
      </c>
    </row>
    <row r="3457" spans="1:11" x14ac:dyDescent="0.2">
      <c r="A3457">
        <v>990</v>
      </c>
      <c r="B3457" t="str">
        <f t="shared" si="55"/>
        <v>Donors Capital Fund_Maine Heritage Policy Center201525000</v>
      </c>
      <c r="C3457" t="s">
        <v>4</v>
      </c>
      <c r="D3457" t="s">
        <v>75</v>
      </c>
      <c r="E3457" s="10">
        <v>25000</v>
      </c>
      <c r="F3457">
        <v>2015</v>
      </c>
      <c r="G3457" t="s">
        <v>720</v>
      </c>
      <c r="H3457" t="str">
        <f>IFERROR(VLOOKUP(D3457,Resources!A:C,3,FALSE),"")</f>
        <v>SourceWatch</v>
      </c>
      <c r="I3457" t="s">
        <v>817</v>
      </c>
      <c r="J3457">
        <v>397</v>
      </c>
      <c r="K3457" t="str">
        <f>IFERROR(IF(VLOOKUP(D3457,Resources!A:D,4,FALSE)=0,"",VLOOKUP(D3457,Resources!A:D,4,FALSE)),"")</f>
        <v>Y</v>
      </c>
    </row>
    <row r="3458" spans="1:11" x14ac:dyDescent="0.2">
      <c r="A3458">
        <v>990</v>
      </c>
      <c r="B3458" t="str">
        <f t="shared" si="55"/>
        <v>Donors Capital Fund_Alabama Policy Institute201519000</v>
      </c>
      <c r="C3458" t="s">
        <v>4</v>
      </c>
      <c r="D3458" t="s">
        <v>67</v>
      </c>
      <c r="E3458" s="10">
        <v>19000</v>
      </c>
      <c r="F3458">
        <v>2015</v>
      </c>
      <c r="G3458" t="s">
        <v>720</v>
      </c>
      <c r="H3458" t="str">
        <f>IFERROR(VLOOKUP(D3458,Resources!A:C,3,FALSE),"")</f>
        <v>SourceWatch</v>
      </c>
      <c r="I3458" t="s">
        <v>817</v>
      </c>
      <c r="J3458">
        <v>398</v>
      </c>
      <c r="K3458" t="str">
        <f>IFERROR(IF(VLOOKUP(D3458,Resources!A:D,4,FALSE)=0,"",VLOOKUP(D3458,Resources!A:D,4,FALSE)),"")</f>
        <v>Y</v>
      </c>
    </row>
    <row r="3459" spans="1:11" x14ac:dyDescent="0.2">
      <c r="A3459">
        <v>990</v>
      </c>
      <c r="B3459" t="str">
        <f t="shared" si="55"/>
        <v>Donors Capital Fund_Alabama Policy Institute20157000</v>
      </c>
      <c r="C3459" t="s">
        <v>4</v>
      </c>
      <c r="D3459" t="s">
        <v>67</v>
      </c>
      <c r="E3459" s="10">
        <v>7000</v>
      </c>
      <c r="F3459">
        <v>2015</v>
      </c>
      <c r="G3459" t="s">
        <v>720</v>
      </c>
      <c r="H3459" t="str">
        <f>IFERROR(VLOOKUP(D3459,Resources!A:C,3,FALSE),"")</f>
        <v>SourceWatch</v>
      </c>
      <c r="I3459" t="s">
        <v>817</v>
      </c>
      <c r="J3459">
        <v>399</v>
      </c>
      <c r="K3459" t="str">
        <f>IFERROR(IF(VLOOKUP(D3459,Resources!A:D,4,FALSE)=0,"",VLOOKUP(D3459,Resources!A:D,4,FALSE)),"")</f>
        <v>Y</v>
      </c>
    </row>
    <row r="3460" spans="1:11" x14ac:dyDescent="0.2">
      <c r="A3460">
        <v>990</v>
      </c>
      <c r="B3460" t="str">
        <f t="shared" si="55"/>
        <v>Donors Capital Fund_Illinois Policy Institute201516400</v>
      </c>
      <c r="C3460" t="s">
        <v>4</v>
      </c>
      <c r="D3460" t="s">
        <v>52</v>
      </c>
      <c r="E3460" s="10">
        <v>16400</v>
      </c>
      <c r="F3460">
        <v>2015</v>
      </c>
      <c r="G3460" t="s">
        <v>720</v>
      </c>
      <c r="H3460" t="str">
        <f>IFERROR(VLOOKUP(D3460,Resources!A:C,3,FALSE),"")</f>
        <v>DeSmog</v>
      </c>
      <c r="I3460" t="s">
        <v>817</v>
      </c>
      <c r="J3460">
        <v>400</v>
      </c>
      <c r="K3460" t="str">
        <f>IFERROR(IF(VLOOKUP(D3460,Resources!A:D,4,FALSE)=0,"",VLOOKUP(D3460,Resources!A:D,4,FALSE)),"")</f>
        <v>Y</v>
      </c>
    </row>
    <row r="3461" spans="1:11" x14ac:dyDescent="0.2">
      <c r="A3461">
        <v>990</v>
      </c>
      <c r="B3461" t="str">
        <f t="shared" si="55"/>
        <v>Donors Capital Fund_Illinois Policy Institute201515250</v>
      </c>
      <c r="C3461" t="s">
        <v>4</v>
      </c>
      <c r="D3461" t="s">
        <v>52</v>
      </c>
      <c r="E3461" s="10">
        <v>15250</v>
      </c>
      <c r="F3461">
        <v>2015</v>
      </c>
      <c r="G3461" t="s">
        <v>720</v>
      </c>
      <c r="H3461" t="str">
        <f>IFERROR(VLOOKUP(D3461,Resources!A:C,3,FALSE),"")</f>
        <v>DeSmog</v>
      </c>
      <c r="I3461" t="s">
        <v>818</v>
      </c>
      <c r="J3461">
        <v>401</v>
      </c>
      <c r="K3461" t="str">
        <f>IFERROR(IF(VLOOKUP(D3461,Resources!A:D,4,FALSE)=0,"",VLOOKUP(D3461,Resources!A:D,4,FALSE)),"")</f>
        <v>Y</v>
      </c>
    </row>
    <row r="3462" spans="1:11" x14ac:dyDescent="0.2">
      <c r="A3462">
        <v>990</v>
      </c>
      <c r="B3462" t="str">
        <f t="shared" si="55"/>
        <v>Donors Capital Fund_Show-Me Institute20151750</v>
      </c>
      <c r="C3462" t="s">
        <v>4</v>
      </c>
      <c r="D3462" t="s">
        <v>115</v>
      </c>
      <c r="E3462" s="10">
        <v>1750</v>
      </c>
      <c r="F3462">
        <v>2015</v>
      </c>
      <c r="G3462" t="s">
        <v>720</v>
      </c>
      <c r="H3462" t="str">
        <f>IFERROR(VLOOKUP(D3462,Resources!A:C,3,FALSE),"")</f>
        <v>SourceWatch</v>
      </c>
      <c r="I3462" t="s">
        <v>818</v>
      </c>
      <c r="J3462">
        <v>402</v>
      </c>
      <c r="K3462" t="str">
        <f>IFERROR(IF(VLOOKUP(D3462,Resources!A:D,4,FALSE)=0,"",VLOOKUP(D3462,Resources!A:D,4,FALSE)),"")</f>
        <v>Y</v>
      </c>
    </row>
    <row r="3463" spans="1:11" x14ac:dyDescent="0.2">
      <c r="A3463">
        <v>990</v>
      </c>
      <c r="B3463" t="str">
        <f t="shared" si="55"/>
        <v>Donors Capital Fund_Bluegrass Institute201525000</v>
      </c>
      <c r="C3463" t="s">
        <v>4</v>
      </c>
      <c r="D3463" t="s">
        <v>152</v>
      </c>
      <c r="E3463" s="10">
        <v>25000</v>
      </c>
      <c r="F3463">
        <v>2015</v>
      </c>
      <c r="G3463" t="s">
        <v>720</v>
      </c>
      <c r="H3463" t="str">
        <f>IFERROR(VLOOKUP(D3463,Resources!A:C,3,FALSE),"")</f>
        <v>SourceWatch</v>
      </c>
      <c r="I3463" t="s">
        <v>818</v>
      </c>
      <c r="J3463">
        <v>403</v>
      </c>
      <c r="K3463" t="str">
        <f>IFERROR(IF(VLOOKUP(D3463,Resources!A:D,4,FALSE)=0,"",VLOOKUP(D3463,Resources!A:D,4,FALSE)),"")</f>
        <v>Y</v>
      </c>
    </row>
    <row r="3464" spans="1:11" x14ac:dyDescent="0.2">
      <c r="A3464">
        <v>990</v>
      </c>
      <c r="B3464" t="str">
        <f t="shared" si="55"/>
        <v>Donors Capital Fund_Montana Policy Institute20158000</v>
      </c>
      <c r="C3464" t="s">
        <v>4</v>
      </c>
      <c r="D3464" t="s">
        <v>226</v>
      </c>
      <c r="E3464" s="10">
        <v>8000</v>
      </c>
      <c r="F3464">
        <v>2015</v>
      </c>
      <c r="G3464" t="s">
        <v>720</v>
      </c>
      <c r="H3464" t="str">
        <f>IFERROR(VLOOKUP(D3464,Resources!A:C,3,FALSE),"")</f>
        <v>SourceWatch</v>
      </c>
      <c r="I3464" t="s">
        <v>818</v>
      </c>
      <c r="J3464">
        <v>404</v>
      </c>
      <c r="K3464" t="str">
        <f>IFERROR(IF(VLOOKUP(D3464,Resources!A:D,4,FALSE)=0,"",VLOOKUP(D3464,Resources!A:D,4,FALSE)),"")</f>
        <v>Y</v>
      </c>
    </row>
    <row r="3465" spans="1:11" x14ac:dyDescent="0.2">
      <c r="A3465">
        <v>990</v>
      </c>
      <c r="B3465" t="str">
        <f t="shared" si="55"/>
        <v>Donors Capital Fund_Montana Policy Institute20155500</v>
      </c>
      <c r="C3465" t="s">
        <v>4</v>
      </c>
      <c r="D3465" t="s">
        <v>226</v>
      </c>
      <c r="E3465" s="10">
        <v>5500</v>
      </c>
      <c r="F3465">
        <v>2015</v>
      </c>
      <c r="G3465" t="s">
        <v>720</v>
      </c>
      <c r="H3465" t="str">
        <f>IFERROR(VLOOKUP(D3465,Resources!A:C,3,FALSE),"")</f>
        <v>SourceWatch</v>
      </c>
      <c r="I3465" t="s">
        <v>818</v>
      </c>
      <c r="J3465">
        <v>405</v>
      </c>
      <c r="K3465" t="str">
        <f>IFERROR(IF(VLOOKUP(D3465,Resources!A:D,4,FALSE)=0,"",VLOOKUP(D3465,Resources!A:D,4,FALSE)),"")</f>
        <v>Y</v>
      </c>
    </row>
    <row r="3466" spans="1:11" x14ac:dyDescent="0.2">
      <c r="A3466">
        <v>990</v>
      </c>
      <c r="B3466" t="str">
        <f t="shared" si="55"/>
        <v>Donors Capital Fund_Montana Policy Institute201540000</v>
      </c>
      <c r="C3466" t="s">
        <v>4</v>
      </c>
      <c r="D3466" t="s">
        <v>226</v>
      </c>
      <c r="E3466" s="10">
        <v>40000</v>
      </c>
      <c r="F3466">
        <v>2015</v>
      </c>
      <c r="G3466" t="s">
        <v>720</v>
      </c>
      <c r="H3466" t="str">
        <f>IFERROR(VLOOKUP(D3466,Resources!A:C,3,FALSE),"")</f>
        <v>SourceWatch</v>
      </c>
      <c r="I3466" t="s">
        <v>818</v>
      </c>
      <c r="J3466">
        <v>406</v>
      </c>
      <c r="K3466" t="str">
        <f>IFERROR(IF(VLOOKUP(D3466,Resources!A:D,4,FALSE)=0,"",VLOOKUP(D3466,Resources!A:D,4,FALSE)),"")</f>
        <v>Y</v>
      </c>
    </row>
    <row r="3467" spans="1:11" x14ac:dyDescent="0.2">
      <c r="A3467">
        <v>990</v>
      </c>
      <c r="B3467" t="str">
        <f t="shared" si="55"/>
        <v>Donors Capital Fund_Beacon Center of Tennessee20153500</v>
      </c>
      <c r="C3467" t="s">
        <v>4</v>
      </c>
      <c r="D3467" t="s">
        <v>69</v>
      </c>
      <c r="E3467" s="10">
        <v>3500</v>
      </c>
      <c r="F3467">
        <v>2015</v>
      </c>
      <c r="G3467" t="s">
        <v>720</v>
      </c>
      <c r="H3467" t="str">
        <f>IFERROR(VLOOKUP(D3467,Resources!A:C,3,FALSE),"")</f>
        <v>SourceWatch</v>
      </c>
      <c r="I3467" t="s">
        <v>818</v>
      </c>
      <c r="J3467">
        <v>407</v>
      </c>
      <c r="K3467" t="str">
        <f>IFERROR(IF(VLOOKUP(D3467,Resources!A:D,4,FALSE)=0,"",VLOOKUP(D3467,Resources!A:D,4,FALSE)),"")</f>
        <v>Y</v>
      </c>
    </row>
    <row r="3468" spans="1:11" x14ac:dyDescent="0.2">
      <c r="A3468">
        <v>990</v>
      </c>
      <c r="B3468" t="str">
        <f t="shared" si="55"/>
        <v>Donors Capital Fund_Beacon Center of Tennessee20151750</v>
      </c>
      <c r="C3468" t="s">
        <v>4</v>
      </c>
      <c r="D3468" t="s">
        <v>69</v>
      </c>
      <c r="E3468" s="10">
        <v>1750</v>
      </c>
      <c r="F3468">
        <v>2015</v>
      </c>
      <c r="G3468" t="s">
        <v>720</v>
      </c>
      <c r="H3468" t="str">
        <f>IFERROR(VLOOKUP(D3468,Resources!A:C,3,FALSE),"")</f>
        <v>SourceWatch</v>
      </c>
      <c r="I3468" t="s">
        <v>818</v>
      </c>
      <c r="J3468">
        <v>408</v>
      </c>
      <c r="K3468" t="str">
        <f>IFERROR(IF(VLOOKUP(D3468,Resources!A:D,4,FALSE)=0,"",VLOOKUP(D3468,Resources!A:D,4,FALSE)),"")</f>
        <v>Y</v>
      </c>
    </row>
    <row r="3469" spans="1:11" x14ac:dyDescent="0.2">
      <c r="A3469">
        <v>990</v>
      </c>
      <c r="B3469" t="str">
        <f t="shared" si="55"/>
        <v>Donors Capital Fund_Beacon Center of Tennessee201515250</v>
      </c>
      <c r="C3469" t="s">
        <v>4</v>
      </c>
      <c r="D3469" t="s">
        <v>69</v>
      </c>
      <c r="E3469" s="10">
        <v>15250</v>
      </c>
      <c r="F3469">
        <v>2015</v>
      </c>
      <c r="G3469" t="s">
        <v>720</v>
      </c>
      <c r="H3469" t="str">
        <f>IFERROR(VLOOKUP(D3469,Resources!A:C,3,FALSE),"")</f>
        <v>SourceWatch</v>
      </c>
      <c r="I3469" t="s">
        <v>819</v>
      </c>
      <c r="J3469">
        <v>409</v>
      </c>
      <c r="K3469" t="str">
        <f>IFERROR(IF(VLOOKUP(D3469,Resources!A:D,4,FALSE)=0,"",VLOOKUP(D3469,Resources!A:D,4,FALSE)),"")</f>
        <v>Y</v>
      </c>
    </row>
    <row r="3470" spans="1:11" x14ac:dyDescent="0.2">
      <c r="A3470">
        <v>990</v>
      </c>
      <c r="B3470" t="str">
        <f t="shared" si="55"/>
        <v>Donors Capital Fund_Mississippi Center for Public Policy201530000</v>
      </c>
      <c r="C3470" t="s">
        <v>4</v>
      </c>
      <c r="D3470" t="s">
        <v>76</v>
      </c>
      <c r="E3470" s="10">
        <v>30000</v>
      </c>
      <c r="F3470">
        <v>2015</v>
      </c>
      <c r="G3470" t="s">
        <v>720</v>
      </c>
      <c r="H3470" t="str">
        <f>IFERROR(VLOOKUP(D3470,Resources!A:C,3,FALSE),"")</f>
        <v>SourceWatch</v>
      </c>
      <c r="I3470" t="s">
        <v>819</v>
      </c>
      <c r="J3470">
        <v>410</v>
      </c>
      <c r="K3470" t="str">
        <f>IFERROR(IF(VLOOKUP(D3470,Resources!A:D,4,FALSE)=0,"",VLOOKUP(D3470,Resources!A:D,4,FALSE)),"")</f>
        <v>Y</v>
      </c>
    </row>
    <row r="3471" spans="1:11" x14ac:dyDescent="0.2">
      <c r="A3471">
        <v>990</v>
      </c>
      <c r="B3471" t="str">
        <f t="shared" si="55"/>
        <v>Donors Capital Fund_Employment Policies Institute Foundation201530000</v>
      </c>
      <c r="C3471" t="s">
        <v>4</v>
      </c>
      <c r="D3471" t="s">
        <v>738</v>
      </c>
      <c r="E3471" s="10">
        <v>30000</v>
      </c>
      <c r="F3471">
        <v>2015</v>
      </c>
      <c r="G3471" t="s">
        <v>720</v>
      </c>
      <c r="H3471" t="str">
        <f>IFERROR(VLOOKUP(D3471,Resources!A:C,3,FALSE),"")</f>
        <v>SourceWatch</v>
      </c>
      <c r="I3471" t="s">
        <v>819</v>
      </c>
      <c r="J3471">
        <v>411</v>
      </c>
      <c r="K3471" t="str">
        <f>IFERROR(IF(VLOOKUP(D3471,Resources!A:D,4,FALSE)=0,"",VLOOKUP(D3471,Resources!A:D,4,FALSE)),"")</f>
        <v>Y</v>
      </c>
    </row>
    <row r="3472" spans="1:11" x14ac:dyDescent="0.2">
      <c r="A3472">
        <v>990</v>
      </c>
      <c r="B3472" t="str">
        <f t="shared" si="55"/>
        <v>Donors Capital Fund_First Presbyterian Church Midland201510000</v>
      </c>
      <c r="C3472" t="s">
        <v>4</v>
      </c>
      <c r="D3472" t="s">
        <v>26</v>
      </c>
      <c r="E3472" s="10">
        <v>10000</v>
      </c>
      <c r="F3472">
        <v>2015</v>
      </c>
      <c r="G3472" t="s">
        <v>720</v>
      </c>
      <c r="H3472" t="str">
        <f>IFERROR(VLOOKUP(D3472,Resources!A:C,3,FALSE),"")</f>
        <v/>
      </c>
      <c r="I3472" t="s">
        <v>819</v>
      </c>
      <c r="J3472">
        <v>412</v>
      </c>
      <c r="K3472" t="str">
        <f>IFERROR(IF(VLOOKUP(D3472,Resources!A:D,4,FALSE)=0,"",VLOOKUP(D3472,Resources!A:D,4,FALSE)),"")</f>
        <v/>
      </c>
    </row>
    <row r="3473" spans="1:11" x14ac:dyDescent="0.2">
      <c r="A3473">
        <v>990</v>
      </c>
      <c r="B3473" t="str">
        <f t="shared" si="55"/>
        <v>Donors Capital Fund_Rio Grande Foundation201520000</v>
      </c>
      <c r="C3473" t="s">
        <v>4</v>
      </c>
      <c r="D3473" t="s">
        <v>156</v>
      </c>
      <c r="E3473" s="10">
        <v>20000</v>
      </c>
      <c r="F3473">
        <v>2015</v>
      </c>
      <c r="G3473" t="s">
        <v>720</v>
      </c>
      <c r="H3473" t="str">
        <f>IFERROR(VLOOKUP(D3473,Resources!A:C,3,FALSE),"")</f>
        <v>SourceWatch</v>
      </c>
      <c r="I3473" t="s">
        <v>819</v>
      </c>
      <c r="J3473">
        <v>413</v>
      </c>
      <c r="K3473" t="str">
        <f>IFERROR(IF(VLOOKUP(D3473,Resources!A:D,4,FALSE)=0,"",VLOOKUP(D3473,Resources!A:D,4,FALSE)),"")</f>
        <v>Y</v>
      </c>
    </row>
    <row r="3474" spans="1:11" x14ac:dyDescent="0.2">
      <c r="A3474">
        <v>990</v>
      </c>
      <c r="B3474" t="str">
        <f t="shared" si="55"/>
        <v>Donors Capital Fund_Platte Institute for Economic Research201515000</v>
      </c>
      <c r="C3474" t="s">
        <v>4</v>
      </c>
      <c r="D3474" t="s">
        <v>55</v>
      </c>
      <c r="E3474" s="10">
        <v>15000</v>
      </c>
      <c r="F3474">
        <v>2015</v>
      </c>
      <c r="G3474" t="s">
        <v>720</v>
      </c>
      <c r="H3474" t="str">
        <f>IFERROR(VLOOKUP(D3474,Resources!A:C,3,FALSE),"")</f>
        <v>SourceWatch</v>
      </c>
      <c r="I3474" t="s">
        <v>819</v>
      </c>
      <c r="J3474">
        <v>414</v>
      </c>
      <c r="K3474" t="str">
        <f>IFERROR(IF(VLOOKUP(D3474,Resources!A:D,4,FALSE)=0,"",VLOOKUP(D3474,Resources!A:D,4,FALSE)),"")</f>
        <v>Y</v>
      </c>
    </row>
    <row r="3475" spans="1:11" x14ac:dyDescent="0.2">
      <c r="A3475">
        <v>990</v>
      </c>
      <c r="B3475" t="str">
        <f t="shared" si="55"/>
        <v>Donors Capital Fund_Platte Institute for Economic Research201520000</v>
      </c>
      <c r="C3475" t="s">
        <v>4</v>
      </c>
      <c r="D3475" t="s">
        <v>55</v>
      </c>
      <c r="E3475" s="10">
        <v>20000</v>
      </c>
      <c r="F3475">
        <v>2015</v>
      </c>
      <c r="G3475" t="s">
        <v>720</v>
      </c>
      <c r="H3475" t="str">
        <f>IFERROR(VLOOKUP(D3475,Resources!A:C,3,FALSE),"")</f>
        <v>SourceWatch</v>
      </c>
      <c r="I3475" t="s">
        <v>819</v>
      </c>
      <c r="J3475">
        <v>415</v>
      </c>
      <c r="K3475" t="str">
        <f>IFERROR(IF(VLOOKUP(D3475,Resources!A:D,4,FALSE)=0,"",VLOOKUP(D3475,Resources!A:D,4,FALSE)),"")</f>
        <v>Y</v>
      </c>
    </row>
    <row r="3476" spans="1:11" x14ac:dyDescent="0.2">
      <c r="A3476">
        <v>990</v>
      </c>
      <c r="B3476" t="str">
        <f t="shared" si="55"/>
        <v>Donors Capital Fund_Platte Institute for Economic Research20157500</v>
      </c>
      <c r="C3476" t="s">
        <v>4</v>
      </c>
      <c r="D3476" t="s">
        <v>55</v>
      </c>
      <c r="E3476" s="10">
        <v>7500</v>
      </c>
      <c r="F3476">
        <v>2015</v>
      </c>
      <c r="G3476" t="s">
        <v>720</v>
      </c>
      <c r="H3476" t="str">
        <f>IFERROR(VLOOKUP(D3476,Resources!A:C,3,FALSE),"")</f>
        <v>SourceWatch</v>
      </c>
      <c r="I3476" t="s">
        <v>819</v>
      </c>
      <c r="J3476">
        <v>416</v>
      </c>
      <c r="K3476" t="str">
        <f>IFERROR(IF(VLOOKUP(D3476,Resources!A:D,4,FALSE)=0,"",VLOOKUP(D3476,Resources!A:D,4,FALSE)),"")</f>
        <v>Y</v>
      </c>
    </row>
    <row r="3477" spans="1:11" x14ac:dyDescent="0.2">
      <c r="A3477">
        <v>990</v>
      </c>
      <c r="B3477" t="str">
        <f t="shared" si="55"/>
        <v>Donors Capital Fund_Platte Institute for Economic Research20153500</v>
      </c>
      <c r="C3477" t="s">
        <v>4</v>
      </c>
      <c r="D3477" t="s">
        <v>55</v>
      </c>
      <c r="E3477" s="10">
        <v>3500</v>
      </c>
      <c r="F3477">
        <v>2015</v>
      </c>
      <c r="G3477" t="s">
        <v>720</v>
      </c>
      <c r="H3477" t="str">
        <f>IFERROR(VLOOKUP(D3477,Resources!A:C,3,FALSE),"")</f>
        <v>SourceWatch</v>
      </c>
      <c r="I3477" t="s">
        <v>820</v>
      </c>
      <c r="J3477">
        <v>417</v>
      </c>
      <c r="K3477" t="str">
        <f>IFERROR(IF(VLOOKUP(D3477,Resources!A:D,4,FALSE)=0,"",VLOOKUP(D3477,Resources!A:D,4,FALSE)),"")</f>
        <v>Y</v>
      </c>
    </row>
    <row r="3478" spans="1:11" x14ac:dyDescent="0.2">
      <c r="A3478">
        <v>990</v>
      </c>
      <c r="B3478" t="str">
        <f t="shared" si="55"/>
        <v>Donors Capital Fund_Empire Center for Public Policy201540000</v>
      </c>
      <c r="C3478" t="s">
        <v>4</v>
      </c>
      <c r="D3478" t="s">
        <v>81</v>
      </c>
      <c r="E3478" s="10">
        <v>40000</v>
      </c>
      <c r="F3478">
        <v>2015</v>
      </c>
      <c r="G3478" t="s">
        <v>720</v>
      </c>
      <c r="H3478" t="str">
        <f>IFERROR(VLOOKUP(D3478,Resources!A:C,3,FALSE),"")</f>
        <v>SourceWatch</v>
      </c>
      <c r="I3478" t="s">
        <v>820</v>
      </c>
      <c r="J3478">
        <v>418</v>
      </c>
      <c r="K3478" t="str">
        <f>IFERROR(IF(VLOOKUP(D3478,Resources!A:D,4,FALSE)=0,"",VLOOKUP(D3478,Resources!A:D,4,FALSE)),"")</f>
        <v>Y</v>
      </c>
    </row>
    <row r="3479" spans="1:11" x14ac:dyDescent="0.2">
      <c r="A3479">
        <v>990</v>
      </c>
      <c r="B3479" t="str">
        <f t="shared" si="55"/>
        <v>Donors Capital Fund_Empire Center for Public Policy201517500</v>
      </c>
      <c r="C3479" t="s">
        <v>4</v>
      </c>
      <c r="D3479" t="s">
        <v>81</v>
      </c>
      <c r="E3479" s="10">
        <v>17500</v>
      </c>
      <c r="F3479">
        <v>2015</v>
      </c>
      <c r="G3479" t="s">
        <v>720</v>
      </c>
      <c r="H3479" t="str">
        <f>IFERROR(VLOOKUP(D3479,Resources!A:C,3,FALSE),"")</f>
        <v>SourceWatch</v>
      </c>
      <c r="I3479" t="s">
        <v>820</v>
      </c>
      <c r="J3479">
        <v>419</v>
      </c>
      <c r="K3479" t="str">
        <f>IFERROR(IF(VLOOKUP(D3479,Resources!A:D,4,FALSE)=0,"",VLOOKUP(D3479,Resources!A:D,4,FALSE)),"")</f>
        <v>Y</v>
      </c>
    </row>
    <row r="3480" spans="1:11" x14ac:dyDescent="0.2">
      <c r="A3480">
        <v>990</v>
      </c>
      <c r="B3480" t="str">
        <f t="shared" si="55"/>
        <v>Donors Capital Fund_Empire Center for Public Policy20150</v>
      </c>
      <c r="C3480" t="s">
        <v>4</v>
      </c>
      <c r="D3480" t="s">
        <v>81</v>
      </c>
      <c r="E3480" s="10">
        <v>0</v>
      </c>
      <c r="F3480">
        <v>2015</v>
      </c>
      <c r="G3480" t="s">
        <v>720</v>
      </c>
      <c r="H3480" t="str">
        <f>IFERROR(VLOOKUP(D3480,Resources!A:C,3,FALSE),"")</f>
        <v>SourceWatch</v>
      </c>
      <c r="I3480" t="s">
        <v>820</v>
      </c>
      <c r="J3480">
        <v>420</v>
      </c>
      <c r="K3480" t="str">
        <f>IFERROR(IF(VLOOKUP(D3480,Resources!A:D,4,FALSE)=0,"",VLOOKUP(D3480,Resources!A:D,4,FALSE)),"")</f>
        <v>Y</v>
      </c>
    </row>
    <row r="3481" spans="1:11" x14ac:dyDescent="0.2">
      <c r="A3481">
        <v>990</v>
      </c>
      <c r="B3481" t="str">
        <f t="shared" si="55"/>
        <v>Donors Capital Fund_Idaho Freedom Foundation201530000</v>
      </c>
      <c r="C3481" t="s">
        <v>4</v>
      </c>
      <c r="D3481" t="s">
        <v>51</v>
      </c>
      <c r="E3481" s="10">
        <v>30000</v>
      </c>
      <c r="F3481">
        <v>2015</v>
      </c>
      <c r="G3481" t="s">
        <v>720</v>
      </c>
      <c r="H3481" t="str">
        <f>IFERROR(VLOOKUP(D3481,Resources!A:C,3,FALSE),"")</f>
        <v>SourceWatch</v>
      </c>
      <c r="I3481" t="s">
        <v>820</v>
      </c>
      <c r="J3481">
        <v>421</v>
      </c>
      <c r="K3481" t="str">
        <f>IFERROR(IF(VLOOKUP(D3481,Resources!A:D,4,FALSE)=0,"",VLOOKUP(D3481,Resources!A:D,4,FALSE)),"")</f>
        <v>Y</v>
      </c>
    </row>
    <row r="3482" spans="1:11" x14ac:dyDescent="0.2">
      <c r="A3482">
        <v>990</v>
      </c>
      <c r="B3482" t="str">
        <f t="shared" si="55"/>
        <v>Donors Capital Fund_Franklin Center for Government &amp; Public Integrity2015460000</v>
      </c>
      <c r="C3482" t="s">
        <v>4</v>
      </c>
      <c r="D3482" t="s">
        <v>731</v>
      </c>
      <c r="E3482" s="10">
        <v>460000</v>
      </c>
      <c r="F3482">
        <v>2015</v>
      </c>
      <c r="G3482" t="s">
        <v>720</v>
      </c>
      <c r="H3482" t="str">
        <f>IFERROR(VLOOKUP(D3482,Resources!A:C,3,FALSE),"")</f>
        <v>DeSmog</v>
      </c>
      <c r="I3482" t="s">
        <v>820</v>
      </c>
      <c r="J3482">
        <v>422</v>
      </c>
      <c r="K3482" t="str">
        <f>IFERROR(IF(VLOOKUP(D3482,Resources!A:D,4,FALSE)=0,"",VLOOKUP(D3482,Resources!A:D,4,FALSE)),"")</f>
        <v>Y</v>
      </c>
    </row>
    <row r="3483" spans="1:11" x14ac:dyDescent="0.2">
      <c r="A3483">
        <v>990</v>
      </c>
      <c r="B3483" t="str">
        <f t="shared" si="55"/>
        <v>Donors Capital Fund_Franklin Center for Government &amp; Public Integrity201528000</v>
      </c>
      <c r="C3483" t="s">
        <v>4</v>
      </c>
      <c r="D3483" t="s">
        <v>731</v>
      </c>
      <c r="E3483" s="10">
        <v>28000</v>
      </c>
      <c r="F3483">
        <v>2015</v>
      </c>
      <c r="G3483" t="s">
        <v>720</v>
      </c>
      <c r="H3483" t="str">
        <f>IFERROR(VLOOKUP(D3483,Resources!A:C,3,FALSE),"")</f>
        <v>DeSmog</v>
      </c>
      <c r="I3483" t="s">
        <v>820</v>
      </c>
      <c r="J3483">
        <v>423</v>
      </c>
      <c r="K3483" t="str">
        <f>IFERROR(IF(VLOOKUP(D3483,Resources!A:D,4,FALSE)=0,"",VLOOKUP(D3483,Resources!A:D,4,FALSE)),"")</f>
        <v>Y</v>
      </c>
    </row>
    <row r="3484" spans="1:11" x14ac:dyDescent="0.2">
      <c r="A3484">
        <v>990</v>
      </c>
      <c r="B3484" t="str">
        <f t="shared" si="55"/>
        <v>Donors Capital Fund_Kansas Policy Institute201525000</v>
      </c>
      <c r="C3484" t="s">
        <v>4</v>
      </c>
      <c r="D3484" t="s">
        <v>123</v>
      </c>
      <c r="E3484" s="10">
        <v>25000</v>
      </c>
      <c r="F3484">
        <v>2015</v>
      </c>
      <c r="G3484" t="s">
        <v>720</v>
      </c>
      <c r="H3484" t="str">
        <f>IFERROR(VLOOKUP(D3484,Resources!A:C,3,FALSE),"")</f>
        <v>SourceWatch</v>
      </c>
      <c r="I3484" t="s">
        <v>820</v>
      </c>
      <c r="J3484">
        <v>424</v>
      </c>
      <c r="K3484" t="str">
        <f>IFERROR(IF(VLOOKUP(D3484,Resources!A:D,4,FALSE)=0,"",VLOOKUP(D3484,Resources!A:D,4,FALSE)),"")</f>
        <v>Y</v>
      </c>
    </row>
    <row r="3485" spans="1:11" x14ac:dyDescent="0.2">
      <c r="A3485">
        <v>990</v>
      </c>
      <c r="B3485" t="str">
        <f t="shared" si="55"/>
        <v>Donors Capital Fund_John W Pope Civitas Institute201515250</v>
      </c>
      <c r="C3485" t="s">
        <v>4</v>
      </c>
      <c r="D3485" t="s">
        <v>74</v>
      </c>
      <c r="E3485" s="10">
        <v>15250</v>
      </c>
      <c r="F3485">
        <v>2015</v>
      </c>
      <c r="G3485" t="s">
        <v>720</v>
      </c>
      <c r="H3485" t="str">
        <f>IFERROR(VLOOKUP(D3485,Resources!A:C,3,FALSE),"")</f>
        <v>SourceWatch</v>
      </c>
      <c r="I3485" t="s">
        <v>821</v>
      </c>
      <c r="J3485">
        <v>425</v>
      </c>
      <c r="K3485" t="str">
        <f>IFERROR(IF(VLOOKUP(D3485,Resources!A:D,4,FALSE)=0,"",VLOOKUP(D3485,Resources!A:D,4,FALSE)),"")</f>
        <v>Y</v>
      </c>
    </row>
    <row r="3486" spans="1:11" x14ac:dyDescent="0.2">
      <c r="A3486">
        <v>990</v>
      </c>
      <c r="B3486" t="str">
        <f t="shared" si="55"/>
        <v>Donors Capital Fund_Advance Arkansas Institute201520000</v>
      </c>
      <c r="C3486" t="s">
        <v>4</v>
      </c>
      <c r="D3486" t="s">
        <v>5</v>
      </c>
      <c r="E3486" s="10">
        <v>20000</v>
      </c>
      <c r="F3486">
        <v>2015</v>
      </c>
      <c r="G3486" t="s">
        <v>720</v>
      </c>
      <c r="H3486" t="str">
        <f>IFERROR(VLOOKUP(D3486,Resources!A:C,3,FALSE),"")</f>
        <v>SourceWatch</v>
      </c>
      <c r="I3486" t="s">
        <v>821</v>
      </c>
      <c r="J3486">
        <v>426</v>
      </c>
      <c r="K3486" t="str">
        <f>IFERROR(IF(VLOOKUP(D3486,Resources!A:D,4,FALSE)=0,"",VLOOKUP(D3486,Resources!A:D,4,FALSE)),"")</f>
        <v>Y</v>
      </c>
    </row>
    <row r="3487" spans="1:11" x14ac:dyDescent="0.2">
      <c r="A3487">
        <v>990</v>
      </c>
      <c r="B3487" t="str">
        <f t="shared" si="55"/>
        <v>Donors Capital Fund_Spark Freedom20158500</v>
      </c>
      <c r="C3487" t="s">
        <v>4</v>
      </c>
      <c r="D3487" t="s">
        <v>37</v>
      </c>
      <c r="E3487" s="10">
        <v>8500</v>
      </c>
      <c r="F3487">
        <v>2015</v>
      </c>
      <c r="G3487" t="s">
        <v>720</v>
      </c>
      <c r="H3487" t="str">
        <f>IFERROR(VLOOKUP(D3487,Resources!A:C,3,FALSE),"")</f>
        <v>SourceWatch</v>
      </c>
      <c r="I3487" t="s">
        <v>821</v>
      </c>
      <c r="J3487">
        <v>427</v>
      </c>
      <c r="K3487" t="str">
        <f>IFERROR(IF(VLOOKUP(D3487,Resources!A:D,4,FALSE)=0,"",VLOOKUP(D3487,Resources!A:D,4,FALSE)),"")</f>
        <v>Y</v>
      </c>
    </row>
    <row r="3488" spans="1:11" x14ac:dyDescent="0.2">
      <c r="A3488">
        <v>990</v>
      </c>
      <c r="B3488" t="str">
        <f t="shared" si="55"/>
        <v>Donors Capital Fund_Spark Freedom201595500</v>
      </c>
      <c r="C3488" t="s">
        <v>4</v>
      </c>
      <c r="D3488" t="s">
        <v>37</v>
      </c>
      <c r="E3488" s="10">
        <v>95500</v>
      </c>
      <c r="F3488">
        <v>2015</v>
      </c>
      <c r="G3488" t="s">
        <v>720</v>
      </c>
      <c r="H3488" t="str">
        <f>IFERROR(VLOOKUP(D3488,Resources!A:C,3,FALSE),"")</f>
        <v>SourceWatch</v>
      </c>
      <c r="I3488" t="s">
        <v>821</v>
      </c>
      <c r="J3488">
        <v>428</v>
      </c>
      <c r="K3488" t="str">
        <f>IFERROR(IF(VLOOKUP(D3488,Resources!A:D,4,FALSE)=0,"",VLOOKUP(D3488,Resources!A:D,4,FALSE)),"")</f>
        <v>Y</v>
      </c>
    </row>
    <row r="3489" spans="1:11" x14ac:dyDescent="0.2">
      <c r="A3489">
        <v>990</v>
      </c>
      <c r="B3489" t="str">
        <f t="shared" si="55"/>
        <v>Donors Capital Fund_Georgia Center for Opportunity20151750</v>
      </c>
      <c r="C3489" t="s">
        <v>4</v>
      </c>
      <c r="D3489" t="s">
        <v>49</v>
      </c>
      <c r="E3489" s="10">
        <v>1750</v>
      </c>
      <c r="F3489">
        <v>2015</v>
      </c>
      <c r="G3489" t="s">
        <v>720</v>
      </c>
      <c r="H3489" t="str">
        <f>IFERROR(VLOOKUP(D3489,Resources!A:C,3,FALSE),"")</f>
        <v>SourceWatch</v>
      </c>
      <c r="I3489" t="s">
        <v>821</v>
      </c>
      <c r="J3489">
        <v>429</v>
      </c>
      <c r="K3489" t="str">
        <f>IFERROR(IF(VLOOKUP(D3489,Resources!A:D,4,FALSE)=0,"",VLOOKUP(D3489,Resources!A:D,4,FALSE)),"")</f>
        <v>Y</v>
      </c>
    </row>
    <row r="3490" spans="1:11" x14ac:dyDescent="0.2">
      <c r="A3490">
        <v>990</v>
      </c>
      <c r="B3490" t="str">
        <f t="shared" si="55"/>
        <v>Donors Capital Fund_California Public Policy Center20156000</v>
      </c>
      <c r="C3490" t="s">
        <v>4</v>
      </c>
      <c r="D3490" t="s">
        <v>87</v>
      </c>
      <c r="E3490" s="10">
        <v>6000</v>
      </c>
      <c r="F3490">
        <v>2015</v>
      </c>
      <c r="G3490" t="s">
        <v>720</v>
      </c>
      <c r="H3490" t="str">
        <f>IFERROR(VLOOKUP(D3490,Resources!A:C,3,FALSE),"")</f>
        <v>SourceWatch</v>
      </c>
      <c r="I3490" t="s">
        <v>821</v>
      </c>
      <c r="J3490">
        <v>430</v>
      </c>
      <c r="K3490" t="str">
        <f>IFERROR(IF(VLOOKUP(D3490,Resources!A:D,4,FALSE)=0,"",VLOOKUP(D3490,Resources!A:D,4,FALSE)),"")</f>
        <v>Y</v>
      </c>
    </row>
    <row r="3491" spans="1:11" x14ac:dyDescent="0.2">
      <c r="A3491">
        <v>990</v>
      </c>
      <c r="B3491" t="str">
        <f t="shared" si="55"/>
        <v>Donors Capital Fund_California Public Policy Center201540000</v>
      </c>
      <c r="C3491" t="s">
        <v>4</v>
      </c>
      <c r="D3491" t="s">
        <v>87</v>
      </c>
      <c r="E3491" s="10">
        <v>40000</v>
      </c>
      <c r="F3491">
        <v>2015</v>
      </c>
      <c r="G3491" t="s">
        <v>720</v>
      </c>
      <c r="H3491" t="str">
        <f>IFERROR(VLOOKUP(D3491,Resources!A:C,3,FALSE),"")</f>
        <v>SourceWatch</v>
      </c>
      <c r="I3491" t="s">
        <v>821</v>
      </c>
      <c r="J3491">
        <v>431</v>
      </c>
      <c r="K3491" t="str">
        <f>IFERROR(IF(VLOOKUP(D3491,Resources!A:D,4,FALSE)=0,"",VLOOKUP(D3491,Resources!A:D,4,FALSE)),"")</f>
        <v>Y</v>
      </c>
    </row>
    <row r="3492" spans="1:11" x14ac:dyDescent="0.2">
      <c r="A3492">
        <v>990</v>
      </c>
      <c r="B3492" t="str">
        <f t="shared" si="55"/>
        <v>Donors Capital Fund_California Public Policy Center20152500</v>
      </c>
      <c r="C3492" t="s">
        <v>4</v>
      </c>
      <c r="D3492" t="s">
        <v>87</v>
      </c>
      <c r="E3492" s="10">
        <v>2500</v>
      </c>
      <c r="F3492">
        <v>2015</v>
      </c>
      <c r="G3492" t="s">
        <v>720</v>
      </c>
      <c r="H3492" t="str">
        <f>IFERROR(VLOOKUP(D3492,Resources!A:C,3,FALSE),"")</f>
        <v>SourceWatch</v>
      </c>
      <c r="I3492" t="s">
        <v>821</v>
      </c>
      <c r="J3492">
        <v>432</v>
      </c>
      <c r="K3492" t="str">
        <f>IFERROR(IF(VLOOKUP(D3492,Resources!A:D,4,FALSE)=0,"",VLOOKUP(D3492,Resources!A:D,4,FALSE)),"")</f>
        <v>Y</v>
      </c>
    </row>
    <row r="3493" spans="1:11" x14ac:dyDescent="0.2">
      <c r="A3493">
        <v>990</v>
      </c>
      <c r="B3493" t="str">
        <f t="shared" si="55"/>
        <v>Donors Capital Fund_Palmetto Promise Institute201540000</v>
      </c>
      <c r="C3493" t="s">
        <v>4</v>
      </c>
      <c r="D3493" t="s">
        <v>136</v>
      </c>
      <c r="E3493" s="10">
        <v>40000</v>
      </c>
      <c r="F3493">
        <v>2015</v>
      </c>
      <c r="G3493" t="s">
        <v>720</v>
      </c>
      <c r="H3493" t="str">
        <f>IFERROR(VLOOKUP(D3493,Resources!A:C,3,FALSE),"")</f>
        <v>SourceWatch</v>
      </c>
      <c r="I3493" t="s">
        <v>822</v>
      </c>
      <c r="J3493">
        <v>433</v>
      </c>
      <c r="K3493" t="str">
        <f>IFERROR(IF(VLOOKUP(D3493,Resources!A:D,4,FALSE)=0,"",VLOOKUP(D3493,Resources!A:D,4,FALSE)),"")</f>
        <v>Y</v>
      </c>
    </row>
    <row r="3494" spans="1:11" x14ac:dyDescent="0.2">
      <c r="A3494">
        <v>990</v>
      </c>
      <c r="B3494" t="str">
        <f t="shared" si="55"/>
        <v>Donors Capital Fund_Empower Mississippi Foundation20157500</v>
      </c>
      <c r="C3494" t="s">
        <v>4</v>
      </c>
      <c r="D3494" t="s">
        <v>148</v>
      </c>
      <c r="E3494" s="10">
        <v>7500</v>
      </c>
      <c r="F3494">
        <v>2015</v>
      </c>
      <c r="G3494" t="s">
        <v>720</v>
      </c>
      <c r="H3494" t="str">
        <f>IFERROR(VLOOKUP(D3494,Resources!A:C,3,FALSE),"")</f>
        <v>SourceWatch</v>
      </c>
      <c r="I3494" t="s">
        <v>822</v>
      </c>
      <c r="J3494">
        <v>434</v>
      </c>
      <c r="K3494" t="str">
        <f>IFERROR(IF(VLOOKUP(D3494,Resources!A:D,4,FALSE)=0,"",VLOOKUP(D3494,Resources!A:D,4,FALSE)),"")</f>
        <v>Y</v>
      </c>
    </row>
    <row r="3495" spans="1:11" x14ac:dyDescent="0.2">
      <c r="A3495">
        <v>990</v>
      </c>
      <c r="B3495" t="str">
        <f t="shared" si="55"/>
        <v>Donors Capital Fund_New Hampshire Center for Economic Policy20157500</v>
      </c>
      <c r="C3495" t="s">
        <v>4</v>
      </c>
      <c r="D3495" t="s">
        <v>726</v>
      </c>
      <c r="E3495" s="10">
        <v>7500</v>
      </c>
      <c r="F3495">
        <v>2015</v>
      </c>
      <c r="G3495" t="s">
        <v>720</v>
      </c>
      <c r="H3495" t="str">
        <f>IFERROR(VLOOKUP(D3495,Resources!A:C,3,FALSE),"")</f>
        <v/>
      </c>
      <c r="I3495" t="s">
        <v>822</v>
      </c>
      <c r="J3495">
        <v>435</v>
      </c>
      <c r="K3495" t="str">
        <f>IFERROR(IF(VLOOKUP(D3495,Resources!A:D,4,FALSE)=0,"",VLOOKUP(D3495,Resources!A:D,4,FALSE)),"")</f>
        <v/>
      </c>
    </row>
    <row r="3496" spans="1:11" x14ac:dyDescent="0.2">
      <c r="A3496">
        <v>990</v>
      </c>
      <c r="B3496" t="str">
        <f t="shared" si="55"/>
        <v>Donors Capital Fund_Cardinal Institute for West Virginia Policy20153000</v>
      </c>
      <c r="C3496" t="s">
        <v>4</v>
      </c>
      <c r="D3496" t="s">
        <v>717</v>
      </c>
      <c r="E3496" s="10">
        <v>3000</v>
      </c>
      <c r="F3496">
        <v>2015</v>
      </c>
      <c r="G3496" t="s">
        <v>720</v>
      </c>
      <c r="H3496" t="str">
        <f>IFERROR(VLOOKUP(D3496,Resources!A:C,3,FALSE),"")</f>
        <v>SourceWatch</v>
      </c>
      <c r="I3496" t="s">
        <v>822</v>
      </c>
      <c r="J3496">
        <v>436</v>
      </c>
      <c r="K3496" t="str">
        <f>IFERROR(IF(VLOOKUP(D3496,Resources!A:D,4,FALSE)=0,"",VLOOKUP(D3496,Resources!A:D,4,FALSE)),"")</f>
        <v>Y</v>
      </c>
    </row>
    <row r="3497" spans="1:11" x14ac:dyDescent="0.2">
      <c r="A3497">
        <v>990</v>
      </c>
      <c r="B3497" t="str">
        <f t="shared" si="55"/>
        <v>Donors Capital Fund_Cardinal Institute for West Virginia Policy201519000</v>
      </c>
      <c r="C3497" t="s">
        <v>4</v>
      </c>
      <c r="D3497" t="s">
        <v>717</v>
      </c>
      <c r="E3497" s="10">
        <v>19000</v>
      </c>
      <c r="F3497">
        <v>2015</v>
      </c>
      <c r="G3497" t="s">
        <v>720</v>
      </c>
      <c r="H3497" t="str">
        <f>IFERROR(VLOOKUP(D3497,Resources!A:C,3,FALSE),"")</f>
        <v>SourceWatch</v>
      </c>
      <c r="I3497" t="s">
        <v>822</v>
      </c>
      <c r="J3497">
        <v>437</v>
      </c>
      <c r="K3497" t="str">
        <f>IFERROR(IF(VLOOKUP(D3497,Resources!A:D,4,FALSE)=0,"",VLOOKUP(D3497,Resources!A:D,4,FALSE)),"")</f>
        <v>Y</v>
      </c>
    </row>
    <row r="3498" spans="1:11" x14ac:dyDescent="0.2">
      <c r="A3498">
        <v>990</v>
      </c>
      <c r="B3498" t="str">
        <f t="shared" si="55"/>
        <v>Donors Capital Fund_Cardinal Institute for West Virginia Policy20158000</v>
      </c>
      <c r="C3498" t="s">
        <v>4</v>
      </c>
      <c r="D3498" t="s">
        <v>717</v>
      </c>
      <c r="E3498" s="10">
        <v>8000</v>
      </c>
      <c r="F3498">
        <v>2015</v>
      </c>
      <c r="G3498" t="s">
        <v>720</v>
      </c>
      <c r="H3498" t="str">
        <f>IFERROR(VLOOKUP(D3498,Resources!A:C,3,FALSE),"")</f>
        <v>SourceWatch</v>
      </c>
      <c r="I3498" t="s">
        <v>822</v>
      </c>
      <c r="J3498">
        <v>438</v>
      </c>
      <c r="K3498" t="str">
        <f>IFERROR(IF(VLOOKUP(D3498,Resources!A:D,4,FALSE)=0,"",VLOOKUP(D3498,Resources!A:D,4,FALSE)),"")</f>
        <v>Y</v>
      </c>
    </row>
    <row r="3499" spans="1:11" x14ac:dyDescent="0.2">
      <c r="A3499">
        <v>990</v>
      </c>
      <c r="B3499" t="str">
        <f t="shared" si="55"/>
        <v>Donors Capital Fund_Cardinal Institute for West Virginia Policy20152500</v>
      </c>
      <c r="C3499" t="s">
        <v>4</v>
      </c>
      <c r="D3499" t="s">
        <v>717</v>
      </c>
      <c r="E3499" s="10">
        <v>2500</v>
      </c>
      <c r="F3499">
        <v>2015</v>
      </c>
      <c r="G3499" t="s">
        <v>720</v>
      </c>
      <c r="H3499" t="str">
        <f>IFERROR(VLOOKUP(D3499,Resources!A:C,3,FALSE),"")</f>
        <v>SourceWatch</v>
      </c>
      <c r="I3499" t="s">
        <v>822</v>
      </c>
      <c r="J3499">
        <v>439</v>
      </c>
      <c r="K3499" t="str">
        <f>IFERROR(IF(VLOOKUP(D3499,Resources!A:D,4,FALSE)=0,"",VLOOKUP(D3499,Resources!A:D,4,FALSE)),"")</f>
        <v>Y</v>
      </c>
    </row>
    <row r="3500" spans="1:11" x14ac:dyDescent="0.2">
      <c r="A3500">
        <v>990</v>
      </c>
      <c r="B3500" t="str">
        <f t="shared" si="55"/>
        <v>Donors Capital Fund_Centro de Investigacion Y Politica Publica20157500</v>
      </c>
      <c r="C3500" t="s">
        <v>4</v>
      </c>
      <c r="D3500" t="s">
        <v>757</v>
      </c>
      <c r="E3500" s="10">
        <v>7500</v>
      </c>
      <c r="F3500">
        <v>2015</v>
      </c>
      <c r="G3500" t="s">
        <v>720</v>
      </c>
      <c r="H3500" t="str">
        <f>IFERROR(VLOOKUP(D3500,Resources!A:C,3,FALSE),"")</f>
        <v>SourceWatch</v>
      </c>
      <c r="I3500" t="s">
        <v>822</v>
      </c>
      <c r="J3500">
        <v>440</v>
      </c>
      <c r="K3500" t="str">
        <f>IFERROR(IF(VLOOKUP(D3500,Resources!A:D,4,FALSE)=0,"",VLOOKUP(D3500,Resources!A:D,4,FALSE)),"")</f>
        <v>Y</v>
      </c>
    </row>
    <row r="3501" spans="1:11" x14ac:dyDescent="0.2">
      <c r="A3501">
        <v>990</v>
      </c>
      <c r="B3501" t="str">
        <f t="shared" si="55"/>
        <v>Donors Capital Fund_America's Future Foundation2015250000</v>
      </c>
      <c r="C3501" t="s">
        <v>4</v>
      </c>
      <c r="D3501" t="s">
        <v>157</v>
      </c>
      <c r="E3501" s="10">
        <v>250000</v>
      </c>
      <c r="F3501">
        <v>2015</v>
      </c>
      <c r="G3501" t="s">
        <v>720</v>
      </c>
      <c r="H3501" t="str">
        <f>IFERROR(VLOOKUP(D3501,Resources!A:C,3,FALSE),"")</f>
        <v>SourceWatch</v>
      </c>
      <c r="I3501" t="s">
        <v>823</v>
      </c>
      <c r="J3501">
        <v>441</v>
      </c>
      <c r="K3501" t="str">
        <f>IFERROR(IF(VLOOKUP(D3501,Resources!A:D,4,FALSE)=0,"",VLOOKUP(D3501,Resources!A:D,4,FALSE)),"")</f>
        <v>Y</v>
      </c>
    </row>
    <row r="3502" spans="1:11" x14ac:dyDescent="0.2">
      <c r="A3502">
        <v>990</v>
      </c>
      <c r="B3502" t="str">
        <f t="shared" si="55"/>
        <v>Donors Capital Fund_State Policy Network2015446400</v>
      </c>
      <c r="C3502" t="s">
        <v>4</v>
      </c>
      <c r="D3502" t="s">
        <v>10</v>
      </c>
      <c r="E3502" s="10">
        <v>446400</v>
      </c>
      <c r="F3502">
        <v>2015</v>
      </c>
      <c r="G3502" t="s">
        <v>720</v>
      </c>
      <c r="H3502" t="str">
        <f>IFERROR(VLOOKUP(D3502,Resources!A:C,3,FALSE),"")</f>
        <v>SourceWatch</v>
      </c>
      <c r="I3502" t="s">
        <v>823</v>
      </c>
      <c r="J3502">
        <v>442</v>
      </c>
      <c r="K3502" t="str">
        <f>IFERROR(IF(VLOOKUP(D3502,Resources!A:D,4,FALSE)=0,"",VLOOKUP(D3502,Resources!A:D,4,FALSE)),"")</f>
        <v>Y</v>
      </c>
    </row>
    <row r="3503" spans="1:11" x14ac:dyDescent="0.2">
      <c r="A3503">
        <v>990</v>
      </c>
      <c r="B3503" t="str">
        <f t="shared" si="55"/>
        <v>Donors Capital Fund_David Horowitz Freedom Center201575000</v>
      </c>
      <c r="C3503" t="s">
        <v>4</v>
      </c>
      <c r="D3503" t="s">
        <v>163</v>
      </c>
      <c r="E3503" s="10">
        <v>75000</v>
      </c>
      <c r="F3503">
        <v>2015</v>
      </c>
      <c r="G3503" t="s">
        <v>720</v>
      </c>
      <c r="H3503" t="str">
        <f>IFERROR(VLOOKUP(D3503,Resources!A:C,3,FALSE),"")</f>
        <v>SourceWatch</v>
      </c>
      <c r="I3503" t="s">
        <v>823</v>
      </c>
      <c r="J3503">
        <v>443</v>
      </c>
      <c r="K3503" t="str">
        <f>IFERROR(IF(VLOOKUP(D3503,Resources!A:D,4,FALSE)=0,"",VLOOKUP(D3503,Resources!A:D,4,FALSE)),"")</f>
        <v>Y</v>
      </c>
    </row>
    <row r="3504" spans="1:11" x14ac:dyDescent="0.2">
      <c r="A3504">
        <v>990</v>
      </c>
      <c r="B3504" t="str">
        <f t="shared" si="55"/>
        <v>Donors Capital Fund_Foundation for Government Accountability2015150000</v>
      </c>
      <c r="C3504" t="s">
        <v>4</v>
      </c>
      <c r="D3504" t="s">
        <v>7</v>
      </c>
      <c r="E3504" s="10">
        <v>150000</v>
      </c>
      <c r="F3504">
        <v>2015</v>
      </c>
      <c r="G3504" t="s">
        <v>720</v>
      </c>
      <c r="H3504" t="str">
        <f>IFERROR(VLOOKUP(D3504,Resources!A:C,3,FALSE),"")</f>
        <v>SourceWatch</v>
      </c>
      <c r="I3504" t="s">
        <v>823</v>
      </c>
      <c r="J3504">
        <v>444</v>
      </c>
      <c r="K3504" t="str">
        <f>IFERROR(IF(VLOOKUP(D3504,Resources!A:D,4,FALSE)=0,"",VLOOKUP(D3504,Resources!A:D,4,FALSE)),"")</f>
        <v>Y</v>
      </c>
    </row>
    <row r="3505" spans="1:11" x14ac:dyDescent="0.2">
      <c r="A3505">
        <v>990</v>
      </c>
      <c r="B3505" t="str">
        <f t="shared" si="55"/>
        <v>Donors Capital Fund_Spark Freedom201550000</v>
      </c>
      <c r="C3505" t="s">
        <v>4</v>
      </c>
      <c r="D3505" t="s">
        <v>37</v>
      </c>
      <c r="E3505" s="10">
        <v>50000</v>
      </c>
      <c r="F3505">
        <v>2015</v>
      </c>
      <c r="G3505" t="s">
        <v>720</v>
      </c>
      <c r="H3505" t="str">
        <f>IFERROR(VLOOKUP(D3505,Resources!A:C,3,FALSE),"")</f>
        <v>SourceWatch</v>
      </c>
      <c r="I3505" t="s">
        <v>823</v>
      </c>
      <c r="J3505">
        <v>445</v>
      </c>
      <c r="K3505" t="str">
        <f>IFERROR(IF(VLOOKUP(D3505,Resources!A:D,4,FALSE)=0,"",VLOOKUP(D3505,Resources!A:D,4,FALSE)),"")</f>
        <v>Y</v>
      </c>
    </row>
    <row r="3506" spans="1:11" x14ac:dyDescent="0.2">
      <c r="A3506">
        <v>990</v>
      </c>
      <c r="B3506" t="str">
        <f t="shared" si="55"/>
        <v>Donors Capital Fund_Franklin Center for Government &amp; Public Integrity2015215000</v>
      </c>
      <c r="C3506" t="s">
        <v>4</v>
      </c>
      <c r="D3506" t="s">
        <v>731</v>
      </c>
      <c r="E3506" s="10">
        <v>215000</v>
      </c>
      <c r="F3506">
        <v>2015</v>
      </c>
      <c r="G3506" t="s">
        <v>720</v>
      </c>
      <c r="H3506" t="str">
        <f>IFERROR(VLOOKUP(D3506,Resources!A:C,3,FALSE),"")</f>
        <v>DeSmog</v>
      </c>
      <c r="I3506" t="s">
        <v>823</v>
      </c>
      <c r="J3506">
        <v>446</v>
      </c>
      <c r="K3506" t="str">
        <f>IFERROR(IF(VLOOKUP(D3506,Resources!A:D,4,FALSE)=0,"",VLOOKUP(D3506,Resources!A:D,4,FALSE)),"")</f>
        <v>Y</v>
      </c>
    </row>
    <row r="3507" spans="1:11" x14ac:dyDescent="0.2">
      <c r="A3507">
        <v>990</v>
      </c>
      <c r="B3507" t="str">
        <f t="shared" si="55"/>
        <v>Donors Capital Fund_Am Yisroel Chai Foundation201575000</v>
      </c>
      <c r="C3507" t="s">
        <v>4</v>
      </c>
      <c r="D3507" t="s">
        <v>718</v>
      </c>
      <c r="E3507" s="10">
        <v>75000</v>
      </c>
      <c r="F3507">
        <v>2015</v>
      </c>
      <c r="G3507" t="s">
        <v>720</v>
      </c>
      <c r="H3507" t="str">
        <f>IFERROR(VLOOKUP(D3507,Resources!A:C,3,FALSE),"")</f>
        <v/>
      </c>
      <c r="I3507" t="s">
        <v>823</v>
      </c>
      <c r="J3507">
        <v>447</v>
      </c>
      <c r="K3507" t="str">
        <f>IFERROR(IF(VLOOKUP(D3507,Resources!A:D,4,FALSE)=0,"",VLOOKUP(D3507,Resources!A:D,4,FALSE)),"")</f>
        <v/>
      </c>
    </row>
    <row r="3508" spans="1:11" x14ac:dyDescent="0.2">
      <c r="A3508">
        <v>990</v>
      </c>
      <c r="B3508" t="str">
        <f t="shared" si="55"/>
        <v>Donors Capital Fund_State Policy Network2015112000</v>
      </c>
      <c r="C3508" t="s">
        <v>4</v>
      </c>
      <c r="D3508" t="s">
        <v>10</v>
      </c>
      <c r="E3508" s="10">
        <v>112000</v>
      </c>
      <c r="F3508">
        <v>2015</v>
      </c>
      <c r="G3508" t="s">
        <v>720</v>
      </c>
      <c r="H3508" t="str">
        <f>IFERROR(VLOOKUP(D3508,Resources!A:C,3,FALSE),"")</f>
        <v>SourceWatch</v>
      </c>
      <c r="I3508" t="s">
        <v>823</v>
      </c>
      <c r="J3508">
        <v>448</v>
      </c>
      <c r="K3508" t="str">
        <f>IFERROR(IF(VLOOKUP(D3508,Resources!A:D,4,FALSE)=0,"",VLOOKUP(D3508,Resources!A:D,4,FALSE)),"")</f>
        <v>Y</v>
      </c>
    </row>
    <row r="3509" spans="1:11" x14ac:dyDescent="0.2">
      <c r="A3509">
        <v>990</v>
      </c>
      <c r="B3509" t="str">
        <f t="shared" si="55"/>
        <v>Donors Capital Fund_Americares Foundation20155000</v>
      </c>
      <c r="C3509" t="s">
        <v>4</v>
      </c>
      <c r="D3509" t="s">
        <v>761</v>
      </c>
      <c r="E3509" s="10">
        <v>5000</v>
      </c>
      <c r="F3509">
        <v>2015</v>
      </c>
      <c r="G3509" t="s">
        <v>720</v>
      </c>
      <c r="H3509" t="str">
        <f>IFERROR(VLOOKUP(D3509,Resources!A:C,3,FALSE),"")</f>
        <v/>
      </c>
      <c r="I3509" t="s">
        <v>824</v>
      </c>
      <c r="K3509" t="str">
        <f>IFERROR(IF(VLOOKUP(D3509,Resources!A:D,4,FALSE)=0,"",VLOOKUP(D3509,Resources!A:D,4,FALSE)),"")</f>
        <v/>
      </c>
    </row>
    <row r="3510" spans="1:11" x14ac:dyDescent="0.2">
      <c r="A3510">
        <v>990</v>
      </c>
      <c r="B3510" t="str">
        <f t="shared" ref="B3510:B3573" si="56">C3510&amp;"_"&amp;D3510&amp;F3510&amp;E3510</f>
        <v>Donors Capital Fund_CRU20153000</v>
      </c>
      <c r="C3510" t="s">
        <v>4</v>
      </c>
      <c r="D3510" t="s">
        <v>764</v>
      </c>
      <c r="E3510" s="10">
        <v>3000</v>
      </c>
      <c r="F3510">
        <v>2015</v>
      </c>
      <c r="G3510" t="s">
        <v>720</v>
      </c>
      <c r="H3510" t="str">
        <f>IFERROR(VLOOKUP(D3510,Resources!A:C,3,FALSE),"")</f>
        <v/>
      </c>
      <c r="I3510" t="s">
        <v>824</v>
      </c>
      <c r="K3510" t="str">
        <f>IFERROR(IF(VLOOKUP(D3510,Resources!A:D,4,FALSE)=0,"",VLOOKUP(D3510,Resources!A:D,4,FALSE)),"")</f>
        <v/>
      </c>
    </row>
    <row r="3511" spans="1:11" x14ac:dyDescent="0.2">
      <c r="A3511">
        <v>990</v>
      </c>
      <c r="B3511" t="str">
        <f t="shared" si="56"/>
        <v>Donors Capital Fund_East-West Ministries International20152400</v>
      </c>
      <c r="C3511" t="s">
        <v>4</v>
      </c>
      <c r="D3511" t="s">
        <v>24</v>
      </c>
      <c r="E3511" s="10">
        <v>2400</v>
      </c>
      <c r="F3511">
        <v>2015</v>
      </c>
      <c r="G3511" t="s">
        <v>720</v>
      </c>
      <c r="H3511" t="str">
        <f>IFERROR(VLOOKUP(D3511,Resources!A:C,3,FALSE),"")</f>
        <v/>
      </c>
      <c r="I3511" t="s">
        <v>824</v>
      </c>
      <c r="K3511" t="str">
        <f>IFERROR(IF(VLOOKUP(D3511,Resources!A:D,4,FALSE)=0,"",VLOOKUP(D3511,Resources!A:D,4,FALSE)),"")</f>
        <v/>
      </c>
    </row>
    <row r="3512" spans="1:11" x14ac:dyDescent="0.2">
      <c r="A3512">
        <v>990</v>
      </c>
      <c r="B3512" t="str">
        <f t="shared" si="56"/>
        <v>Donors Capital Fund_Focus on the Family2015600</v>
      </c>
      <c r="C3512" t="s">
        <v>4</v>
      </c>
      <c r="D3512" t="s">
        <v>27</v>
      </c>
      <c r="E3512" s="10">
        <v>600</v>
      </c>
      <c r="F3512">
        <v>2015</v>
      </c>
      <c r="G3512" t="s">
        <v>720</v>
      </c>
      <c r="H3512" t="str">
        <f>IFERROR(VLOOKUP(D3512,Resources!A:C,3,FALSE),"")</f>
        <v>SourceWatch</v>
      </c>
      <c r="I3512" t="s">
        <v>824</v>
      </c>
      <c r="K3512" t="str">
        <f>IFERROR(IF(VLOOKUP(D3512,Resources!A:D,4,FALSE)=0,"",VLOOKUP(D3512,Resources!A:D,4,FALSE)),"")</f>
        <v>Y</v>
      </c>
    </row>
    <row r="3513" spans="1:11" x14ac:dyDescent="0.2">
      <c r="A3513">
        <v>990</v>
      </c>
      <c r="B3513" t="str">
        <f t="shared" si="56"/>
        <v>Donors Capital Fund_Freedom Foundation of Minnesota20155000</v>
      </c>
      <c r="C3513" t="s">
        <v>4</v>
      </c>
      <c r="D3513" t="s">
        <v>48</v>
      </c>
      <c r="E3513" s="10">
        <v>5000</v>
      </c>
      <c r="F3513">
        <v>2015</v>
      </c>
      <c r="G3513" t="s">
        <v>720</v>
      </c>
      <c r="H3513" t="str">
        <f>IFERROR(VLOOKUP(D3513,Resources!A:C,3,FALSE),"")</f>
        <v>DeSmog</v>
      </c>
      <c r="I3513" t="s">
        <v>824</v>
      </c>
      <c r="K3513" t="str">
        <f>IFERROR(IF(VLOOKUP(D3513,Resources!A:D,4,FALSE)=0,"",VLOOKUP(D3513,Resources!A:D,4,FALSE)),"")</f>
        <v>Y</v>
      </c>
    </row>
    <row r="3514" spans="1:11" x14ac:dyDescent="0.2">
      <c r="A3514">
        <v>990</v>
      </c>
      <c r="B3514" t="str">
        <f t="shared" si="56"/>
        <v>Donors Capital Fund_Georgia Public Policy Foundation20152000</v>
      </c>
      <c r="C3514" t="s">
        <v>4</v>
      </c>
      <c r="D3514" t="s">
        <v>214</v>
      </c>
      <c r="E3514" s="10">
        <v>2000</v>
      </c>
      <c r="F3514">
        <v>2015</v>
      </c>
      <c r="G3514" t="s">
        <v>720</v>
      </c>
      <c r="H3514" t="str">
        <f>IFERROR(VLOOKUP(D3514,Resources!A:C,3,FALSE),"")</f>
        <v>SourceWatch</v>
      </c>
      <c r="I3514" t="s">
        <v>824</v>
      </c>
      <c r="K3514" t="str">
        <f>IFERROR(IF(VLOOKUP(D3514,Resources!A:D,4,FALSE)=0,"",VLOOKUP(D3514,Resources!A:D,4,FALSE)),"")</f>
        <v>Y</v>
      </c>
    </row>
    <row r="3515" spans="1:11" x14ac:dyDescent="0.2">
      <c r="A3515">
        <v>990</v>
      </c>
      <c r="B3515" t="str">
        <f t="shared" si="56"/>
        <v>Donors Capital Fund_Irving Bible Church2015400</v>
      </c>
      <c r="C3515" t="s">
        <v>4</v>
      </c>
      <c r="D3515" t="s">
        <v>758</v>
      </c>
      <c r="E3515" s="10">
        <v>400</v>
      </c>
      <c r="F3515">
        <v>2015</v>
      </c>
      <c r="G3515" t="s">
        <v>720</v>
      </c>
      <c r="H3515" t="str">
        <f>IFERROR(VLOOKUP(D3515,Resources!A:C,3,FALSE),"")</f>
        <v/>
      </c>
      <c r="I3515" t="s">
        <v>824</v>
      </c>
      <c r="K3515" t="str">
        <f>IFERROR(IF(VLOOKUP(D3515,Resources!A:D,4,FALSE)=0,"",VLOOKUP(D3515,Resources!A:D,4,FALSE)),"")</f>
        <v/>
      </c>
    </row>
    <row r="3516" spans="1:11" x14ac:dyDescent="0.2">
      <c r="A3516">
        <v>990</v>
      </c>
      <c r="B3516" t="str">
        <f t="shared" si="56"/>
        <v>Donors Capital Fund_Judicial Watch20155000</v>
      </c>
      <c r="C3516" t="s">
        <v>4</v>
      </c>
      <c r="D3516" t="s">
        <v>502</v>
      </c>
      <c r="E3516" s="10">
        <v>5000</v>
      </c>
      <c r="F3516">
        <v>2015</v>
      </c>
      <c r="G3516" t="s">
        <v>720</v>
      </c>
      <c r="H3516" t="str">
        <f>IFERROR(VLOOKUP(D3516,Resources!A:C,3,FALSE),"")</f>
        <v>SourceWatch</v>
      </c>
      <c r="I3516" t="s">
        <v>824</v>
      </c>
      <c r="K3516" t="str">
        <f>IFERROR(IF(VLOOKUP(D3516,Resources!A:D,4,FALSE)=0,"",VLOOKUP(D3516,Resources!A:D,4,FALSE)),"")</f>
        <v>Y</v>
      </c>
    </row>
    <row r="3517" spans="1:11" x14ac:dyDescent="0.2">
      <c r="A3517">
        <v>990</v>
      </c>
      <c r="B3517" t="str">
        <f t="shared" si="56"/>
        <v>Donors Capital Fund_Kanakuk Ministries (Branson MO)20151665</v>
      </c>
      <c r="C3517" t="s">
        <v>4</v>
      </c>
      <c r="D3517" t="s">
        <v>139</v>
      </c>
      <c r="E3517" s="10">
        <v>1665</v>
      </c>
      <c r="F3517">
        <v>2015</v>
      </c>
      <c r="G3517" t="s">
        <v>720</v>
      </c>
      <c r="H3517" t="str">
        <f>IFERROR(VLOOKUP(D3517,Resources!A:C,3,FALSE),"")</f>
        <v/>
      </c>
      <c r="I3517" t="s">
        <v>824</v>
      </c>
      <c r="K3517" t="str">
        <f>IFERROR(IF(VLOOKUP(D3517,Resources!A:D,4,FALSE)=0,"",VLOOKUP(D3517,Resources!A:D,4,FALSE)),"")</f>
        <v/>
      </c>
    </row>
    <row r="3518" spans="1:11" x14ac:dyDescent="0.2">
      <c r="A3518">
        <v>990</v>
      </c>
      <c r="B3518" t="str">
        <f t="shared" si="56"/>
        <v>Donors Capital Fund_John K. MacIver Institute for Public Policy20153500</v>
      </c>
      <c r="C3518" t="s">
        <v>4</v>
      </c>
      <c r="D3518" t="s">
        <v>222</v>
      </c>
      <c r="E3518" s="10">
        <v>3500</v>
      </c>
      <c r="F3518">
        <v>2015</v>
      </c>
      <c r="G3518" t="s">
        <v>720</v>
      </c>
      <c r="H3518" t="str">
        <f>IFERROR(VLOOKUP(D3518,Resources!A:C,3,FALSE),"")</f>
        <v>SourceWatch</v>
      </c>
      <c r="I3518" t="s">
        <v>824</v>
      </c>
      <c r="K3518" t="str">
        <f>IFERROR(IF(VLOOKUP(D3518,Resources!A:D,4,FALSE)=0,"",VLOOKUP(D3518,Resources!A:D,4,FALSE)),"")</f>
        <v>Y</v>
      </c>
    </row>
    <row r="3519" spans="1:11" x14ac:dyDescent="0.2">
      <c r="A3519">
        <v>990</v>
      </c>
      <c r="B3519" t="str">
        <f t="shared" si="56"/>
        <v>Donors Capital Fund_Mastermedia2015600</v>
      </c>
      <c r="C3519" t="s">
        <v>4</v>
      </c>
      <c r="D3519" t="s">
        <v>29</v>
      </c>
      <c r="E3519" s="10">
        <v>600</v>
      </c>
      <c r="F3519">
        <v>2015</v>
      </c>
      <c r="G3519" t="s">
        <v>720</v>
      </c>
      <c r="H3519" t="str">
        <f>IFERROR(VLOOKUP(D3519,Resources!A:C,3,FALSE),"")</f>
        <v/>
      </c>
      <c r="I3519" t="s">
        <v>824</v>
      </c>
      <c r="K3519" t="str">
        <f>IFERROR(IF(VLOOKUP(D3519,Resources!A:D,4,FALSE)=0,"",VLOOKUP(D3519,Resources!A:D,4,FALSE)),"")</f>
        <v/>
      </c>
    </row>
    <row r="3520" spans="1:11" x14ac:dyDescent="0.2">
      <c r="A3520">
        <v>990</v>
      </c>
      <c r="B3520" t="str">
        <f t="shared" si="56"/>
        <v>Donors Capital Fund_Midland Community Theatre20151200</v>
      </c>
      <c r="C3520" t="s">
        <v>4</v>
      </c>
      <c r="D3520" t="s">
        <v>159</v>
      </c>
      <c r="E3520" s="10">
        <v>1200</v>
      </c>
      <c r="F3520">
        <v>2015</v>
      </c>
      <c r="G3520" t="s">
        <v>720</v>
      </c>
      <c r="H3520" t="str">
        <f>IFERROR(VLOOKUP(D3520,Resources!A:C,3,FALSE),"")</f>
        <v/>
      </c>
      <c r="I3520" t="s">
        <v>824</v>
      </c>
      <c r="K3520" t="str">
        <f>IFERROR(IF(VLOOKUP(D3520,Resources!A:D,4,FALSE)=0,"",VLOOKUP(D3520,Resources!A:D,4,FALSE)),"")</f>
        <v/>
      </c>
    </row>
    <row r="3521" spans="1:11" x14ac:dyDescent="0.2">
      <c r="A3521">
        <v>990</v>
      </c>
      <c r="B3521" t="str">
        <f t="shared" si="56"/>
        <v>Donors Capital Fund_Midland Young Life Building Foundation20152000</v>
      </c>
      <c r="C3521" t="s">
        <v>4</v>
      </c>
      <c r="D3521" t="s">
        <v>759</v>
      </c>
      <c r="E3521" s="10">
        <v>2000</v>
      </c>
      <c r="F3521">
        <v>2015</v>
      </c>
      <c r="G3521" t="s">
        <v>720</v>
      </c>
      <c r="H3521" t="str">
        <f>IFERROR(VLOOKUP(D3521,Resources!A:C,3,FALSE),"")</f>
        <v/>
      </c>
      <c r="I3521" t="s">
        <v>824</v>
      </c>
      <c r="K3521" t="str">
        <f>IFERROR(IF(VLOOKUP(D3521,Resources!A:D,4,FALSE)=0,"",VLOOKUP(D3521,Resources!A:D,4,FALSE)),"")</f>
        <v/>
      </c>
    </row>
    <row r="3522" spans="1:11" x14ac:dyDescent="0.2">
      <c r="A3522">
        <v>990</v>
      </c>
      <c r="B3522" t="str">
        <f t="shared" si="56"/>
        <v>Donors Capital Fund_Partners Relief and Development20151620</v>
      </c>
      <c r="C3522" t="s">
        <v>4</v>
      </c>
      <c r="D3522" t="s">
        <v>160</v>
      </c>
      <c r="E3522" s="10">
        <v>1620</v>
      </c>
      <c r="F3522">
        <v>2015</v>
      </c>
      <c r="G3522" t="s">
        <v>720</v>
      </c>
      <c r="H3522" t="str">
        <f>IFERROR(VLOOKUP(D3522,Resources!A:C,3,FALSE),"")</f>
        <v/>
      </c>
      <c r="I3522" t="s">
        <v>824</v>
      </c>
      <c r="K3522" t="str">
        <f>IFERROR(IF(VLOOKUP(D3522,Resources!A:D,4,FALSE)=0,"",VLOOKUP(D3522,Resources!A:D,4,FALSE)),"")</f>
        <v/>
      </c>
    </row>
    <row r="3523" spans="1:11" x14ac:dyDescent="0.2">
      <c r="A3523">
        <v>990</v>
      </c>
      <c r="B3523" t="str">
        <f t="shared" si="56"/>
        <v>Donors Capital Fund_Pelican Institute for Public Policy20152500</v>
      </c>
      <c r="C3523" t="s">
        <v>4</v>
      </c>
      <c r="D3523" t="s">
        <v>231</v>
      </c>
      <c r="E3523" s="10">
        <v>2500</v>
      </c>
      <c r="F3523">
        <v>2015</v>
      </c>
      <c r="G3523" t="s">
        <v>720</v>
      </c>
      <c r="H3523" t="str">
        <f>IFERROR(VLOOKUP(D3523,Resources!A:C,3,FALSE),"")</f>
        <v>SourceWatch</v>
      </c>
      <c r="I3523" t="s">
        <v>824</v>
      </c>
      <c r="K3523" t="str">
        <f>IFERROR(IF(VLOOKUP(D3523,Resources!A:D,4,FALSE)=0,"",VLOOKUP(D3523,Resources!A:D,4,FALSE)),"")</f>
        <v>Y</v>
      </c>
    </row>
    <row r="3524" spans="1:11" x14ac:dyDescent="0.2">
      <c r="A3524">
        <v>990</v>
      </c>
      <c r="B3524" t="str">
        <f t="shared" si="56"/>
        <v>Donors Capital Fund_Polwarth Ministries20151200</v>
      </c>
      <c r="C3524" t="s">
        <v>4</v>
      </c>
      <c r="D3524" t="s">
        <v>30</v>
      </c>
      <c r="E3524" s="10">
        <v>1200</v>
      </c>
      <c r="F3524">
        <v>2015</v>
      </c>
      <c r="G3524" t="s">
        <v>720</v>
      </c>
      <c r="H3524" t="str">
        <f>IFERROR(VLOOKUP(D3524,Resources!A:C,3,FALSE),"")</f>
        <v/>
      </c>
      <c r="I3524" t="s">
        <v>824</v>
      </c>
      <c r="K3524" t="str">
        <f>IFERROR(IF(VLOOKUP(D3524,Resources!A:D,4,FALSE)=0,"",VLOOKUP(D3524,Resources!A:D,4,FALSE)),"")</f>
        <v/>
      </c>
    </row>
    <row r="3525" spans="1:11" x14ac:dyDescent="0.2">
      <c r="A3525">
        <v>990</v>
      </c>
      <c r="B3525" t="str">
        <f t="shared" si="56"/>
        <v>Donors Capital Fund_Practice Ministries2015300</v>
      </c>
      <c r="C3525" t="s">
        <v>4</v>
      </c>
      <c r="D3525" t="s">
        <v>760</v>
      </c>
      <c r="E3525" s="10">
        <v>300</v>
      </c>
      <c r="F3525">
        <v>2015</v>
      </c>
      <c r="G3525" t="s">
        <v>720</v>
      </c>
      <c r="H3525" t="str">
        <f>IFERROR(VLOOKUP(D3525,Resources!A:C,3,FALSE),"")</f>
        <v/>
      </c>
      <c r="I3525" t="s">
        <v>824</v>
      </c>
      <c r="K3525" t="str">
        <f>IFERROR(IF(VLOOKUP(D3525,Resources!A:D,4,FALSE)=0,"",VLOOKUP(D3525,Resources!A:D,4,FALSE)),"")</f>
        <v/>
      </c>
    </row>
    <row r="3526" spans="1:11" x14ac:dyDescent="0.2">
      <c r="A3526">
        <v>990</v>
      </c>
      <c r="B3526" t="str">
        <f t="shared" si="56"/>
        <v>Donors Capital Fund_Public Service Research Foundation20150</v>
      </c>
      <c r="C3526" t="s">
        <v>4</v>
      </c>
      <c r="D3526" t="s">
        <v>110</v>
      </c>
      <c r="E3526" s="10">
        <v>0</v>
      </c>
      <c r="F3526">
        <v>2015</v>
      </c>
      <c r="G3526" t="s">
        <v>720</v>
      </c>
      <c r="H3526" t="str">
        <f>IFERROR(VLOOKUP(D3526,Resources!A:C,3,FALSE),"")</f>
        <v/>
      </c>
      <c r="I3526" t="s">
        <v>824</v>
      </c>
      <c r="K3526" t="str">
        <f>IFERROR(IF(VLOOKUP(D3526,Resources!A:D,4,FALSE)=0,"",VLOOKUP(D3526,Resources!A:D,4,FALSE)),"")</f>
        <v/>
      </c>
    </row>
    <row r="3527" spans="1:11" x14ac:dyDescent="0.2">
      <c r="A3527">
        <v>990</v>
      </c>
      <c r="B3527" t="str">
        <f t="shared" si="56"/>
        <v>Donors Capital Fund_Rhode Island Center for Freedom and Prosperity20151500</v>
      </c>
      <c r="C3527" t="s">
        <v>4</v>
      </c>
      <c r="D3527" t="s">
        <v>130</v>
      </c>
      <c r="E3527" s="10">
        <v>1500</v>
      </c>
      <c r="F3527">
        <v>2015</v>
      </c>
      <c r="G3527" t="s">
        <v>720</v>
      </c>
      <c r="H3527" t="str">
        <f>IFERROR(VLOOKUP(D3527,Resources!A:C,3,FALSE),"")</f>
        <v>SourceWatch</v>
      </c>
      <c r="I3527" t="s">
        <v>824</v>
      </c>
      <c r="K3527" t="str">
        <f>IFERROR(IF(VLOOKUP(D3527,Resources!A:D,4,FALSE)=0,"",VLOOKUP(D3527,Resources!A:D,4,FALSE)),"")</f>
        <v>Y</v>
      </c>
    </row>
    <row r="3528" spans="1:11" x14ac:dyDescent="0.2">
      <c r="A3528">
        <v>990</v>
      </c>
      <c r="B3528" t="str">
        <f t="shared" si="56"/>
        <v>Donors Capital Fund_Teen FLOW Youth ministries20151200</v>
      </c>
      <c r="C3528" t="s">
        <v>4</v>
      </c>
      <c r="D3528" t="s">
        <v>31</v>
      </c>
      <c r="E3528" s="10">
        <v>1200</v>
      </c>
      <c r="F3528">
        <v>2015</v>
      </c>
      <c r="G3528" t="s">
        <v>720</v>
      </c>
      <c r="H3528" t="str">
        <f>IFERROR(VLOOKUP(D3528,Resources!A:C,3,FALSE),"")</f>
        <v/>
      </c>
      <c r="I3528" t="s">
        <v>824</v>
      </c>
      <c r="K3528" t="str">
        <f>IFERROR(IF(VLOOKUP(D3528,Resources!A:D,4,FALSE)=0,"",VLOOKUP(D3528,Resources!A:D,4,FALSE)),"")</f>
        <v/>
      </c>
    </row>
    <row r="3529" spans="1:11" x14ac:dyDescent="0.2">
      <c r="A3529">
        <v>990</v>
      </c>
      <c r="B3529" t="str">
        <f t="shared" si="56"/>
        <v>Donors Capital Fund_Young Life20152400</v>
      </c>
      <c r="C3529" t="s">
        <v>4</v>
      </c>
      <c r="D3529" t="s">
        <v>32</v>
      </c>
      <c r="E3529" s="10">
        <v>2400</v>
      </c>
      <c r="F3529">
        <v>2015</v>
      </c>
      <c r="G3529" t="s">
        <v>720</v>
      </c>
      <c r="H3529" t="str">
        <f>IFERROR(VLOOKUP(D3529,Resources!A:C,3,FALSE),"")</f>
        <v>SourceWatch</v>
      </c>
      <c r="I3529" t="s">
        <v>824</v>
      </c>
      <c r="K3529" t="str">
        <f>IFERROR(IF(VLOOKUP(D3529,Resources!A:D,4,FALSE)=0,"",VLOOKUP(D3529,Resources!A:D,4,FALSE)),"")</f>
        <v>Y</v>
      </c>
    </row>
    <row r="3530" spans="1:11" x14ac:dyDescent="0.2">
      <c r="A3530">
        <v>990</v>
      </c>
      <c r="B3530" t="str">
        <f t="shared" si="56"/>
        <v>Donors Capital Fund_DonorsTrust201710903.15</v>
      </c>
      <c r="C3530" t="s">
        <v>4</v>
      </c>
      <c r="D3530" t="s">
        <v>20</v>
      </c>
      <c r="E3530" s="10">
        <v>10903.15</v>
      </c>
      <c r="F3530">
        <v>2017</v>
      </c>
      <c r="G3530" t="s">
        <v>720</v>
      </c>
      <c r="H3530" t="str">
        <f>IFERROR(VLOOKUP(D3530,Resources!A:C,3,FALSE),"")</f>
        <v>DeSmog</v>
      </c>
      <c r="I3530" t="s">
        <v>768</v>
      </c>
      <c r="K3530" t="str">
        <f>IFERROR(IF(VLOOKUP(D3530,Resources!A:D,4,FALSE)=0,"",VLOOKUP(D3530,Resources!A:D,4,FALSE)),"")</f>
        <v>Y</v>
      </c>
    </row>
    <row r="3531" spans="1:11" x14ac:dyDescent="0.2">
      <c r="A3531">
        <v>990</v>
      </c>
      <c r="B3531" t="str">
        <f t="shared" si="56"/>
        <v>Donors Capital Fund_Franklin Center for Government &amp; Public Integrity201710500</v>
      </c>
      <c r="C3531" t="s">
        <v>4</v>
      </c>
      <c r="D3531" t="s">
        <v>731</v>
      </c>
      <c r="E3531" s="10">
        <v>10500</v>
      </c>
      <c r="F3531">
        <v>2017</v>
      </c>
      <c r="H3531" t="str">
        <f>IFERROR(VLOOKUP(D3531,Resources!A:C,3,FALSE),"")</f>
        <v>DeSmog</v>
      </c>
      <c r="I3531" t="s">
        <v>768</v>
      </c>
      <c r="K3531" t="str">
        <f>IFERROR(IF(VLOOKUP(D3531,Resources!A:D,4,FALSE)=0,"",VLOOKUP(D3531,Resources!A:D,4,FALSE)),"")</f>
        <v>Y</v>
      </c>
    </row>
    <row r="3532" spans="1:11" x14ac:dyDescent="0.2">
      <c r="A3532">
        <v>990</v>
      </c>
      <c r="B3532" t="str">
        <f t="shared" si="56"/>
        <v>Donors Capital Fund_CastilleJa School (Palo Alto; CA)201720000</v>
      </c>
      <c r="C3532" t="s">
        <v>4</v>
      </c>
      <c r="D3532" t="s">
        <v>848</v>
      </c>
      <c r="E3532" s="10">
        <v>20000</v>
      </c>
      <c r="F3532">
        <v>2017</v>
      </c>
      <c r="H3532" t="str">
        <f>IFERROR(VLOOKUP(D3532,Resources!A:C,3,FALSE),"")</f>
        <v/>
      </c>
      <c r="I3532" t="s">
        <v>768</v>
      </c>
      <c r="K3532" t="str">
        <f>IFERROR(IF(VLOOKUP(D3532,Resources!A:D,4,FALSE)=0,"",VLOOKUP(D3532,Resources!A:D,4,FALSE)),"")</f>
        <v/>
      </c>
    </row>
    <row r="3533" spans="1:11" x14ac:dyDescent="0.2">
      <c r="A3533">
        <v>990</v>
      </c>
      <c r="B3533" t="str">
        <f t="shared" si="56"/>
        <v>Donors Capital Fund_Reconciliation Outreach Ministries2017392.95</v>
      </c>
      <c r="C3533" t="s">
        <v>4</v>
      </c>
      <c r="D3533" t="s">
        <v>844</v>
      </c>
      <c r="E3533" s="10">
        <v>392.95</v>
      </c>
      <c r="F3533">
        <v>2017</v>
      </c>
      <c r="H3533" t="str">
        <f>IFERROR(VLOOKUP(D3533,Resources!A:C,3,FALSE),"")</f>
        <v/>
      </c>
      <c r="I3533" t="s">
        <v>768</v>
      </c>
      <c r="K3533" t="str">
        <f>IFERROR(IF(VLOOKUP(D3533,Resources!A:D,4,FALSE)=0,"",VLOOKUP(D3533,Resources!A:D,4,FALSE)),"")</f>
        <v/>
      </c>
    </row>
    <row r="3534" spans="1:11" x14ac:dyDescent="0.2">
      <c r="A3534">
        <v>990</v>
      </c>
      <c r="B3534" t="str">
        <f t="shared" si="56"/>
        <v>Donors Capital Fund_DonorsTrust20171478488.26</v>
      </c>
      <c r="C3534" t="s">
        <v>4</v>
      </c>
      <c r="D3534" t="s">
        <v>20</v>
      </c>
      <c r="E3534" s="10">
        <v>1478488.26</v>
      </c>
      <c r="F3534">
        <v>2017</v>
      </c>
      <c r="H3534" t="str">
        <f>IFERROR(VLOOKUP(D3534,Resources!A:C,3,FALSE),"")</f>
        <v>DeSmog</v>
      </c>
      <c r="I3534" t="s">
        <v>768</v>
      </c>
      <c r="K3534" t="str">
        <f>IFERROR(IF(VLOOKUP(D3534,Resources!A:D,4,FALSE)=0,"",VLOOKUP(D3534,Resources!A:D,4,FALSE)),"")</f>
        <v>Y</v>
      </c>
    </row>
    <row r="3535" spans="1:11" x14ac:dyDescent="0.2">
      <c r="A3535">
        <v>990</v>
      </c>
      <c r="B3535" t="str">
        <f t="shared" si="56"/>
        <v>Donors Capital Fund_CRU20171500</v>
      </c>
      <c r="C3535" t="s">
        <v>4</v>
      </c>
      <c r="D3535" t="s">
        <v>764</v>
      </c>
      <c r="E3535" s="10">
        <v>1500</v>
      </c>
      <c r="F3535">
        <v>2017</v>
      </c>
      <c r="H3535" t="str">
        <f>IFERROR(VLOOKUP(D3535,Resources!A:C,3,FALSE),"")</f>
        <v/>
      </c>
      <c r="I3535" t="s">
        <v>768</v>
      </c>
      <c r="K3535" t="str">
        <f>IFERROR(IF(VLOOKUP(D3535,Resources!A:D,4,FALSE)=0,"",VLOOKUP(D3535,Resources!A:D,4,FALSE)),"")</f>
        <v/>
      </c>
    </row>
    <row r="3536" spans="1:11" x14ac:dyDescent="0.2">
      <c r="A3536">
        <v>990</v>
      </c>
      <c r="B3536" t="str">
        <f t="shared" si="56"/>
        <v>Donors Capital Fund_East-West Ministries International20171200</v>
      </c>
      <c r="C3536" t="s">
        <v>4</v>
      </c>
      <c r="D3536" t="s">
        <v>24</v>
      </c>
      <c r="E3536" s="10">
        <v>1200</v>
      </c>
      <c r="F3536">
        <v>2017</v>
      </c>
      <c r="H3536" t="str">
        <f>IFERROR(VLOOKUP(D3536,Resources!A:C,3,FALSE),"")</f>
        <v/>
      </c>
      <c r="I3536" t="s">
        <v>768</v>
      </c>
      <c r="K3536" t="str">
        <f>IFERROR(IF(VLOOKUP(D3536,Resources!A:D,4,FALSE)=0,"",VLOOKUP(D3536,Resources!A:D,4,FALSE)),"")</f>
        <v/>
      </c>
    </row>
    <row r="3537" spans="1:11" x14ac:dyDescent="0.2">
      <c r="A3537">
        <v>990</v>
      </c>
      <c r="B3537" t="str">
        <f t="shared" si="56"/>
        <v>Donors Capital Fund_Teen FLOW Youth ministries2017600</v>
      </c>
      <c r="C3537" t="s">
        <v>4</v>
      </c>
      <c r="D3537" t="s">
        <v>31</v>
      </c>
      <c r="E3537" s="10">
        <v>600</v>
      </c>
      <c r="F3537">
        <v>2017</v>
      </c>
      <c r="H3537" t="str">
        <f>IFERROR(VLOOKUP(D3537,Resources!A:C,3,FALSE),"")</f>
        <v/>
      </c>
      <c r="I3537" t="s">
        <v>768</v>
      </c>
      <c r="K3537" t="str">
        <f>IFERROR(IF(VLOOKUP(D3537,Resources!A:D,4,FALSE)=0,"",VLOOKUP(D3537,Resources!A:D,4,FALSE)),"")</f>
        <v/>
      </c>
    </row>
    <row r="3538" spans="1:11" x14ac:dyDescent="0.2">
      <c r="A3538">
        <v>990</v>
      </c>
      <c r="B3538" t="str">
        <f t="shared" si="56"/>
        <v>Donors Capital Fund_Young Life2017600</v>
      </c>
      <c r="C3538" t="s">
        <v>4</v>
      </c>
      <c r="D3538" t="s">
        <v>32</v>
      </c>
      <c r="E3538" s="10">
        <v>600</v>
      </c>
      <c r="F3538">
        <v>2017</v>
      </c>
      <c r="H3538" t="str">
        <f>IFERROR(VLOOKUP(D3538,Resources!A:C,3,FALSE),"")</f>
        <v>SourceWatch</v>
      </c>
      <c r="I3538" t="s">
        <v>769</v>
      </c>
      <c r="K3538" t="str">
        <f>IFERROR(IF(VLOOKUP(D3538,Resources!A:D,4,FALSE)=0,"",VLOOKUP(D3538,Resources!A:D,4,FALSE)),"")</f>
        <v>Y</v>
      </c>
    </row>
    <row r="3539" spans="1:11" x14ac:dyDescent="0.2">
      <c r="A3539">
        <v>990</v>
      </c>
      <c r="B3539" t="str">
        <f t="shared" si="56"/>
        <v>Donors Capital Fund_Polwarth Ministries20171200</v>
      </c>
      <c r="C3539" t="s">
        <v>4</v>
      </c>
      <c r="D3539" t="s">
        <v>30</v>
      </c>
      <c r="E3539" s="10">
        <v>1200</v>
      </c>
      <c r="F3539">
        <v>2017</v>
      </c>
      <c r="H3539" t="str">
        <f>IFERROR(VLOOKUP(D3539,Resources!A:C,3,FALSE),"")</f>
        <v/>
      </c>
      <c r="I3539" t="s">
        <v>769</v>
      </c>
      <c r="K3539" t="str">
        <f>IFERROR(IF(VLOOKUP(D3539,Resources!A:D,4,FALSE)=0,"",VLOOKUP(D3539,Resources!A:D,4,FALSE)),"")</f>
        <v/>
      </c>
    </row>
    <row r="3540" spans="1:11" x14ac:dyDescent="0.2">
      <c r="A3540">
        <v>990</v>
      </c>
      <c r="B3540" t="str">
        <f t="shared" si="56"/>
        <v>Donors Capital Fund_First Presbyterian Church Midland2017600</v>
      </c>
      <c r="C3540" t="s">
        <v>4</v>
      </c>
      <c r="D3540" t="s">
        <v>26</v>
      </c>
      <c r="E3540" s="10">
        <v>600</v>
      </c>
      <c r="F3540">
        <v>2017</v>
      </c>
      <c r="H3540" t="str">
        <f>IFERROR(VLOOKUP(D3540,Resources!A:C,3,FALSE),"")</f>
        <v/>
      </c>
      <c r="I3540" t="s">
        <v>769</v>
      </c>
      <c r="K3540" t="str">
        <f>IFERROR(IF(VLOOKUP(D3540,Resources!A:D,4,FALSE)=0,"",VLOOKUP(D3540,Resources!A:D,4,FALSE)),"")</f>
        <v/>
      </c>
    </row>
    <row r="3541" spans="1:11" x14ac:dyDescent="0.2">
      <c r="A3541">
        <v>990</v>
      </c>
      <c r="B3541" t="str">
        <f t="shared" si="56"/>
        <v>Donors Capital Fund_Kanakuk Ministries (Branson MO)20171710</v>
      </c>
      <c r="C3541" t="s">
        <v>4</v>
      </c>
      <c r="D3541" t="s">
        <v>139</v>
      </c>
      <c r="E3541" s="10">
        <v>1710</v>
      </c>
      <c r="F3541">
        <v>2017</v>
      </c>
      <c r="H3541" t="str">
        <f>IFERROR(VLOOKUP(D3541,Resources!A:C,3,FALSE),"")</f>
        <v/>
      </c>
      <c r="I3541" t="s">
        <v>769</v>
      </c>
      <c r="K3541" t="str">
        <f>IFERROR(IF(VLOOKUP(D3541,Resources!A:D,4,FALSE)=0,"",VLOOKUP(D3541,Resources!A:D,4,FALSE)),"")</f>
        <v/>
      </c>
    </row>
    <row r="3542" spans="1:11" x14ac:dyDescent="0.2">
      <c r="A3542">
        <v>990</v>
      </c>
      <c r="B3542" t="str">
        <f t="shared" si="56"/>
        <v>Donors Capital Fund_American Enterprise Institute for Public Policy Research201730000</v>
      </c>
      <c r="C3542" t="s">
        <v>4</v>
      </c>
      <c r="D3542" t="s">
        <v>17</v>
      </c>
      <c r="E3542" s="10">
        <v>30000</v>
      </c>
      <c r="F3542">
        <v>2017</v>
      </c>
      <c r="H3542" t="str">
        <f>IFERROR(VLOOKUP(D3542,Resources!A:C,3,FALSE),"")</f>
        <v>DeSmog</v>
      </c>
      <c r="I3542" t="s">
        <v>769</v>
      </c>
      <c r="K3542" t="str">
        <f>IFERROR(IF(VLOOKUP(D3542,Resources!A:D,4,FALSE)=0,"",VLOOKUP(D3542,Resources!A:D,4,FALSE)),"")</f>
        <v>Y</v>
      </c>
    </row>
    <row r="3543" spans="1:11" x14ac:dyDescent="0.2">
      <c r="A3543">
        <v>990</v>
      </c>
      <c r="B3543" t="str">
        <f t="shared" si="56"/>
        <v>Donors Capital Fund_American Stewards of Liberty201740000</v>
      </c>
      <c r="C3543" t="s">
        <v>4</v>
      </c>
      <c r="D3543" t="s">
        <v>727</v>
      </c>
      <c r="E3543" s="10">
        <v>40000</v>
      </c>
      <c r="F3543">
        <v>2017</v>
      </c>
      <c r="H3543" t="str">
        <f>IFERROR(VLOOKUP(D3543,Resources!A:C,3,FALSE),"")</f>
        <v/>
      </c>
      <c r="I3543" t="s">
        <v>769</v>
      </c>
      <c r="K3543" t="str">
        <f>IFERROR(IF(VLOOKUP(D3543,Resources!A:D,4,FALSE)=0,"",VLOOKUP(D3543,Resources!A:D,4,FALSE)),"")</f>
        <v>Y</v>
      </c>
    </row>
    <row r="3544" spans="1:11" x14ac:dyDescent="0.2">
      <c r="A3544">
        <v>990</v>
      </c>
      <c r="B3544" t="str">
        <f t="shared" si="56"/>
        <v>Donors Capital Fund_AmeriCares Foundation20175000</v>
      </c>
      <c r="C3544" t="s">
        <v>4</v>
      </c>
      <c r="D3544" t="s">
        <v>188</v>
      </c>
      <c r="E3544" s="10">
        <v>5000</v>
      </c>
      <c r="F3544">
        <v>2017</v>
      </c>
      <c r="H3544" t="str">
        <f>IFERROR(VLOOKUP(D3544,Resources!A:C,3,FALSE),"")</f>
        <v/>
      </c>
      <c r="I3544" t="s">
        <v>769</v>
      </c>
      <c r="K3544" t="str">
        <f>IFERROR(IF(VLOOKUP(D3544,Resources!A:D,4,FALSE)=0,"",VLOOKUP(D3544,Resources!A:D,4,FALSE)),"")</f>
        <v/>
      </c>
    </row>
    <row r="3545" spans="1:11" x14ac:dyDescent="0.2">
      <c r="A3545">
        <v>990</v>
      </c>
      <c r="B3545" t="str">
        <f t="shared" si="56"/>
        <v>Donors Capital Fund_Ashland University20175000</v>
      </c>
      <c r="C3545" t="s">
        <v>4</v>
      </c>
      <c r="D3545" t="s">
        <v>95</v>
      </c>
      <c r="E3545" s="10">
        <v>5000</v>
      </c>
      <c r="F3545">
        <v>2017</v>
      </c>
      <c r="H3545" t="str">
        <f>IFERROR(VLOOKUP(D3545,Resources!A:C,3,FALSE),"")</f>
        <v/>
      </c>
      <c r="I3545" t="s">
        <v>769</v>
      </c>
      <c r="K3545" t="str">
        <f>IFERROR(IF(VLOOKUP(D3545,Resources!A:D,4,FALSE)=0,"",VLOOKUP(D3545,Resources!A:D,4,FALSE)),"")</f>
        <v/>
      </c>
    </row>
    <row r="3546" spans="1:11" x14ac:dyDescent="0.2">
      <c r="A3546">
        <v>990</v>
      </c>
      <c r="B3546" t="str">
        <f t="shared" si="56"/>
        <v>Donors Capital Fund_Atlas Economic Research Foundation201730000</v>
      </c>
      <c r="C3546" t="s">
        <v>4</v>
      </c>
      <c r="D3546" t="s">
        <v>96</v>
      </c>
      <c r="E3546" s="10">
        <v>30000</v>
      </c>
      <c r="F3546">
        <v>2017</v>
      </c>
      <c r="H3546" t="str">
        <f>IFERROR(VLOOKUP(D3546,Resources!A:C,3,FALSE),"")</f>
        <v>DeSmog</v>
      </c>
      <c r="I3546" t="s">
        <v>770</v>
      </c>
      <c r="K3546" t="str">
        <f>IFERROR(IF(VLOOKUP(D3546,Resources!A:D,4,FALSE)=0,"",VLOOKUP(D3546,Resources!A:D,4,FALSE)),"")</f>
        <v>Y</v>
      </c>
    </row>
    <row r="3547" spans="1:11" x14ac:dyDescent="0.2">
      <c r="A3547">
        <v>990</v>
      </c>
      <c r="B3547" t="str">
        <f t="shared" si="56"/>
        <v>Donors Capital Fund_Bill of Rights Institute201725000</v>
      </c>
      <c r="C3547" t="s">
        <v>4</v>
      </c>
      <c r="D3547" t="s">
        <v>97</v>
      </c>
      <c r="E3547" s="10">
        <v>25000</v>
      </c>
      <c r="F3547">
        <v>2017</v>
      </c>
      <c r="H3547" t="str">
        <f>IFERROR(VLOOKUP(D3547,Resources!A:C,3,FALSE),"")</f>
        <v>SourceWatch</v>
      </c>
      <c r="I3547" t="s">
        <v>770</v>
      </c>
      <c r="K3547" t="str">
        <f>IFERROR(IF(VLOOKUP(D3547,Resources!A:D,4,FALSE)=0,"",VLOOKUP(D3547,Resources!A:D,4,FALSE)),"")</f>
        <v>Y</v>
      </c>
    </row>
    <row r="3548" spans="1:11" x14ac:dyDescent="0.2">
      <c r="A3548">
        <v>990</v>
      </c>
      <c r="B3548" t="str">
        <f t="shared" si="56"/>
        <v>Donors Capital Fund_Capital Research Center201780000</v>
      </c>
      <c r="C3548" t="s">
        <v>4</v>
      </c>
      <c r="D3548" t="s">
        <v>98</v>
      </c>
      <c r="E3548" s="10">
        <v>80000</v>
      </c>
      <c r="F3548">
        <v>2017</v>
      </c>
      <c r="H3548" t="str">
        <f>IFERROR(VLOOKUP(D3548,Resources!A:C,3,FALSE),"")</f>
        <v>DeSmog</v>
      </c>
      <c r="I3548" t="s">
        <v>770</v>
      </c>
      <c r="K3548" t="str">
        <f>IFERROR(IF(VLOOKUP(D3548,Resources!A:D,4,FALSE)=0,"",VLOOKUP(D3548,Resources!A:D,4,FALSE)),"")</f>
        <v>Y</v>
      </c>
    </row>
    <row r="3549" spans="1:11" x14ac:dyDescent="0.2">
      <c r="A3549">
        <v>990</v>
      </c>
      <c r="B3549" t="str">
        <f t="shared" si="56"/>
        <v>Donors Capital Fund_Cato Institute201760000</v>
      </c>
      <c r="C3549" t="s">
        <v>4</v>
      </c>
      <c r="D3549" t="s">
        <v>57</v>
      </c>
      <c r="E3549" s="10">
        <v>60000</v>
      </c>
      <c r="F3549">
        <v>2017</v>
      </c>
      <c r="H3549" t="str">
        <f>IFERROR(VLOOKUP(D3549,Resources!A:C,3,FALSE),"")</f>
        <v>DeSmog</v>
      </c>
      <c r="I3549" t="s">
        <v>770</v>
      </c>
      <c r="K3549" t="str">
        <f>IFERROR(IF(VLOOKUP(D3549,Resources!A:D,4,FALSE)=0,"",VLOOKUP(D3549,Resources!A:D,4,FALSE)),"")</f>
        <v>Y</v>
      </c>
    </row>
    <row r="3550" spans="1:11" x14ac:dyDescent="0.2">
      <c r="A3550">
        <v>990</v>
      </c>
      <c r="B3550" t="str">
        <f t="shared" si="56"/>
        <v>Donors Capital Fund_Center for Education Reform201710000</v>
      </c>
      <c r="C3550" t="s">
        <v>4</v>
      </c>
      <c r="D3550" t="s">
        <v>99</v>
      </c>
      <c r="E3550" s="10">
        <v>10000</v>
      </c>
      <c r="F3550">
        <v>2017</v>
      </c>
      <c r="H3550" t="str">
        <f>IFERROR(VLOOKUP(D3550,Resources!A:C,3,FALSE),"")</f>
        <v>SourceWatch</v>
      </c>
      <c r="I3550" t="s">
        <v>770</v>
      </c>
      <c r="K3550" t="str">
        <f>IFERROR(IF(VLOOKUP(D3550,Resources!A:D,4,FALSE)=0,"",VLOOKUP(D3550,Resources!A:D,4,FALSE)),"")</f>
        <v>Y</v>
      </c>
    </row>
    <row r="3551" spans="1:11" x14ac:dyDescent="0.2">
      <c r="A3551">
        <v>990</v>
      </c>
      <c r="B3551" t="str">
        <f t="shared" si="56"/>
        <v>Donors Capital Fund_Center for Individual Rights201720000</v>
      </c>
      <c r="C3551" t="s">
        <v>4</v>
      </c>
      <c r="D3551" t="s">
        <v>100</v>
      </c>
      <c r="E3551" s="10">
        <v>20000</v>
      </c>
      <c r="F3551">
        <v>2017</v>
      </c>
      <c r="H3551" t="str">
        <f>IFERROR(VLOOKUP(D3551,Resources!A:C,3,FALSE),"")</f>
        <v>SourceWatch</v>
      </c>
      <c r="I3551" t="s">
        <v>770</v>
      </c>
      <c r="K3551" t="str">
        <f>IFERROR(IF(VLOOKUP(D3551,Resources!A:D,4,FALSE)=0,"",VLOOKUP(D3551,Resources!A:D,4,FALSE)),"")</f>
        <v>Y</v>
      </c>
    </row>
    <row r="3552" spans="1:11" x14ac:dyDescent="0.2">
      <c r="A3552">
        <v>990</v>
      </c>
      <c r="B3552" t="str">
        <f t="shared" si="56"/>
        <v>Donors Capital Fund_Clare Boothe Luce Policy Institute201740000</v>
      </c>
      <c r="C3552" t="s">
        <v>4</v>
      </c>
      <c r="D3552" t="s">
        <v>101</v>
      </c>
      <c r="E3552" s="10">
        <v>40000</v>
      </c>
      <c r="F3552">
        <v>2017</v>
      </c>
      <c r="H3552" t="str">
        <f>IFERROR(VLOOKUP(D3552,Resources!A:C,3,FALSE),"")</f>
        <v/>
      </c>
      <c r="I3552" t="s">
        <v>770</v>
      </c>
      <c r="K3552" t="str">
        <f>IFERROR(IF(VLOOKUP(D3552,Resources!A:D,4,FALSE)=0,"",VLOOKUP(D3552,Resources!A:D,4,FALSE)),"")</f>
        <v>Y</v>
      </c>
    </row>
    <row r="3553" spans="1:11" x14ac:dyDescent="0.2">
      <c r="A3553">
        <v>990</v>
      </c>
      <c r="B3553" t="str">
        <f t="shared" si="56"/>
        <v>Donors Capital Fund_Claremont Institute201710000</v>
      </c>
      <c r="C3553" t="s">
        <v>4</v>
      </c>
      <c r="D3553" t="s">
        <v>38</v>
      </c>
      <c r="E3553" s="10">
        <v>10000</v>
      </c>
      <c r="F3553">
        <v>2017</v>
      </c>
      <c r="H3553" t="str">
        <f>IFERROR(VLOOKUP(D3553,Resources!A:C,3,FALSE),"")</f>
        <v>SourceWatch</v>
      </c>
      <c r="I3553" t="s">
        <v>770</v>
      </c>
      <c r="K3553" t="str">
        <f>IFERROR(IF(VLOOKUP(D3553,Resources!A:D,4,FALSE)=0,"",VLOOKUP(D3553,Resources!A:D,4,FALSE)),"")</f>
        <v>Y</v>
      </c>
    </row>
    <row r="3554" spans="1:11" x14ac:dyDescent="0.2">
      <c r="A3554">
        <v>990</v>
      </c>
      <c r="B3554" t="str">
        <f t="shared" si="56"/>
        <v>Donors Capital Fund_Freedom Foundation20175000</v>
      </c>
      <c r="C3554" t="s">
        <v>4</v>
      </c>
      <c r="D3554" t="s">
        <v>62</v>
      </c>
      <c r="E3554" s="10">
        <v>5000</v>
      </c>
      <c r="F3554">
        <v>2017</v>
      </c>
      <c r="H3554" t="str">
        <f>IFERROR(VLOOKUP(D3554,Resources!A:C,3,FALSE),"")</f>
        <v>SourceWatch</v>
      </c>
      <c r="I3554" t="s">
        <v>771</v>
      </c>
      <c r="K3554" t="str">
        <f>IFERROR(IF(VLOOKUP(D3554,Resources!A:D,4,FALSE)=0,"",VLOOKUP(D3554,Resources!A:D,4,FALSE)),"")</f>
        <v>Y</v>
      </c>
    </row>
    <row r="3555" spans="1:11" x14ac:dyDescent="0.2">
      <c r="A3555">
        <v>990</v>
      </c>
      <c r="B3555" t="str">
        <f t="shared" si="56"/>
        <v>Donors Capital Fund_Heritage Foundation201740000</v>
      </c>
      <c r="C3555" t="s">
        <v>4</v>
      </c>
      <c r="D3555" t="s">
        <v>104</v>
      </c>
      <c r="E3555" s="10">
        <v>40000</v>
      </c>
      <c r="F3555">
        <v>2017</v>
      </c>
      <c r="H3555" t="str">
        <f>IFERROR(VLOOKUP(D3555,Resources!A:C,3,FALSE),"")</f>
        <v>DeSmog</v>
      </c>
      <c r="I3555" t="s">
        <v>771</v>
      </c>
      <c r="K3555" t="str">
        <f>IFERROR(IF(VLOOKUP(D3555,Resources!A:D,4,FALSE)=0,"",VLOOKUP(D3555,Resources!A:D,4,FALSE)),"")</f>
        <v>Y</v>
      </c>
    </row>
    <row r="3556" spans="1:11" x14ac:dyDescent="0.2">
      <c r="A3556">
        <v>990</v>
      </c>
      <c r="B3556" t="str">
        <f t="shared" si="56"/>
        <v>Donors Capital Fund_Institute for Justice201740000</v>
      </c>
      <c r="C3556" t="s">
        <v>4</v>
      </c>
      <c r="D3556" t="s">
        <v>63</v>
      </c>
      <c r="E3556" s="10">
        <v>40000</v>
      </c>
      <c r="F3556">
        <v>2017</v>
      </c>
      <c r="H3556" t="str">
        <f>IFERROR(VLOOKUP(D3556,Resources!A:C,3,FALSE),"")</f>
        <v>SourceWatch</v>
      </c>
      <c r="I3556" t="s">
        <v>771</v>
      </c>
      <c r="K3556" t="str">
        <f>IFERROR(IF(VLOOKUP(D3556,Resources!A:D,4,FALSE)=0,"",VLOOKUP(D3556,Resources!A:D,4,FALSE)),"")</f>
        <v>Y</v>
      </c>
    </row>
    <row r="3557" spans="1:11" x14ac:dyDescent="0.2">
      <c r="A3557">
        <v>990</v>
      </c>
      <c r="B3557" t="str">
        <f t="shared" si="56"/>
        <v>Donors Capital Fund_Leadership Institute201750000</v>
      </c>
      <c r="C3557" t="s">
        <v>4</v>
      </c>
      <c r="D3557" t="s">
        <v>105</v>
      </c>
      <c r="E3557" s="10">
        <v>50000</v>
      </c>
      <c r="F3557">
        <v>2017</v>
      </c>
      <c r="H3557" t="str">
        <f>IFERROR(VLOOKUP(D3557,Resources!A:C,3,FALSE),"")</f>
        <v>DeSmog</v>
      </c>
      <c r="I3557" t="s">
        <v>771</v>
      </c>
      <c r="K3557" t="str">
        <f>IFERROR(IF(VLOOKUP(D3557,Resources!A:D,4,FALSE)=0,"",VLOOKUP(D3557,Resources!A:D,4,FALSE)),"")</f>
        <v>Y</v>
      </c>
    </row>
    <row r="3558" spans="1:11" x14ac:dyDescent="0.2">
      <c r="A3558">
        <v>990</v>
      </c>
      <c r="B3558" t="str">
        <f t="shared" si="56"/>
        <v>Donors Capital Fund_Mountain States Legal Foundation201755000</v>
      </c>
      <c r="C3558" t="s">
        <v>4</v>
      </c>
      <c r="D3558" t="s">
        <v>106</v>
      </c>
      <c r="E3558" s="10">
        <v>55000</v>
      </c>
      <c r="F3558">
        <v>2017</v>
      </c>
      <c r="H3558" t="str">
        <f>IFERROR(VLOOKUP(D3558,Resources!A:C,3,FALSE),"")</f>
        <v>SourceWatch</v>
      </c>
      <c r="I3558" t="s">
        <v>771</v>
      </c>
      <c r="K3558" t="str">
        <f>IFERROR(IF(VLOOKUP(D3558,Resources!A:D,4,FALSE)=0,"",VLOOKUP(D3558,Resources!A:D,4,FALSE)),"")</f>
        <v>Y</v>
      </c>
    </row>
    <row r="3559" spans="1:11" x14ac:dyDescent="0.2">
      <c r="A3559">
        <v>990</v>
      </c>
      <c r="B3559" t="str">
        <f t="shared" si="56"/>
        <v>Donors Capital Fund_National Center for Public Policy Research201745000</v>
      </c>
      <c r="C3559" t="s">
        <v>4</v>
      </c>
      <c r="D3559" t="s">
        <v>107</v>
      </c>
      <c r="E3559" s="10">
        <v>45000</v>
      </c>
      <c r="F3559">
        <v>2017</v>
      </c>
      <c r="H3559" t="str">
        <f>IFERROR(VLOOKUP(D3559,Resources!A:C,3,FALSE),"")</f>
        <v>DeSmog</v>
      </c>
      <c r="I3559" t="s">
        <v>771</v>
      </c>
      <c r="K3559" t="str">
        <f>IFERROR(IF(VLOOKUP(D3559,Resources!A:D,4,FALSE)=0,"",VLOOKUP(D3559,Resources!A:D,4,FALSE)),"")</f>
        <v>Y</v>
      </c>
    </row>
    <row r="3560" spans="1:11" x14ac:dyDescent="0.2">
      <c r="A3560">
        <v>990</v>
      </c>
      <c r="B3560" t="str">
        <f t="shared" si="56"/>
        <v>Donors Capital Fund_National Legal and Policy Center201740000</v>
      </c>
      <c r="C3560" t="s">
        <v>4</v>
      </c>
      <c r="D3560" t="s">
        <v>108</v>
      </c>
      <c r="E3560" s="10">
        <v>40000</v>
      </c>
      <c r="F3560">
        <v>2017</v>
      </c>
      <c r="H3560" t="str">
        <f>IFERROR(VLOOKUP(D3560,Resources!A:C,3,FALSE),"")</f>
        <v>SourceWatch</v>
      </c>
      <c r="I3560" t="s">
        <v>771</v>
      </c>
      <c r="K3560" t="str">
        <f>IFERROR(IF(VLOOKUP(D3560,Resources!A:D,4,FALSE)=0,"",VLOOKUP(D3560,Resources!A:D,4,FALSE)),"")</f>
        <v>Y</v>
      </c>
    </row>
    <row r="3561" spans="1:11" x14ac:dyDescent="0.2">
      <c r="A3561">
        <v>990</v>
      </c>
      <c r="B3561" t="str">
        <f t="shared" si="56"/>
        <v>Donors Capital Fund_Pacific Legal Foundation201770000</v>
      </c>
      <c r="C3561" t="s">
        <v>4</v>
      </c>
      <c r="D3561" t="s">
        <v>109</v>
      </c>
      <c r="E3561" s="10">
        <v>70000</v>
      </c>
      <c r="F3561">
        <v>2017</v>
      </c>
      <c r="H3561" t="str">
        <f>IFERROR(VLOOKUP(D3561,Resources!A:C,3,FALSE),"")</f>
        <v>SourceWatch</v>
      </c>
      <c r="I3561" t="s">
        <v>771</v>
      </c>
      <c r="K3561" t="str">
        <f>IFERROR(IF(VLOOKUP(D3561,Resources!A:D,4,FALSE)=0,"",VLOOKUP(D3561,Resources!A:D,4,FALSE)),"")</f>
        <v>Y</v>
      </c>
    </row>
    <row r="3562" spans="1:11" x14ac:dyDescent="0.2">
      <c r="A3562">
        <v>990</v>
      </c>
      <c r="B3562" t="str">
        <f t="shared" si="56"/>
        <v>Donors Capital Fund_State Policy Network201740000</v>
      </c>
      <c r="C3562" t="s">
        <v>4</v>
      </c>
      <c r="D3562" t="s">
        <v>10</v>
      </c>
      <c r="E3562" s="10">
        <v>40000</v>
      </c>
      <c r="F3562">
        <v>2017</v>
      </c>
      <c r="H3562" t="str">
        <f>IFERROR(VLOOKUP(D3562,Resources!A:C,3,FALSE),"")</f>
        <v>SourceWatch</v>
      </c>
      <c r="I3562" t="s">
        <v>772</v>
      </c>
      <c r="K3562" t="str">
        <f>IFERROR(IF(VLOOKUP(D3562,Resources!A:D,4,FALSE)=0,"",VLOOKUP(D3562,Resources!A:D,4,FALSE)),"")</f>
        <v>Y</v>
      </c>
    </row>
    <row r="3563" spans="1:11" x14ac:dyDescent="0.2">
      <c r="A3563">
        <v>990</v>
      </c>
      <c r="B3563" t="str">
        <f t="shared" si="56"/>
        <v>Donors Capital Fund_Washington Legal Foundation201740000</v>
      </c>
      <c r="C3563" t="s">
        <v>4</v>
      </c>
      <c r="D3563" t="s">
        <v>112</v>
      </c>
      <c r="E3563" s="10">
        <v>40000</v>
      </c>
      <c r="F3563">
        <v>2017</v>
      </c>
      <c r="H3563" t="str">
        <f>IFERROR(VLOOKUP(D3563,Resources!A:C,3,FALSE),"")</f>
        <v>DeSmog</v>
      </c>
      <c r="I3563" t="s">
        <v>772</v>
      </c>
      <c r="K3563" t="str">
        <f>IFERROR(IF(VLOOKUP(D3563,Resources!A:D,4,FALSE)=0,"",VLOOKUP(D3563,Resources!A:D,4,FALSE)),"")</f>
        <v>Y</v>
      </c>
    </row>
    <row r="3564" spans="1:11" x14ac:dyDescent="0.2">
      <c r="A3564">
        <v>990</v>
      </c>
      <c r="B3564" t="str">
        <f t="shared" si="56"/>
        <v>Donors Capital Fund_Students for Liberty20175000</v>
      </c>
      <c r="C3564" t="s">
        <v>4</v>
      </c>
      <c r="D3564" t="s">
        <v>65</v>
      </c>
      <c r="E3564" s="10">
        <v>5000</v>
      </c>
      <c r="F3564">
        <v>2017</v>
      </c>
      <c r="H3564" t="str">
        <f>IFERROR(VLOOKUP(D3564,Resources!A:C,3,FALSE),"")</f>
        <v>Other</v>
      </c>
      <c r="I3564" t="s">
        <v>772</v>
      </c>
      <c r="K3564" t="str">
        <f>IFERROR(IF(VLOOKUP(D3564,Resources!A:D,4,FALSE)=0,"",VLOOKUP(D3564,Resources!A:D,4,FALSE)),"")</f>
        <v>Y</v>
      </c>
    </row>
    <row r="3565" spans="1:11" x14ac:dyDescent="0.2">
      <c r="A3565">
        <v>990</v>
      </c>
      <c r="B3565" t="str">
        <f t="shared" si="56"/>
        <v>Donors Capital Fund_Young America's Foundation201760000</v>
      </c>
      <c r="C3565" t="s">
        <v>4</v>
      </c>
      <c r="D3565" t="s">
        <v>113</v>
      </c>
      <c r="E3565" s="10">
        <v>60000</v>
      </c>
      <c r="F3565">
        <v>2017</v>
      </c>
      <c r="H3565" t="str">
        <f>IFERROR(VLOOKUP(D3565,Resources!A:C,3,FALSE),"")</f>
        <v>SourceWatch</v>
      </c>
      <c r="I3565" t="s">
        <v>772</v>
      </c>
      <c r="K3565" t="str">
        <f>IFERROR(IF(VLOOKUP(D3565,Resources!A:D,4,FALSE)=0,"",VLOOKUP(D3565,Resources!A:D,4,FALSE)),"")</f>
        <v>Y</v>
      </c>
    </row>
    <row r="3566" spans="1:11" x14ac:dyDescent="0.2">
      <c r="A3566">
        <v>990</v>
      </c>
      <c r="B3566" t="str">
        <f t="shared" si="56"/>
        <v>Donors Capital Fund_Free the People Fight the Power Foundation20175000</v>
      </c>
      <c r="C3566" t="s">
        <v>4</v>
      </c>
      <c r="D3566" t="s">
        <v>845</v>
      </c>
      <c r="E3566" s="10">
        <v>5000</v>
      </c>
      <c r="F3566">
        <v>2017</v>
      </c>
      <c r="H3566" t="str">
        <f>IFERROR(VLOOKUP(D3566,Resources!A:C,3,FALSE),"")</f>
        <v>SourceWatch</v>
      </c>
      <c r="I3566" t="s">
        <v>772</v>
      </c>
      <c r="K3566" t="str">
        <f>IFERROR(IF(VLOOKUP(D3566,Resources!A:D,4,FALSE)=0,"",VLOOKUP(D3566,Resources!A:D,4,FALSE)),"")</f>
        <v>Y</v>
      </c>
    </row>
    <row r="3567" spans="1:11" x14ac:dyDescent="0.2">
      <c r="A3567">
        <v>990</v>
      </c>
      <c r="B3567" t="str">
        <f t="shared" si="56"/>
        <v>Donors Capital Fund_DonorsTrust2017100000</v>
      </c>
      <c r="C3567" t="s">
        <v>4</v>
      </c>
      <c r="D3567" t="s">
        <v>20</v>
      </c>
      <c r="E3567" s="10">
        <v>100000</v>
      </c>
      <c r="F3567">
        <v>2017</v>
      </c>
      <c r="H3567" t="str">
        <f>IFERROR(VLOOKUP(D3567,Resources!A:C,3,FALSE),"")</f>
        <v>DeSmog</v>
      </c>
      <c r="I3567" t="s">
        <v>772</v>
      </c>
      <c r="K3567" t="str">
        <f>IFERROR(IF(VLOOKUP(D3567,Resources!A:D,4,FALSE)=0,"",VLOOKUP(D3567,Resources!A:D,4,FALSE)),"")</f>
        <v>Y</v>
      </c>
    </row>
    <row r="3568" spans="1:11" x14ac:dyDescent="0.2">
      <c r="A3568">
        <v>990</v>
      </c>
      <c r="B3568" t="str">
        <f t="shared" si="56"/>
        <v>Donors Capital Fund_Foundation for Economic Education201750000</v>
      </c>
      <c r="C3568" t="s">
        <v>4</v>
      </c>
      <c r="D3568" t="s">
        <v>60</v>
      </c>
      <c r="E3568" s="10">
        <v>50000</v>
      </c>
      <c r="F3568">
        <v>2017</v>
      </c>
      <c r="H3568" t="str">
        <f>IFERROR(VLOOKUP(D3568,Resources!A:C,3,FALSE),"")</f>
        <v>DeSmog</v>
      </c>
      <c r="I3568" t="s">
        <v>772</v>
      </c>
      <c r="K3568" t="str">
        <f>IFERROR(IF(VLOOKUP(D3568,Resources!A:D,4,FALSE)=0,"",VLOOKUP(D3568,Resources!A:D,4,FALSE)),"")</f>
        <v>Y</v>
      </c>
    </row>
    <row r="3569" spans="1:11" x14ac:dyDescent="0.2">
      <c r="A3569">
        <v>990</v>
      </c>
      <c r="B3569" t="str">
        <f t="shared" si="56"/>
        <v>Donors Capital Fund_Institute for Justice2017100000</v>
      </c>
      <c r="C3569" t="s">
        <v>4</v>
      </c>
      <c r="D3569" t="s">
        <v>63</v>
      </c>
      <c r="E3569" s="10">
        <v>100000</v>
      </c>
      <c r="F3569">
        <v>2017</v>
      </c>
      <c r="H3569" t="str">
        <f>IFERROR(VLOOKUP(D3569,Resources!A:C,3,FALSE),"")</f>
        <v>SourceWatch</v>
      </c>
      <c r="I3569" t="s">
        <v>772</v>
      </c>
      <c r="K3569" t="str">
        <f>IFERROR(IF(VLOOKUP(D3569,Resources!A:D,4,FALSE)=0,"",VLOOKUP(D3569,Resources!A:D,4,FALSE)),"")</f>
        <v>Y</v>
      </c>
    </row>
    <row r="3570" spans="1:11" x14ac:dyDescent="0.2">
      <c r="A3570">
        <v>990</v>
      </c>
      <c r="B3570" t="str">
        <f t="shared" si="56"/>
        <v>Donors Capital Fund_American Islamic Congress201725000</v>
      </c>
      <c r="C3570" t="s">
        <v>4</v>
      </c>
      <c r="D3570" t="s">
        <v>56</v>
      </c>
      <c r="E3570" s="10">
        <v>25000</v>
      </c>
      <c r="F3570">
        <v>2017</v>
      </c>
      <c r="H3570" t="str">
        <f>IFERROR(VLOOKUP(D3570,Resources!A:C,3,FALSE),"")</f>
        <v>SourceWatch</v>
      </c>
      <c r="I3570" t="s">
        <v>773</v>
      </c>
      <c r="K3570" t="str">
        <f>IFERROR(IF(VLOOKUP(D3570,Resources!A:D,4,FALSE)=0,"",VLOOKUP(D3570,Resources!A:D,4,FALSE)),"")</f>
        <v>Y</v>
      </c>
    </row>
    <row r="3571" spans="1:11" x14ac:dyDescent="0.2">
      <c r="A3571">
        <v>990</v>
      </c>
      <c r="B3571" t="str">
        <f t="shared" si="56"/>
        <v>Donors Capital Fund_First Book201715000</v>
      </c>
      <c r="C3571" t="s">
        <v>4</v>
      </c>
      <c r="D3571" t="s">
        <v>59</v>
      </c>
      <c r="E3571" s="10">
        <v>15000</v>
      </c>
      <c r="F3571">
        <v>2017</v>
      </c>
      <c r="H3571" t="str">
        <f>IFERROR(VLOOKUP(D3571,Resources!A:C,3,FALSE),"")</f>
        <v/>
      </c>
      <c r="I3571" t="s">
        <v>773</v>
      </c>
      <c r="K3571" t="str">
        <f>IFERROR(IF(VLOOKUP(D3571,Resources!A:D,4,FALSE)=0,"",VLOOKUP(D3571,Resources!A:D,4,FALSE)),"")</f>
        <v/>
      </c>
    </row>
    <row r="3572" spans="1:11" x14ac:dyDescent="0.2">
      <c r="A3572">
        <v>990</v>
      </c>
      <c r="B3572" t="str">
        <f t="shared" si="56"/>
        <v>Donors Capital Fund_Children's Scholarship Fund2017250000</v>
      </c>
      <c r="C3572" t="s">
        <v>4</v>
      </c>
      <c r="D3572" t="s">
        <v>58</v>
      </c>
      <c r="E3572" s="10">
        <v>250000</v>
      </c>
      <c r="F3572">
        <v>2017</v>
      </c>
      <c r="H3572" t="str">
        <f>IFERROR(VLOOKUP(D3572,Resources!A:C,3,FALSE),"")</f>
        <v/>
      </c>
      <c r="I3572" t="s">
        <v>773</v>
      </c>
      <c r="K3572" t="str">
        <f>IFERROR(IF(VLOOKUP(D3572,Resources!A:D,4,FALSE)=0,"",VLOOKUP(D3572,Resources!A:D,4,FALSE)),"")</f>
        <v/>
      </c>
    </row>
    <row r="3573" spans="1:11" x14ac:dyDescent="0.2">
      <c r="A3573">
        <v>990</v>
      </c>
      <c r="B3573" t="str">
        <f t="shared" si="56"/>
        <v>Donors Capital Fund_Cato Institute201730000</v>
      </c>
      <c r="C3573" t="s">
        <v>4</v>
      </c>
      <c r="D3573" t="s">
        <v>57</v>
      </c>
      <c r="E3573" s="10">
        <v>30000</v>
      </c>
      <c r="F3573">
        <v>2017</v>
      </c>
      <c r="H3573" t="str">
        <f>IFERROR(VLOOKUP(D3573,Resources!A:C,3,FALSE),"")</f>
        <v>DeSmog</v>
      </c>
      <c r="I3573" t="s">
        <v>773</v>
      </c>
      <c r="K3573" t="str">
        <f>IFERROR(IF(VLOOKUP(D3573,Resources!A:D,4,FALSE)=0,"",VLOOKUP(D3573,Resources!A:D,4,FALSE)),"")</f>
        <v>Y</v>
      </c>
    </row>
    <row r="3574" spans="1:11" x14ac:dyDescent="0.2">
      <c r="A3574">
        <v>990</v>
      </c>
      <c r="B3574" t="str">
        <f t="shared" ref="B3574:B3596" si="57">C3574&amp;"_"&amp;D3574&amp;F3574&amp;E3574</f>
        <v>Donors Capital Fund_Reason, Individualism, Freedom Institute201730000</v>
      </c>
      <c r="C3574" t="s">
        <v>4</v>
      </c>
      <c r="D3574" t="s">
        <v>734</v>
      </c>
      <c r="E3574" s="10">
        <v>30000</v>
      </c>
      <c r="F3574">
        <v>2017</v>
      </c>
      <c r="H3574" t="str">
        <f>IFERROR(VLOOKUP(D3574,Resources!A:C,3,FALSE),"")</f>
        <v/>
      </c>
      <c r="I3574" t="s">
        <v>773</v>
      </c>
      <c r="K3574" t="str">
        <f>IFERROR(IF(VLOOKUP(D3574,Resources!A:D,4,FALSE)=0,"",VLOOKUP(D3574,Resources!A:D,4,FALSE)),"")</f>
        <v/>
      </c>
    </row>
    <row r="3575" spans="1:11" x14ac:dyDescent="0.2">
      <c r="A3575">
        <v>990</v>
      </c>
      <c r="B3575" t="str">
        <f t="shared" si="57"/>
        <v>Donors Capital Fund_Jerusalem Institute for Market Studies2017275000</v>
      </c>
      <c r="C3575" t="s">
        <v>4</v>
      </c>
      <c r="D3575" t="s">
        <v>64</v>
      </c>
      <c r="E3575" s="10">
        <v>275000</v>
      </c>
      <c r="F3575">
        <v>2017</v>
      </c>
      <c r="H3575" t="str">
        <f>IFERROR(VLOOKUP(D3575,Resources!A:C,3,FALSE),"")</f>
        <v/>
      </c>
      <c r="I3575" t="s">
        <v>773</v>
      </c>
      <c r="K3575" t="str">
        <f>IFERROR(IF(VLOOKUP(D3575,Resources!A:D,4,FALSE)=0,"",VLOOKUP(D3575,Resources!A:D,4,FALSE)),"")</f>
        <v/>
      </c>
    </row>
    <row r="3576" spans="1:11" x14ac:dyDescent="0.2">
      <c r="A3576">
        <v>990</v>
      </c>
      <c r="B3576" t="str">
        <f t="shared" si="57"/>
        <v>Donors Capital Fund_Foundation for Individual Rights in Education201775000</v>
      </c>
      <c r="C3576" t="s">
        <v>4</v>
      </c>
      <c r="D3576" t="s">
        <v>61</v>
      </c>
      <c r="E3576" s="10">
        <v>75000</v>
      </c>
      <c r="F3576">
        <v>2017</v>
      </c>
      <c r="H3576" t="str">
        <f>IFERROR(VLOOKUP(D3576,Resources!A:C,3,FALSE),"")</f>
        <v>SourceWatch</v>
      </c>
      <c r="I3576" t="s">
        <v>773</v>
      </c>
      <c r="K3576" t="str">
        <f>IFERROR(IF(VLOOKUP(D3576,Resources!A:D,4,FALSE)=0,"",VLOOKUP(D3576,Resources!A:D,4,FALSE)),"")</f>
        <v>Y</v>
      </c>
    </row>
    <row r="3577" spans="1:11" x14ac:dyDescent="0.2">
      <c r="A3577">
        <v>990</v>
      </c>
      <c r="B3577" t="str">
        <f t="shared" si="57"/>
        <v>Donors Capital Fund_Students for Liberty201730000</v>
      </c>
      <c r="C3577" t="s">
        <v>4</v>
      </c>
      <c r="D3577" t="s">
        <v>65</v>
      </c>
      <c r="E3577" s="10">
        <v>30000</v>
      </c>
      <c r="F3577">
        <v>2017</v>
      </c>
      <c r="H3577" t="str">
        <f>IFERROR(VLOOKUP(D3577,Resources!A:C,3,FALSE),"")</f>
        <v>Other</v>
      </c>
      <c r="I3577" t="s">
        <v>773</v>
      </c>
      <c r="K3577" t="str">
        <f>IFERROR(IF(VLOOKUP(D3577,Resources!A:D,4,FALSE)=0,"",VLOOKUP(D3577,Resources!A:D,4,FALSE)),"")</f>
        <v>Y</v>
      </c>
    </row>
    <row r="3578" spans="1:11" x14ac:dyDescent="0.2">
      <c r="A3578">
        <v>990</v>
      </c>
      <c r="B3578" t="str">
        <f t="shared" si="57"/>
        <v>Donors Capital Fund_Ayn Rand Institute201715000</v>
      </c>
      <c r="C3578" t="s">
        <v>4</v>
      </c>
      <c r="D3578" t="s">
        <v>118</v>
      </c>
      <c r="E3578" s="10">
        <v>15000</v>
      </c>
      <c r="F3578">
        <v>2017</v>
      </c>
      <c r="H3578" t="str">
        <f>IFERROR(VLOOKUP(D3578,Resources!A:C,3,FALSE),"")</f>
        <v>DeSmog</v>
      </c>
      <c r="I3578" t="s">
        <v>774</v>
      </c>
      <c r="K3578" t="str">
        <f>IFERROR(IF(VLOOKUP(D3578,Resources!A:D,4,FALSE)=0,"",VLOOKUP(D3578,Resources!A:D,4,FALSE)),"")</f>
        <v>Y</v>
      </c>
    </row>
    <row r="3579" spans="1:11" x14ac:dyDescent="0.2">
      <c r="A3579">
        <v>990</v>
      </c>
      <c r="B3579" t="str">
        <f t="shared" si="57"/>
        <v>Donors Capital Fund_Mercatus Center2017150000</v>
      </c>
      <c r="C3579" t="s">
        <v>4</v>
      </c>
      <c r="D3579" t="s">
        <v>90</v>
      </c>
      <c r="E3579" s="10">
        <v>150000</v>
      </c>
      <c r="F3579">
        <v>2017</v>
      </c>
      <c r="H3579" t="str">
        <f>IFERROR(VLOOKUP(D3579,Resources!A:C,3,FALSE),"")</f>
        <v>DeSmog</v>
      </c>
      <c r="I3579" t="s">
        <v>774</v>
      </c>
      <c r="K3579" t="str">
        <f>IFERROR(IF(VLOOKUP(D3579,Resources!A:D,4,FALSE)=0,"",VLOOKUP(D3579,Resources!A:D,4,FALSE)),"")</f>
        <v>Y</v>
      </c>
    </row>
    <row r="3580" spans="1:11" x14ac:dyDescent="0.2">
      <c r="A3580">
        <v>990</v>
      </c>
      <c r="B3580" t="str">
        <f t="shared" si="57"/>
        <v>Donors Capital Fund_CRU20171500</v>
      </c>
      <c r="C3580" t="s">
        <v>4</v>
      </c>
      <c r="D3580" t="s">
        <v>764</v>
      </c>
      <c r="E3580" s="10">
        <v>1500</v>
      </c>
      <c r="F3580">
        <v>2017</v>
      </c>
      <c r="H3580" t="str">
        <f>IFERROR(VLOOKUP(D3580,Resources!A:C,3,FALSE),"")</f>
        <v/>
      </c>
      <c r="I3580" t="s">
        <v>774</v>
      </c>
      <c r="K3580" t="str">
        <f>IFERROR(IF(VLOOKUP(D3580,Resources!A:D,4,FALSE)=0,"",VLOOKUP(D3580,Resources!A:D,4,FALSE)),"")</f>
        <v/>
      </c>
    </row>
    <row r="3581" spans="1:11" x14ac:dyDescent="0.2">
      <c r="A3581">
        <v>990</v>
      </c>
      <c r="B3581" t="str">
        <f t="shared" si="57"/>
        <v>Donors Capital Fund_East-West Ministries International20171200</v>
      </c>
      <c r="C3581" t="s">
        <v>4</v>
      </c>
      <c r="D3581" t="s">
        <v>24</v>
      </c>
      <c r="E3581" s="10">
        <v>1200</v>
      </c>
      <c r="F3581">
        <v>2017</v>
      </c>
      <c r="H3581" t="str">
        <f>IFERROR(VLOOKUP(D3581,Resources!A:C,3,FALSE),"")</f>
        <v/>
      </c>
      <c r="I3581" t="s">
        <v>774</v>
      </c>
      <c r="K3581" t="str">
        <f>IFERROR(IF(VLOOKUP(D3581,Resources!A:D,4,FALSE)=0,"",VLOOKUP(D3581,Resources!A:D,4,FALSE)),"")</f>
        <v/>
      </c>
    </row>
    <row r="3582" spans="1:11" x14ac:dyDescent="0.2">
      <c r="A3582">
        <v>990</v>
      </c>
      <c r="B3582" t="str">
        <f t="shared" si="57"/>
        <v>Donors Capital Fund_First Presbyterian Church Midland2017600</v>
      </c>
      <c r="C3582" t="s">
        <v>4</v>
      </c>
      <c r="D3582" t="s">
        <v>26</v>
      </c>
      <c r="E3582" s="10">
        <v>600</v>
      </c>
      <c r="F3582">
        <v>2017</v>
      </c>
      <c r="H3582" t="str">
        <f>IFERROR(VLOOKUP(D3582,Resources!A:C,3,FALSE),"")</f>
        <v/>
      </c>
      <c r="I3582" t="s">
        <v>774</v>
      </c>
      <c r="K3582" t="str">
        <f>IFERROR(IF(VLOOKUP(D3582,Resources!A:D,4,FALSE)=0,"",VLOOKUP(D3582,Resources!A:D,4,FALSE)),"")</f>
        <v/>
      </c>
    </row>
    <row r="3583" spans="1:11" x14ac:dyDescent="0.2">
      <c r="A3583">
        <v>990</v>
      </c>
      <c r="B3583" t="str">
        <f t="shared" si="57"/>
        <v>Donors Capital Fund_Teen FLOW Youth ministries2017600</v>
      </c>
      <c r="C3583" t="s">
        <v>4</v>
      </c>
      <c r="D3583" t="s">
        <v>31</v>
      </c>
      <c r="E3583" s="10">
        <v>600</v>
      </c>
      <c r="F3583">
        <v>2017</v>
      </c>
      <c r="H3583" t="str">
        <f>IFERROR(VLOOKUP(D3583,Resources!A:C,3,FALSE),"")</f>
        <v/>
      </c>
      <c r="I3583" t="s">
        <v>774</v>
      </c>
      <c r="K3583" t="str">
        <f>IFERROR(IF(VLOOKUP(D3583,Resources!A:D,4,FALSE)=0,"",VLOOKUP(D3583,Resources!A:D,4,FALSE)),"")</f>
        <v/>
      </c>
    </row>
    <row r="3584" spans="1:11" x14ac:dyDescent="0.2">
      <c r="A3584">
        <v>990</v>
      </c>
      <c r="B3584" t="str">
        <f t="shared" si="57"/>
        <v>Donors Capital Fund_Young Life2017600</v>
      </c>
      <c r="C3584" t="s">
        <v>4</v>
      </c>
      <c r="D3584" t="s">
        <v>32</v>
      </c>
      <c r="E3584" s="10">
        <v>600</v>
      </c>
      <c r="F3584">
        <v>2017</v>
      </c>
      <c r="H3584" t="str">
        <f>IFERROR(VLOOKUP(D3584,Resources!A:C,3,FALSE),"")</f>
        <v>SourceWatch</v>
      </c>
      <c r="I3584" t="s">
        <v>774</v>
      </c>
      <c r="K3584" t="str">
        <f>IFERROR(IF(VLOOKUP(D3584,Resources!A:D,4,FALSE)=0,"",VLOOKUP(D3584,Resources!A:D,4,FALSE)),"")</f>
        <v>Y</v>
      </c>
    </row>
    <row r="3585" spans="1:11" x14ac:dyDescent="0.2">
      <c r="A3585">
        <v>990</v>
      </c>
      <c r="B3585" t="str">
        <f t="shared" si="57"/>
        <v>Donors Capital Fund_Clare Boothe Luce Policy Institute201750000</v>
      </c>
      <c r="C3585" t="s">
        <v>4</v>
      </c>
      <c r="D3585" t="s">
        <v>101</v>
      </c>
      <c r="E3585" s="10">
        <v>50000</v>
      </c>
      <c r="F3585">
        <v>2017</v>
      </c>
      <c r="H3585" t="str">
        <f>IFERROR(VLOOKUP(D3585,Resources!A:C,3,FALSE),"")</f>
        <v/>
      </c>
      <c r="I3585" t="s">
        <v>774</v>
      </c>
      <c r="K3585" t="str">
        <f>IFERROR(IF(VLOOKUP(D3585,Resources!A:D,4,FALSE)=0,"",VLOOKUP(D3585,Resources!A:D,4,FALSE)),"")</f>
        <v>Y</v>
      </c>
    </row>
    <row r="3586" spans="1:11" x14ac:dyDescent="0.2">
      <c r="A3586">
        <v>990</v>
      </c>
      <c r="B3586" t="str">
        <f t="shared" si="57"/>
        <v>Donors Capital Fund_Trinity School of Midland20172500</v>
      </c>
      <c r="C3586" t="s">
        <v>4</v>
      </c>
      <c r="D3586" t="s">
        <v>66</v>
      </c>
      <c r="E3586" s="10">
        <v>2500</v>
      </c>
      <c r="F3586">
        <v>2017</v>
      </c>
      <c r="H3586" t="str">
        <f>IFERROR(VLOOKUP(D3586,Resources!A:C,3,FALSE),"")</f>
        <v/>
      </c>
      <c r="I3586" t="s">
        <v>775</v>
      </c>
      <c r="K3586" t="str">
        <f>IFERROR(IF(VLOOKUP(D3586,Resources!A:D,4,FALSE)=0,"",VLOOKUP(D3586,Resources!A:D,4,FALSE)),"")</f>
        <v/>
      </c>
    </row>
    <row r="3587" spans="1:11" x14ac:dyDescent="0.2">
      <c r="A3587">
        <v>990</v>
      </c>
      <c r="B3587" t="str">
        <f t="shared" si="57"/>
        <v>Donors Capital Fund_Midland - Odessa Symphony &amp; Chorale20173625</v>
      </c>
      <c r="C3587" t="s">
        <v>4</v>
      </c>
      <c r="D3587" t="s">
        <v>766</v>
      </c>
      <c r="E3587" s="10">
        <v>3625</v>
      </c>
      <c r="F3587">
        <v>2017</v>
      </c>
      <c r="H3587" t="str">
        <f>IFERROR(VLOOKUP(D3587,Resources!A:C,3,FALSE),"")</f>
        <v/>
      </c>
      <c r="I3587" t="s">
        <v>775</v>
      </c>
      <c r="K3587" t="str">
        <f>IFERROR(IF(VLOOKUP(D3587,Resources!A:D,4,FALSE)=0,"",VLOOKUP(D3587,Resources!A:D,4,FALSE)),"")</f>
        <v/>
      </c>
    </row>
    <row r="3588" spans="1:11" x14ac:dyDescent="0.2">
      <c r="A3588">
        <v>990</v>
      </c>
      <c r="B3588" t="str">
        <f t="shared" si="57"/>
        <v>Donors Capital Fund_Mountain States Legal Foundation201750000</v>
      </c>
      <c r="C3588" t="s">
        <v>4</v>
      </c>
      <c r="D3588" t="s">
        <v>106</v>
      </c>
      <c r="E3588" s="10">
        <v>50000</v>
      </c>
      <c r="F3588">
        <v>2017</v>
      </c>
      <c r="H3588" t="str">
        <f>IFERROR(VLOOKUP(D3588,Resources!A:C,3,FALSE),"")</f>
        <v>SourceWatch</v>
      </c>
      <c r="I3588" t="s">
        <v>775</v>
      </c>
      <c r="K3588" t="str">
        <f>IFERROR(IF(VLOOKUP(D3588,Resources!A:D,4,FALSE)=0,"",VLOOKUP(D3588,Resources!A:D,4,FALSE)),"")</f>
        <v>Y</v>
      </c>
    </row>
    <row r="3589" spans="1:11" x14ac:dyDescent="0.2">
      <c r="A3589">
        <v>990</v>
      </c>
      <c r="B3589" t="str">
        <f t="shared" si="57"/>
        <v>Donors Capital Fund_Partners Relief and Development20171200</v>
      </c>
      <c r="C3589" t="s">
        <v>4</v>
      </c>
      <c r="D3589" t="s">
        <v>160</v>
      </c>
      <c r="E3589" s="10">
        <v>1200</v>
      </c>
      <c r="F3589">
        <v>2017</v>
      </c>
      <c r="H3589" t="str">
        <f>IFERROR(VLOOKUP(D3589,Resources!A:C,3,FALSE),"")</f>
        <v/>
      </c>
      <c r="I3589" t="s">
        <v>775</v>
      </c>
      <c r="K3589" t="str">
        <f>IFERROR(IF(VLOOKUP(D3589,Resources!A:D,4,FALSE)=0,"",VLOOKUP(D3589,Resources!A:D,4,FALSE)),"")</f>
        <v/>
      </c>
    </row>
    <row r="3590" spans="1:11" x14ac:dyDescent="0.2">
      <c r="A3590">
        <v>990</v>
      </c>
      <c r="B3590" t="str">
        <f t="shared" si="57"/>
        <v>Donors Capital Fund_Young Life20171200</v>
      </c>
      <c r="C3590" t="s">
        <v>4</v>
      </c>
      <c r="D3590" t="s">
        <v>32</v>
      </c>
      <c r="E3590" s="10">
        <v>1200</v>
      </c>
      <c r="F3590">
        <v>2017</v>
      </c>
      <c r="H3590" t="str">
        <f>IFERROR(VLOOKUP(D3590,Resources!A:C,3,FALSE),"")</f>
        <v>SourceWatch</v>
      </c>
      <c r="I3590" t="s">
        <v>775</v>
      </c>
      <c r="K3590" t="str">
        <f>IFERROR(IF(VLOOKUP(D3590,Resources!A:D,4,FALSE)=0,"",VLOOKUP(D3590,Resources!A:D,4,FALSE)),"")</f>
        <v>Y</v>
      </c>
    </row>
    <row r="3591" spans="1:11" x14ac:dyDescent="0.2">
      <c r="A3591">
        <v>990</v>
      </c>
      <c r="B3591" t="str">
        <f t="shared" si="57"/>
        <v>Donors Capital Fund_Midland Community Theatre20171200</v>
      </c>
      <c r="C3591" t="s">
        <v>4</v>
      </c>
      <c r="D3591" t="s">
        <v>159</v>
      </c>
      <c r="E3591" s="10">
        <v>1200</v>
      </c>
      <c r="F3591">
        <v>2017</v>
      </c>
      <c r="H3591" t="str">
        <f>IFERROR(VLOOKUP(D3591,Resources!A:C,3,FALSE),"")</f>
        <v/>
      </c>
      <c r="I3591" t="s">
        <v>775</v>
      </c>
      <c r="K3591" t="str">
        <f>IFERROR(IF(VLOOKUP(D3591,Resources!A:D,4,FALSE)=0,"",VLOOKUP(D3591,Resources!A:D,4,FALSE)),"")</f>
        <v/>
      </c>
    </row>
    <row r="3592" spans="1:11" x14ac:dyDescent="0.2">
      <c r="A3592">
        <v>990</v>
      </c>
      <c r="B3592" t="str">
        <f t="shared" si="57"/>
        <v>Donors Capital Fund_Civil War Trust201750000</v>
      </c>
      <c r="C3592" t="s">
        <v>4</v>
      </c>
      <c r="D3592" t="s">
        <v>151</v>
      </c>
      <c r="E3592" s="10">
        <v>50000</v>
      </c>
      <c r="F3592">
        <v>2017</v>
      </c>
      <c r="H3592" t="str">
        <f>IFERROR(VLOOKUP(D3592,Resources!A:C,3,FALSE),"")</f>
        <v/>
      </c>
      <c r="I3592" t="s">
        <v>775</v>
      </c>
      <c r="K3592" t="str">
        <f>IFERROR(IF(VLOOKUP(D3592,Resources!A:D,4,FALSE)=0,"",VLOOKUP(D3592,Resources!A:D,4,FALSE)),"")</f>
        <v/>
      </c>
    </row>
    <row r="3593" spans="1:11" x14ac:dyDescent="0.2">
      <c r="A3593">
        <v>990</v>
      </c>
      <c r="B3593" t="str">
        <f t="shared" si="57"/>
        <v>Donors Capital Fund_Ulysses S Grant Association201725000</v>
      </c>
      <c r="C3593" t="s">
        <v>4</v>
      </c>
      <c r="D3593" t="s">
        <v>751</v>
      </c>
      <c r="E3593" s="10">
        <v>25000</v>
      </c>
      <c r="F3593">
        <v>2017</v>
      </c>
      <c r="H3593" t="str">
        <f>IFERROR(VLOOKUP(D3593,Resources!A:C,3,FALSE),"")</f>
        <v/>
      </c>
      <c r="I3593" t="s">
        <v>775</v>
      </c>
      <c r="K3593" t="str">
        <f>IFERROR(IF(VLOOKUP(D3593,Resources!A:D,4,FALSE)=0,"",VLOOKUP(D3593,Resources!A:D,4,FALSE)),"")</f>
        <v/>
      </c>
    </row>
    <row r="3594" spans="1:11" x14ac:dyDescent="0.2">
      <c r="A3594">
        <v>990</v>
      </c>
      <c r="B3594" t="str">
        <f t="shared" si="57"/>
        <v>Donors Capital Fund_George Mark Children's Fund201715000</v>
      </c>
      <c r="C3594" t="s">
        <v>4</v>
      </c>
      <c r="D3594" t="s">
        <v>122</v>
      </c>
      <c r="E3594" s="10">
        <v>15000</v>
      </c>
      <c r="F3594">
        <v>2017</v>
      </c>
      <c r="H3594" t="str">
        <f>IFERROR(VLOOKUP(D3594,Resources!A:C,3,FALSE),"")</f>
        <v/>
      </c>
      <c r="I3594" t="s">
        <v>776</v>
      </c>
      <c r="K3594" t="str">
        <f>IFERROR(IF(VLOOKUP(D3594,Resources!A:D,4,FALSE)=0,"",VLOOKUP(D3594,Resources!A:D,4,FALSE)),"")</f>
        <v/>
      </c>
    </row>
    <row r="3595" spans="1:11" x14ac:dyDescent="0.2">
      <c r="A3595">
        <v>990</v>
      </c>
      <c r="B3595" t="str">
        <f t="shared" si="57"/>
        <v>Donors Capital Fund_DonorsTrust2017205368.64</v>
      </c>
      <c r="C3595" t="s">
        <v>4</v>
      </c>
      <c r="D3595" t="s">
        <v>20</v>
      </c>
      <c r="E3595" s="10">
        <v>205368.64</v>
      </c>
      <c r="F3595">
        <v>2017</v>
      </c>
      <c r="H3595" t="str">
        <f>IFERROR(VLOOKUP(D3595,Resources!A:C,3,FALSE),"")</f>
        <v>DeSmog</v>
      </c>
      <c r="I3595" t="s">
        <v>776</v>
      </c>
      <c r="K3595" t="str">
        <f>IFERROR(IF(VLOOKUP(D3595,Resources!A:D,4,FALSE)=0,"",VLOOKUP(D3595,Resources!A:D,4,FALSE)),"")</f>
        <v>Y</v>
      </c>
    </row>
    <row r="3596" spans="1:11" x14ac:dyDescent="0.2">
      <c r="A3596">
        <v>990</v>
      </c>
      <c r="B3596" t="str">
        <f t="shared" si="57"/>
        <v>Donors Capital Fund_Insight for the Blind201710000</v>
      </c>
      <c r="C3596" t="s">
        <v>4</v>
      </c>
      <c r="D3596" t="s">
        <v>846</v>
      </c>
      <c r="E3596" s="10">
        <v>10000</v>
      </c>
      <c r="F3596">
        <v>2017</v>
      </c>
      <c r="H3596" t="str">
        <f>IFERROR(VLOOKUP(D3596,Resources!A:C,3,FALSE),"")</f>
        <v/>
      </c>
      <c r="I3596" t="s">
        <v>776</v>
      </c>
      <c r="K3596" t="str">
        <f>IFERROR(IF(VLOOKUP(D3596,Resources!A:D,4,FALSE)=0,"",VLOOKUP(D3596,Resources!A:D,4,FALSE)),"")</f>
        <v/>
      </c>
    </row>
  </sheetData>
  <autoFilter ref="A1:K3596" xr:uid="{A2C21A12-8810-E545-B793-664ABFF8A08E}"/>
  <sortState ref="A2:H3060">
    <sortCondition descending="1" ref="F2:F3060"/>
    <sortCondition ref="D2:D3060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3"/>
  <sheetViews>
    <sheetView workbookViewId="0">
      <pane ySplit="1" topLeftCell="A2" activePane="bottomLeft" state="frozen"/>
      <selection pane="bottomLeft" activeCell="E17" sqref="E17"/>
    </sheetView>
  </sheetViews>
  <sheetFormatPr baseColWidth="10" defaultRowHeight="16" x14ac:dyDescent="0.2"/>
  <cols>
    <col min="1" max="1" width="52.83203125" customWidth="1"/>
    <col min="2" max="2" width="100.6640625" bestFit="1" customWidth="1"/>
    <col min="3" max="3" width="15" customWidth="1"/>
  </cols>
  <sheetData>
    <row r="1" spans="1:4" s="7" customFormat="1" x14ac:dyDescent="0.2">
      <c r="A1" s="7" t="s">
        <v>865</v>
      </c>
      <c r="B1" s="7" t="s">
        <v>504</v>
      </c>
      <c r="C1" s="7" t="s">
        <v>710</v>
      </c>
      <c r="D1" s="7" t="s">
        <v>849</v>
      </c>
    </row>
    <row r="2" spans="1:4" x14ac:dyDescent="0.2">
      <c r="A2" t="s">
        <v>335</v>
      </c>
      <c r="B2" t="s">
        <v>579</v>
      </c>
      <c r="C2" t="str">
        <f>IF(ISNUMBER(SEARCH("desmog",B2)),"DeSmog",IF(ISNUMBER(SEARCH("Sourcewatch",B2)),"SourceWatch",IF(ISNUMBER(SEARCH("ExxonSecrets",B2)),"ExxonSecrets",IF(B2&lt;&gt;"","Other",""))))</f>
        <v>SourceWatch</v>
      </c>
      <c r="D2" t="s">
        <v>850</v>
      </c>
    </row>
    <row r="3" spans="1:4" x14ac:dyDescent="0.2">
      <c r="A3" t="s">
        <v>377</v>
      </c>
      <c r="B3" t="s">
        <v>640</v>
      </c>
      <c r="C3" t="str">
        <f>IF(ISNUMBER(SEARCH("desmog",B3)),"DeSmog",IF(ISNUMBER(SEARCH("Sourcewatch",B3)),"SourceWatch",IF(ISNUMBER(SEARCH("ExxonSecrets",B3)),"ExxonSecrets",IF(B3&lt;&gt;"","Other",""))))</f>
        <v>DeSmog</v>
      </c>
      <c r="D3" t="s">
        <v>850</v>
      </c>
    </row>
    <row r="4" spans="1:4" x14ac:dyDescent="0.2">
      <c r="A4" t="s">
        <v>11</v>
      </c>
      <c r="B4" t="s">
        <v>550</v>
      </c>
      <c r="C4" t="str">
        <f>IF(ISNUMBER(SEARCH("desmog",B4)),"DeSmog",IF(ISNUMBER(SEARCH("Sourcewatch",B4)),"SourceWatch",IF(ISNUMBER(SEARCH("ExxonSecrets",B4)),"ExxonSecrets",IF(B4&lt;&gt;"","Other",""))))</f>
        <v>DeSmog</v>
      </c>
      <c r="D4" t="s">
        <v>850</v>
      </c>
    </row>
    <row r="5" spans="1:4" x14ac:dyDescent="0.2">
      <c r="A5" t="s">
        <v>5</v>
      </c>
      <c r="B5" t="s">
        <v>645</v>
      </c>
      <c r="C5" t="str">
        <f>IF(ISNUMBER(SEARCH("desmog",B5)),"DeSmog",IF(ISNUMBER(SEARCH("Sourcewatch",B5)),"SourceWatch",IF(ISNUMBER(SEARCH("ExxonSecrets",B5)),"ExxonSecrets",IF(B5&lt;&gt;"","Other",""))))</f>
        <v>SourceWatch</v>
      </c>
      <c r="D5" t="s">
        <v>850</v>
      </c>
    </row>
    <row r="6" spans="1:4" x14ac:dyDescent="0.2">
      <c r="A6" t="s">
        <v>376</v>
      </c>
      <c r="C6" t="str">
        <f>IF(ISNUMBER(SEARCH("desmog",B6)),"DeSmog",IF(ISNUMBER(SEARCH("Sourcewatch",B6)),"SourceWatch",IF(ISNUMBER(SEARCH("ExxonSecrets",B6)),"ExxonSecrets",IF(B6&lt;&gt;"","Other",""))))</f>
        <v/>
      </c>
      <c r="D6" t="s">
        <v>850</v>
      </c>
    </row>
    <row r="7" spans="1:4" x14ac:dyDescent="0.2">
      <c r="A7" t="s">
        <v>463</v>
      </c>
      <c r="B7" t="s">
        <v>585</v>
      </c>
      <c r="C7" t="str">
        <f>IF(ISNUMBER(SEARCH("desmog",B7)),"DeSmog",IF(ISNUMBER(SEARCH("Sourcewatch",B7)),"SourceWatch",IF(ISNUMBER(SEARCH("ExxonSecrets",B7)),"ExxonSecrets",IF(B7&lt;&gt;"","Other",""))))</f>
        <v>SourceWatch</v>
      </c>
      <c r="D7" t="s">
        <v>850</v>
      </c>
    </row>
    <row r="8" spans="1:4" x14ac:dyDescent="0.2">
      <c r="A8" t="s">
        <v>375</v>
      </c>
      <c r="C8" t="str">
        <f>IF(ISNUMBER(SEARCH("desmog",B8)),"DeSmog",IF(ISNUMBER(SEARCH("Sourcewatch",B8)),"SourceWatch",IF(ISNUMBER(SEARCH("ExxonSecrets",B8)),"ExxonSecrets",IF(B8&lt;&gt;"","Other",""))))</f>
        <v/>
      </c>
      <c r="D8" t="s">
        <v>851</v>
      </c>
    </row>
    <row r="9" spans="1:4" x14ac:dyDescent="0.2">
      <c r="A9" t="s">
        <v>67</v>
      </c>
      <c r="B9" t="s">
        <v>653</v>
      </c>
      <c r="C9" t="str">
        <f>IF(ISNUMBER(SEARCH("desmog",B9)),"DeSmog",IF(ISNUMBER(SEARCH("Sourcewatch",B9)),"SourceWatch",IF(ISNUMBER(SEARCH("ExxonSecrets",B9)),"ExxonSecrets",IF(B9&lt;&gt;"","Other",""))))</f>
        <v>SourceWatch</v>
      </c>
      <c r="D9" t="s">
        <v>850</v>
      </c>
    </row>
    <row r="10" spans="1:4" x14ac:dyDescent="0.2">
      <c r="A10" t="s">
        <v>334</v>
      </c>
      <c r="B10" t="s">
        <v>688</v>
      </c>
      <c r="C10" t="str">
        <f>IF(ISNUMBER(SEARCH("desmog",B10)),"DeSmog",IF(ISNUMBER(SEARCH("Sourcewatch",B10)),"SourceWatch",IF(ISNUMBER(SEARCH("ExxonSecrets",B10)),"ExxonSecrets",IF(B10&lt;&gt;"","Other",""))))</f>
        <v>SourceWatch</v>
      </c>
      <c r="D10" t="s">
        <v>850</v>
      </c>
    </row>
    <row r="11" spans="1:4" x14ac:dyDescent="0.2">
      <c r="A11" t="s">
        <v>374</v>
      </c>
      <c r="C11" t="str">
        <f>IF(ISNUMBER(SEARCH("desmog",B11)),"DeSmog",IF(ISNUMBER(SEARCH("Sourcewatch",B11)),"SourceWatch",IF(ISNUMBER(SEARCH("ExxonSecrets",B11)),"ExxonSecrets",IF(B11&lt;&gt;"","Other",""))))</f>
        <v/>
      </c>
      <c r="D11" t="s">
        <v>850</v>
      </c>
    </row>
    <row r="12" spans="1:4" x14ac:dyDescent="0.2">
      <c r="A12" s="12" t="s">
        <v>718</v>
      </c>
      <c r="C12" t="str">
        <f>IF(ISNUMBER(SEARCH("desmog",B12)),"DeSmog",IF(ISNUMBER(SEARCH("Sourcewatch",B12)),"SourceWatch",IF(ISNUMBER(SEARCH("ExxonSecrets",B12)),"ExxonSecrets",IF(B12&lt;&gt;"","Other",""))))</f>
        <v/>
      </c>
      <c r="D12" t="s">
        <v>851</v>
      </c>
    </row>
    <row r="13" spans="1:4" x14ac:dyDescent="0.2">
      <c r="A13" t="s">
        <v>157</v>
      </c>
      <c r="B13" t="s">
        <v>669</v>
      </c>
      <c r="C13" t="str">
        <f>IF(ISNUMBER(SEARCH("desmog",B13)),"DeSmog",IF(ISNUMBER(SEARCH("Sourcewatch",B13)),"SourceWatch",IF(ISNUMBER(SEARCH("ExxonSecrets",B13)),"ExxonSecrets",IF(B13&lt;&gt;"","Other",""))))</f>
        <v>SourceWatch</v>
      </c>
      <c r="D13" t="s">
        <v>850</v>
      </c>
    </row>
    <row r="14" spans="1:4" x14ac:dyDescent="0.2">
      <c r="A14" s="12" t="s">
        <v>762</v>
      </c>
      <c r="C14" t="str">
        <f>IF(ISNUMBER(SEARCH("desmog",B14)),"DeSmog",IF(ISNUMBER(SEARCH("Sourcewatch",B14)),"SourceWatch",IF(ISNUMBER(SEARCH("ExxonSecrets",B14)),"ExxonSecrets",IF(B14&lt;&gt;"","Other",""))))</f>
        <v/>
      </c>
      <c r="D14" t="s">
        <v>850</v>
      </c>
    </row>
    <row r="15" spans="1:4" x14ac:dyDescent="0.2">
      <c r="A15" t="s">
        <v>168</v>
      </c>
      <c r="B15" t="s">
        <v>636</v>
      </c>
      <c r="C15" t="str">
        <f>IF(ISNUMBER(SEARCH("desmog",B15)),"DeSmog",IF(ISNUMBER(SEARCH("Sourcewatch",B15)),"SourceWatch",IF(ISNUMBER(SEARCH("ExxonSecrets",B15)),"ExxonSecrets",IF(B15&lt;&gt;"","Other",""))))</f>
        <v>SourceWatch</v>
      </c>
      <c r="D15" t="s">
        <v>850</v>
      </c>
    </row>
    <row r="16" spans="1:4" x14ac:dyDescent="0.2">
      <c r="A16" t="s">
        <v>333</v>
      </c>
      <c r="C16" t="str">
        <f>IF(ISNUMBER(SEARCH("desmog",B16)),"DeSmog",IF(ISNUMBER(SEARCH("Sourcewatch",B16)),"SourceWatch",IF(ISNUMBER(SEARCH("ExxonSecrets",B16)),"ExxonSecrets",IF(B16&lt;&gt;"","Other",""))))</f>
        <v/>
      </c>
    </row>
    <row r="17" spans="1:4" x14ac:dyDescent="0.2">
      <c r="A17" t="s">
        <v>332</v>
      </c>
      <c r="B17" t="s">
        <v>618</v>
      </c>
      <c r="C17" t="str">
        <f>IF(ISNUMBER(SEARCH("desmog",B17)),"DeSmog",IF(ISNUMBER(SEARCH("Sourcewatch",B17)),"SourceWatch",IF(ISNUMBER(SEARCH("ExxonSecrets",B17)),"ExxonSecrets",IF(B17&lt;&gt;"","Other",""))))</f>
        <v>ExxonSecrets</v>
      </c>
      <c r="D17" t="s">
        <v>850</v>
      </c>
    </row>
    <row r="18" spans="1:4" x14ac:dyDescent="0.2">
      <c r="A18" t="s">
        <v>21</v>
      </c>
      <c r="C18" t="str">
        <f>IF(ISNUMBER(SEARCH("desmog",B18)),"DeSmog",IF(ISNUMBER(SEARCH("Sourcewatch",B18)),"SourceWatch",IF(ISNUMBER(SEARCH("ExxonSecrets",B18)),"ExxonSecrets",IF(B18&lt;&gt;"","Other",""))))</f>
        <v/>
      </c>
      <c r="D18" t="s">
        <v>851</v>
      </c>
    </row>
    <row r="19" spans="1:4" x14ac:dyDescent="0.2">
      <c r="A19" t="s">
        <v>245</v>
      </c>
      <c r="B19" t="s">
        <v>545</v>
      </c>
      <c r="C19" t="str">
        <f>IF(ISNUMBER(SEARCH("desmog",B19)),"DeSmog",IF(ISNUMBER(SEARCH("Sourcewatch",B19)),"SourceWatch",IF(ISNUMBER(SEARCH("ExxonSecrets",B19)),"ExxonSecrets",IF(B19&lt;&gt;"","Other",""))))</f>
        <v>DeSmog</v>
      </c>
      <c r="D19" t="s">
        <v>850</v>
      </c>
    </row>
    <row r="20" spans="1:4" x14ac:dyDescent="0.2">
      <c r="A20" t="s">
        <v>373</v>
      </c>
      <c r="C20" t="str">
        <f>IF(ISNUMBER(SEARCH("desmog",B20)),"DeSmog",IF(ISNUMBER(SEARCH("Sourcewatch",B20)),"SourceWatch",IF(ISNUMBER(SEARCH("ExxonSecrets",B20)),"ExxonSecrets",IF(B20&lt;&gt;"","Other",""))))</f>
        <v/>
      </c>
      <c r="D20" t="s">
        <v>851</v>
      </c>
    </row>
    <row r="21" spans="1:4" x14ac:dyDescent="0.2">
      <c r="A21" t="s">
        <v>17</v>
      </c>
      <c r="B21" t="s">
        <v>556</v>
      </c>
      <c r="C21" t="str">
        <f>IF(ISNUMBER(SEARCH("desmog",B21)),"DeSmog",IF(ISNUMBER(SEARCH("Sourcewatch",B21)),"SourceWatch",IF(ISNUMBER(SEARCH("ExxonSecrets",B21)),"ExxonSecrets",IF(B21&lt;&gt;"","Other",""))))</f>
        <v>DeSmog</v>
      </c>
      <c r="D21" t="s">
        <v>850</v>
      </c>
    </row>
    <row r="22" spans="1:4" x14ac:dyDescent="0.2">
      <c r="A22" t="s">
        <v>447</v>
      </c>
      <c r="B22" t="s">
        <v>703</v>
      </c>
      <c r="C22" t="str">
        <f>IF(ISNUMBER(SEARCH("desmog",B22)),"DeSmog",IF(ISNUMBER(SEARCH("Sourcewatch",B22)),"SourceWatch",IF(ISNUMBER(SEARCH("ExxonSecrets",B22)),"ExxonSecrets",IF(B22&lt;&gt;"","Other",""))))</f>
        <v>SourceWatch</v>
      </c>
      <c r="D22" t="s">
        <v>850</v>
      </c>
    </row>
    <row r="23" spans="1:4" x14ac:dyDescent="0.2">
      <c r="A23" t="s">
        <v>209</v>
      </c>
      <c r="C23" t="str">
        <f>IF(ISNUMBER(SEARCH("desmog",B23)),"DeSmog",IF(ISNUMBER(SEARCH("Sourcewatch",B23)),"SourceWatch",IF(ISNUMBER(SEARCH("ExxonSecrets",B23)),"ExxonSecrets",IF(B23&lt;&gt;"","Other",""))))</f>
        <v/>
      </c>
      <c r="D23" t="s">
        <v>851</v>
      </c>
    </row>
    <row r="24" spans="1:4" x14ac:dyDescent="0.2">
      <c r="A24" s="12" t="s">
        <v>728</v>
      </c>
      <c r="C24" t="str">
        <f>IF(ISNUMBER(SEARCH("desmog",B24)),"DeSmog",IF(ISNUMBER(SEARCH("Sourcewatch",B24)),"SourceWatch",IF(ISNUMBER(SEARCH("ExxonSecrets",B24)),"ExxonSecrets",IF(B24&lt;&gt;"","Other",""))))</f>
        <v/>
      </c>
      <c r="D24" t="s">
        <v>851</v>
      </c>
    </row>
    <row r="25" spans="1:4" x14ac:dyDescent="0.2">
      <c r="A25" t="s">
        <v>56</v>
      </c>
      <c r="B25" t="s">
        <v>651</v>
      </c>
      <c r="C25" t="str">
        <f>IF(ISNUMBER(SEARCH("desmog",B25)),"DeSmog",IF(ISNUMBER(SEARCH("Sourcewatch",B25)),"SourceWatch",IF(ISNUMBER(SEARCH("ExxonSecrets",B25)),"ExxonSecrets",IF(B25&lt;&gt;"","Other",""))))</f>
        <v>SourceWatch</v>
      </c>
      <c r="D25" t="s">
        <v>850</v>
      </c>
    </row>
    <row r="26" spans="1:4" x14ac:dyDescent="0.2">
      <c r="A26" t="s">
        <v>68</v>
      </c>
      <c r="B26" t="s">
        <v>612</v>
      </c>
      <c r="C26" t="str">
        <f>IF(ISNUMBER(SEARCH("desmog",B26)),"DeSmog",IF(ISNUMBER(SEARCH("Sourcewatch",B26)),"SourceWatch",IF(ISNUMBER(SEARCH("ExxonSecrets",B26)),"ExxonSecrets",IF(B26&lt;&gt;"","Other",""))))</f>
        <v>DeSmog</v>
      </c>
      <c r="D26" t="s">
        <v>850</v>
      </c>
    </row>
    <row r="27" spans="1:4" x14ac:dyDescent="0.2">
      <c r="A27" t="s">
        <v>208</v>
      </c>
      <c r="B27" t="s">
        <v>529</v>
      </c>
      <c r="C27" t="str">
        <f>IF(ISNUMBER(SEARCH("desmog",B27)),"DeSmog",IF(ISNUMBER(SEARCH("Sourcewatch",B27)),"SourceWatch",IF(ISNUMBER(SEARCH("ExxonSecrets",B27)),"ExxonSecrets",IF(B27&lt;&gt;"","Other",""))))</f>
        <v>SourceWatch</v>
      </c>
      <c r="D27" t="s">
        <v>850</v>
      </c>
    </row>
    <row r="28" spans="1:4" x14ac:dyDescent="0.2">
      <c r="A28" t="s">
        <v>86</v>
      </c>
      <c r="C28" t="str">
        <f>IF(ISNUMBER(SEARCH("desmog",B28)),"DeSmog",IF(ISNUMBER(SEARCH("Sourcewatch",B28)),"SourceWatch",IF(ISNUMBER(SEARCH("ExxonSecrets",B28)),"ExxonSecrets",IF(B28&lt;&gt;"","Other",""))))</f>
        <v/>
      </c>
      <c r="D28" t="s">
        <v>850</v>
      </c>
    </row>
    <row r="29" spans="1:4" x14ac:dyDescent="0.2">
      <c r="A29" t="s">
        <v>207</v>
      </c>
      <c r="C29" t="str">
        <f>IF(ISNUMBER(SEARCH("desmog",B29)),"DeSmog",IF(ISNUMBER(SEARCH("Sourcewatch",B29)),"SourceWatch",IF(ISNUMBER(SEARCH("ExxonSecrets",B29)),"ExxonSecrets",IF(B29&lt;&gt;"","Other",""))))</f>
        <v/>
      </c>
      <c r="D29" t="s">
        <v>850</v>
      </c>
    </row>
    <row r="30" spans="1:4" x14ac:dyDescent="0.2">
      <c r="A30" t="s">
        <v>88</v>
      </c>
      <c r="B30" t="s">
        <v>587</v>
      </c>
      <c r="C30" t="str">
        <f>IF(ISNUMBER(SEARCH("desmog",B30)),"DeSmog",IF(ISNUMBER(SEARCH("Sourcewatch",B30)),"SourceWatch",IF(ISNUMBER(SEARCH("ExxonSecrets",B30)),"ExxonSecrets",IF(B30&lt;&gt;"","Other",""))))</f>
        <v>SourceWatch</v>
      </c>
      <c r="D30" t="s">
        <v>850</v>
      </c>
    </row>
    <row r="31" spans="1:4" x14ac:dyDescent="0.2">
      <c r="A31" s="12" t="s">
        <v>727</v>
      </c>
      <c r="C31" t="str">
        <f>IF(ISNUMBER(SEARCH("desmog",B31)),"DeSmog",IF(ISNUMBER(SEARCH("Sourcewatch",B31)),"SourceWatch",IF(ISNUMBER(SEARCH("ExxonSecrets",B31)),"ExxonSecrets",IF(B31&lt;&gt;"","Other",""))))</f>
        <v/>
      </c>
      <c r="D31" t="s">
        <v>850</v>
      </c>
    </row>
    <row r="32" spans="1:4" x14ac:dyDescent="0.2">
      <c r="A32" t="s">
        <v>93</v>
      </c>
      <c r="C32" t="str">
        <f>IF(ISNUMBER(SEARCH("desmog",B32)),"DeSmog",IF(ISNUMBER(SEARCH("Sourcewatch",B32)),"SourceWatch",IF(ISNUMBER(SEARCH("ExxonSecrets",B32)),"ExxonSecrets",IF(B32&lt;&gt;"","Other",""))))</f>
        <v/>
      </c>
      <c r="D32" t="s">
        <v>850</v>
      </c>
    </row>
    <row r="33" spans="1:4" x14ac:dyDescent="0.2">
      <c r="A33" t="s">
        <v>423</v>
      </c>
      <c r="B33" t="s">
        <v>700</v>
      </c>
      <c r="C33" t="str">
        <f>IF(ISNUMBER(SEARCH("desmog",B33)),"DeSmog",IF(ISNUMBER(SEARCH("Sourcewatch",B33)),"SourceWatch",IF(ISNUMBER(SEARCH("ExxonSecrets",B33)),"ExxonSecrets",IF(B33&lt;&gt;"","Other",""))))</f>
        <v>SourceWatch</v>
      </c>
      <c r="D33" t="s">
        <v>850</v>
      </c>
    </row>
    <row r="34" spans="1:4" x14ac:dyDescent="0.2">
      <c r="A34" t="s">
        <v>132</v>
      </c>
      <c r="B34" t="s">
        <v>551</v>
      </c>
      <c r="C34" t="str">
        <f>IF(ISNUMBER(SEARCH("desmog",B34)),"DeSmog",IF(ISNUMBER(SEARCH("Sourcewatch",B34)),"SourceWatch",IF(ISNUMBER(SEARCH("ExxonSecrets",B34)),"ExxonSecrets",IF(B34&lt;&gt;"","Other",""))))</f>
        <v>SourceWatch</v>
      </c>
      <c r="D34" t="s">
        <v>850</v>
      </c>
    </row>
    <row r="35" spans="1:4" x14ac:dyDescent="0.2">
      <c r="A35" t="s">
        <v>206</v>
      </c>
      <c r="B35" t="s">
        <v>505</v>
      </c>
      <c r="C35" t="str">
        <f>IF(ISNUMBER(SEARCH("desmog",B35)),"DeSmog",IF(ISNUMBER(SEARCH("Sourcewatch",B35)),"SourceWatch",IF(ISNUMBER(SEARCH("ExxonSecrets",B35)),"ExxonSecrets",IF(B35&lt;&gt;"","Other",""))))</f>
        <v>DeSmog</v>
      </c>
      <c r="D35" t="s">
        <v>850</v>
      </c>
    </row>
    <row r="36" spans="1:4" x14ac:dyDescent="0.2">
      <c r="A36" t="s">
        <v>174</v>
      </c>
      <c r="B36" t="s">
        <v>559</v>
      </c>
      <c r="C36" t="str">
        <f>IF(ISNUMBER(SEARCH("desmog",B36)),"DeSmog",IF(ISNUMBER(SEARCH("Sourcewatch",B36)),"SourceWatch",IF(ISNUMBER(SEARCH("ExxonSecrets",B36)),"ExxonSecrets",IF(B36&lt;&gt;"","Other",""))))</f>
        <v>DeSmog</v>
      </c>
      <c r="D36" t="s">
        <v>850</v>
      </c>
    </row>
    <row r="37" spans="1:4" x14ac:dyDescent="0.2">
      <c r="A37" t="s">
        <v>372</v>
      </c>
      <c r="C37" t="str">
        <f>IF(ISNUMBER(SEARCH("desmog",B37)),"DeSmog",IF(ISNUMBER(SEARCH("Sourcewatch",B37)),"SourceWatch",IF(ISNUMBER(SEARCH("ExxonSecrets",B37)),"ExxonSecrets",IF(B37&lt;&gt;"","Other",""))))</f>
        <v/>
      </c>
      <c r="D37" t="s">
        <v>851</v>
      </c>
    </row>
    <row r="38" spans="1:4" x14ac:dyDescent="0.2">
      <c r="A38" t="s">
        <v>331</v>
      </c>
      <c r="C38" t="str">
        <f>IF(ISNUMBER(SEARCH("desmog",B38)),"DeSmog",IF(ISNUMBER(SEARCH("Sourcewatch",B38)),"SourceWatch",IF(ISNUMBER(SEARCH("ExxonSecrets",B38)),"ExxonSecrets",IF(B38&lt;&gt;"","Other",""))))</f>
        <v/>
      </c>
      <c r="D38" t="s">
        <v>851</v>
      </c>
    </row>
    <row r="39" spans="1:4" x14ac:dyDescent="0.2">
      <c r="A39" t="s">
        <v>121</v>
      </c>
      <c r="C39" t="str">
        <f>IF(ISNUMBER(SEARCH("desmog",B39)),"DeSmog",IF(ISNUMBER(SEARCH("Sourcewatch",B39)),"SourceWatch",IF(ISNUMBER(SEARCH("ExxonSecrets",B39)),"ExxonSecrets",IF(B39&lt;&gt;"","Other",""))))</f>
        <v/>
      </c>
      <c r="D39" t="s">
        <v>851</v>
      </c>
    </row>
    <row r="40" spans="1:4" x14ac:dyDescent="0.2">
      <c r="A40" t="s">
        <v>371</v>
      </c>
      <c r="B40" t="s">
        <v>693</v>
      </c>
      <c r="C40" t="str">
        <f>IF(ISNUMBER(SEARCH("desmog",B40)),"DeSmog",IF(ISNUMBER(SEARCH("Sourcewatch",B40)),"SourceWatch",IF(ISNUMBER(SEARCH("ExxonSecrets",B40)),"ExxonSecrets",IF(B40&lt;&gt;"","Other",""))))</f>
        <v>SourceWatch</v>
      </c>
      <c r="D40" t="s">
        <v>850</v>
      </c>
    </row>
    <row r="41" spans="1:4" x14ac:dyDescent="0.2">
      <c r="A41" t="s">
        <v>95</v>
      </c>
      <c r="C41" t="str">
        <f>IF(ISNUMBER(SEARCH("desmog",B41)),"DeSmog",IF(ISNUMBER(SEARCH("Sourcewatch",B41)),"SourceWatch",IF(ISNUMBER(SEARCH("ExxonSecrets",B41)),"ExxonSecrets",IF(B41&lt;&gt;"","Other",""))))</f>
        <v/>
      </c>
      <c r="D41" t="s">
        <v>851</v>
      </c>
    </row>
    <row r="42" spans="1:4" x14ac:dyDescent="0.2">
      <c r="A42" t="s">
        <v>330</v>
      </c>
      <c r="C42" t="str">
        <f>IF(ISNUMBER(SEARCH("desmog",B42)),"DeSmog",IF(ISNUMBER(SEARCH("Sourcewatch",B42)),"SourceWatch",IF(ISNUMBER(SEARCH("ExxonSecrets",B42)),"ExxonSecrets",IF(B42&lt;&gt;"","Other",""))))</f>
        <v/>
      </c>
      <c r="D42" t="s">
        <v>851</v>
      </c>
    </row>
    <row r="43" spans="1:4" x14ac:dyDescent="0.2">
      <c r="A43" t="s">
        <v>96</v>
      </c>
      <c r="B43" t="s">
        <v>522</v>
      </c>
      <c r="C43" t="str">
        <f>IF(ISNUMBER(SEARCH("desmog",B43)),"DeSmog",IF(ISNUMBER(SEARCH("Sourcewatch",B43)),"SourceWatch",IF(ISNUMBER(SEARCH("ExxonSecrets",B43)),"ExxonSecrets",IF(B43&lt;&gt;"","Other",""))))</f>
        <v>DeSmog</v>
      </c>
      <c r="D43" t="s">
        <v>850</v>
      </c>
    </row>
    <row r="44" spans="1:4" x14ac:dyDescent="0.2">
      <c r="A44" t="s">
        <v>205</v>
      </c>
      <c r="C44" t="str">
        <f>IF(ISNUMBER(SEARCH("desmog",B44)),"DeSmog",IF(ISNUMBER(SEARCH("Sourcewatch",B44)),"SourceWatch",IF(ISNUMBER(SEARCH("ExxonSecrets",B44)),"ExxonSecrets",IF(B44&lt;&gt;"","Other",""))))</f>
        <v/>
      </c>
      <c r="D44" t="s">
        <v>851</v>
      </c>
    </row>
    <row r="45" spans="1:4" x14ac:dyDescent="0.2">
      <c r="A45" t="s">
        <v>329</v>
      </c>
      <c r="C45" t="str">
        <f>IF(ISNUMBER(SEARCH("desmog",B45)),"DeSmog",IF(ISNUMBER(SEARCH("Sourcewatch",B45)),"SourceWatch",IF(ISNUMBER(SEARCH("ExxonSecrets",B45)),"ExxonSecrets",IF(B45&lt;&gt;"","Other",""))))</f>
        <v/>
      </c>
      <c r="D45" t="s">
        <v>851</v>
      </c>
    </row>
    <row r="46" spans="1:4" x14ac:dyDescent="0.2">
      <c r="A46" t="s">
        <v>118</v>
      </c>
      <c r="B46" t="s">
        <v>660</v>
      </c>
      <c r="C46" t="str">
        <f>IF(ISNUMBER(SEARCH("desmog",B46)),"DeSmog",IF(ISNUMBER(SEARCH("Sourcewatch",B46)),"SourceWatch",IF(ISNUMBER(SEARCH("ExxonSecrets",B46)),"ExxonSecrets",IF(B46&lt;&gt;"","Other",""))))</f>
        <v>DeSmog</v>
      </c>
      <c r="D46" t="s">
        <v>850</v>
      </c>
    </row>
    <row r="47" spans="1:4" x14ac:dyDescent="0.2">
      <c r="A47" t="s">
        <v>179</v>
      </c>
      <c r="C47" t="str">
        <f>IF(ISNUMBER(SEARCH("desmog",B47)),"DeSmog",IF(ISNUMBER(SEARCH("Sourcewatch",B47)),"SourceWatch",IF(ISNUMBER(SEARCH("ExxonSecrets",B47)),"ExxonSecrets",IF(B47&lt;&gt;"","Other",""))))</f>
        <v/>
      </c>
      <c r="D47" t="s">
        <v>851</v>
      </c>
    </row>
    <row r="48" spans="1:4" x14ac:dyDescent="0.2">
      <c r="A48" t="s">
        <v>449</v>
      </c>
      <c r="B48" t="s">
        <v>713</v>
      </c>
      <c r="C48" t="str">
        <f>IF(ISNUMBER(SEARCH("desmog",B48)),"DeSmog",IF(ISNUMBER(SEARCH("Sourcewatch",B48)),"SourceWatch",IF(ISNUMBER(SEARCH("ExxonSecrets",B48)),"ExxonSecrets",IF(B48&lt;&gt;"","Other",""))))</f>
        <v>SourceWatch</v>
      </c>
      <c r="D48" t="s">
        <v>850</v>
      </c>
    </row>
    <row r="49" spans="1:4" x14ac:dyDescent="0.2">
      <c r="A49" s="12" t="s">
        <v>737</v>
      </c>
      <c r="C49" t="str">
        <f>IF(ISNUMBER(SEARCH("desmog",B49)),"DeSmog",IF(ISNUMBER(SEARCH("Sourcewatch",B49)),"SourceWatch",IF(ISNUMBER(SEARCH("ExxonSecrets",B49)),"ExxonSecrets",IF(B49&lt;&gt;"","Other",""))))</f>
        <v/>
      </c>
      <c r="D49" t="s">
        <v>850</v>
      </c>
    </row>
    <row r="50" spans="1:4" x14ac:dyDescent="0.2">
      <c r="A50" t="s">
        <v>194</v>
      </c>
      <c r="B50" t="s">
        <v>676</v>
      </c>
      <c r="C50" t="str">
        <f>IF(ISNUMBER(SEARCH("desmog",B50)),"DeSmog",IF(ISNUMBER(SEARCH("Sourcewatch",B50)),"SourceWatch",IF(ISNUMBER(SEARCH("ExxonSecrets",B50)),"ExxonSecrets",IF(B50&lt;&gt;"","Other",""))))</f>
        <v>SourceWatch</v>
      </c>
      <c r="D50" t="s">
        <v>850</v>
      </c>
    </row>
    <row r="51" spans="1:4" x14ac:dyDescent="0.2">
      <c r="A51" t="s">
        <v>69</v>
      </c>
      <c r="B51" t="s">
        <v>611</v>
      </c>
      <c r="C51" t="str">
        <f>IF(ISNUMBER(SEARCH("desmog",B51)),"DeSmog",IF(ISNUMBER(SEARCH("Sourcewatch",B51)),"SourceWatch",IF(ISNUMBER(SEARCH("ExxonSecrets",B51)),"ExxonSecrets",IF(B51&lt;&gt;"","Other",""))))</f>
        <v>SourceWatch</v>
      </c>
      <c r="D51" t="s">
        <v>850</v>
      </c>
    </row>
    <row r="52" spans="1:4" x14ac:dyDescent="0.2">
      <c r="A52" t="s">
        <v>370</v>
      </c>
      <c r="B52" t="s">
        <v>639</v>
      </c>
      <c r="C52" t="str">
        <f>IF(ISNUMBER(SEARCH("desmog",B52)),"DeSmog",IF(ISNUMBER(SEARCH("Sourcewatch",B52)),"SourceWatch",IF(ISNUMBER(SEARCH("ExxonSecrets",B52)),"ExxonSecrets",IF(B52&lt;&gt;"","Other",""))))</f>
        <v>DeSmog</v>
      </c>
      <c r="D52" t="s">
        <v>850</v>
      </c>
    </row>
    <row r="53" spans="1:4" x14ac:dyDescent="0.2">
      <c r="A53" t="s">
        <v>426</v>
      </c>
      <c r="C53" t="str">
        <f>IF(ISNUMBER(SEARCH("desmog",B53)),"DeSmog",IF(ISNUMBER(SEARCH("Sourcewatch",B53)),"SourceWatch",IF(ISNUMBER(SEARCH("ExxonSecrets",B53)),"ExxonSecrets",IF(B53&lt;&gt;"","Other",""))))</f>
        <v/>
      </c>
    </row>
    <row r="54" spans="1:4" x14ac:dyDescent="0.2">
      <c r="A54" t="s">
        <v>422</v>
      </c>
      <c r="C54" t="str">
        <f>IF(ISNUMBER(SEARCH("desmog",B54)),"DeSmog",IF(ISNUMBER(SEARCH("Sourcewatch",B54)),"SourceWatch",IF(ISNUMBER(SEARCH("ExxonSecrets",B54)),"ExxonSecrets",IF(B54&lt;&gt;"","Other",""))))</f>
        <v/>
      </c>
      <c r="D54" t="s">
        <v>851</v>
      </c>
    </row>
    <row r="55" spans="1:4" x14ac:dyDescent="0.2">
      <c r="A55" s="12" t="s">
        <v>736</v>
      </c>
      <c r="B55" t="s">
        <v>835</v>
      </c>
      <c r="C55" t="str">
        <f>IF(ISNUMBER(SEARCH("desmog",B55)),"DeSmog",IF(ISNUMBER(SEARCH("Sourcewatch",B55)),"SourceWatch",IF(ISNUMBER(SEARCH("ExxonSecrets",B55)),"ExxonSecrets",IF(B55&lt;&gt;"","Other",""))))</f>
        <v>SourceWatch</v>
      </c>
      <c r="D55" t="s">
        <v>850</v>
      </c>
    </row>
    <row r="56" spans="1:4" x14ac:dyDescent="0.2">
      <c r="A56" t="s">
        <v>421</v>
      </c>
      <c r="C56" t="str">
        <f>IF(ISNUMBER(SEARCH("desmog",B56)),"DeSmog",IF(ISNUMBER(SEARCH("Sourcewatch",B56)),"SourceWatch",IF(ISNUMBER(SEARCH("ExxonSecrets",B56)),"ExxonSecrets",IF(B56&lt;&gt;"","Other",""))))</f>
        <v/>
      </c>
      <c r="D56" t="s">
        <v>851</v>
      </c>
    </row>
    <row r="57" spans="1:4" x14ac:dyDescent="0.2">
      <c r="A57" t="s">
        <v>158</v>
      </c>
      <c r="C57" t="str">
        <f>IF(ISNUMBER(SEARCH("desmog",B57)),"DeSmog",IF(ISNUMBER(SEARCH("Sourcewatch",B57)),"SourceWatch",IF(ISNUMBER(SEARCH("ExxonSecrets",B57)),"ExxonSecrets",IF(B57&lt;&gt;"","Other",""))))</f>
        <v/>
      </c>
      <c r="D57" t="s">
        <v>851</v>
      </c>
    </row>
    <row r="58" spans="1:4" x14ac:dyDescent="0.2">
      <c r="A58" t="s">
        <v>97</v>
      </c>
      <c r="B58" t="s">
        <v>582</v>
      </c>
      <c r="C58" t="str">
        <f>IF(ISNUMBER(SEARCH("desmog",B58)),"DeSmog",IF(ISNUMBER(SEARCH("Sourcewatch",B58)),"SourceWatch",IF(ISNUMBER(SEARCH("ExxonSecrets",B58)),"ExxonSecrets",IF(B58&lt;&gt;"","Other",""))))</f>
        <v>SourceWatch</v>
      </c>
      <c r="D58" t="s">
        <v>850</v>
      </c>
    </row>
    <row r="59" spans="1:4" x14ac:dyDescent="0.2">
      <c r="A59" t="s">
        <v>152</v>
      </c>
      <c r="B59" t="s">
        <v>667</v>
      </c>
      <c r="C59" t="str">
        <f>IF(ISNUMBER(SEARCH("desmog",B59)),"DeSmog",IF(ISNUMBER(SEARCH("Sourcewatch",B59)),"SourceWatch",IF(ISNUMBER(SEARCH("ExxonSecrets",B59)),"ExxonSecrets",IF(B59&lt;&gt;"","Other",""))))</f>
        <v>SourceWatch</v>
      </c>
      <c r="D59" t="s">
        <v>850</v>
      </c>
    </row>
    <row r="60" spans="1:4" x14ac:dyDescent="0.2">
      <c r="A60" t="s">
        <v>278</v>
      </c>
      <c r="C60" t="str">
        <f>IF(ISNUMBER(SEARCH("desmog",B60)),"DeSmog",IF(ISNUMBER(SEARCH("Sourcewatch",B60)),"SourceWatch",IF(ISNUMBER(SEARCH("ExxonSecrets",B60)),"ExxonSecrets",IF(B60&lt;&gt;"","Other",""))))</f>
        <v/>
      </c>
      <c r="D60" t="s">
        <v>851</v>
      </c>
    </row>
    <row r="61" spans="1:4" x14ac:dyDescent="0.2">
      <c r="A61" t="s">
        <v>420</v>
      </c>
      <c r="C61" t="str">
        <f>IF(ISNUMBER(SEARCH("desmog",B61)),"DeSmog",IF(ISNUMBER(SEARCH("Sourcewatch",B61)),"SourceWatch",IF(ISNUMBER(SEARCH("ExxonSecrets",B61)),"ExxonSecrets",IF(B61&lt;&gt;"","Other",""))))</f>
        <v/>
      </c>
      <c r="D61" t="s">
        <v>851</v>
      </c>
    </row>
    <row r="62" spans="1:4" x14ac:dyDescent="0.2">
      <c r="A62" t="s">
        <v>446</v>
      </c>
      <c r="C62" t="str">
        <f>IF(ISNUMBER(SEARCH("desmog",B62)),"DeSmog",IF(ISNUMBER(SEARCH("Sourcewatch",B62)),"SourceWatch",IF(ISNUMBER(SEARCH("ExxonSecrets",B62)),"ExxonSecrets",IF(B62&lt;&gt;"","Other",""))))</f>
        <v/>
      </c>
      <c r="D62" t="s">
        <v>851</v>
      </c>
    </row>
    <row r="63" spans="1:4" x14ac:dyDescent="0.2">
      <c r="A63" t="s">
        <v>496</v>
      </c>
      <c r="C63" t="str">
        <f>IF(ISNUMBER(SEARCH("desmog",B63)),"DeSmog",IF(ISNUMBER(SEARCH("Sourcewatch",B63)),"SourceWatch",IF(ISNUMBER(SEARCH("ExxonSecrets",B63)),"ExxonSecrets",IF(B63&lt;&gt;"","Other",""))))</f>
        <v/>
      </c>
      <c r="D63" t="s">
        <v>851</v>
      </c>
    </row>
    <row r="64" spans="1:4" x14ac:dyDescent="0.2">
      <c r="A64" s="12" t="s">
        <v>733</v>
      </c>
      <c r="C64" t="str">
        <f>IF(ISNUMBER(SEARCH("desmog",B64)),"DeSmog",IF(ISNUMBER(SEARCH("Sourcewatch",B64)),"SourceWatch",IF(ISNUMBER(SEARCH("ExxonSecrets",B64)),"ExxonSecrets",IF(B64&lt;&gt;"","Other",""))))</f>
        <v/>
      </c>
      <c r="D64" t="s">
        <v>851</v>
      </c>
    </row>
    <row r="65" spans="1:4" x14ac:dyDescent="0.2">
      <c r="A65" t="s">
        <v>182</v>
      </c>
      <c r="B65" t="s">
        <v>674</v>
      </c>
      <c r="C65" t="str">
        <f>IF(ISNUMBER(SEARCH("desmog",B65)),"DeSmog",IF(ISNUMBER(SEARCH("Sourcewatch",B65)),"SourceWatch",IF(ISNUMBER(SEARCH("ExxonSecrets",B65)),"ExxonSecrets",IF(B65&lt;&gt;"","Other",""))))</f>
        <v>SourceWatch</v>
      </c>
      <c r="D65" t="s">
        <v>850</v>
      </c>
    </row>
    <row r="66" spans="1:4" x14ac:dyDescent="0.2">
      <c r="A66" t="s">
        <v>120</v>
      </c>
      <c r="C66" t="str">
        <f>IF(ISNUMBER(SEARCH("desmog",B66)),"DeSmog",IF(ISNUMBER(SEARCH("Sourcewatch",B66)),"SourceWatch",IF(ISNUMBER(SEARCH("ExxonSecrets",B66)),"ExxonSecrets",IF(B66&lt;&gt;"","Other",""))))</f>
        <v/>
      </c>
      <c r="D66" t="s">
        <v>851</v>
      </c>
    </row>
    <row r="67" spans="1:4" x14ac:dyDescent="0.2">
      <c r="A67" t="s">
        <v>328</v>
      </c>
      <c r="B67" t="s">
        <v>576</v>
      </c>
      <c r="C67" t="str">
        <f>IF(ISNUMBER(SEARCH("desmog",B67)),"DeSmog",IF(ISNUMBER(SEARCH("Sourcewatch",B67)),"SourceWatch",IF(ISNUMBER(SEARCH("ExxonSecrets",B67)),"ExxonSecrets",IF(B67&lt;&gt;"","Other",""))))</f>
        <v>SourceWatch</v>
      </c>
      <c r="D67" t="s">
        <v>850</v>
      </c>
    </row>
    <row r="68" spans="1:4" x14ac:dyDescent="0.2">
      <c r="A68" t="s">
        <v>46</v>
      </c>
      <c r="B68" t="s">
        <v>607</v>
      </c>
      <c r="C68" t="str">
        <f>IF(ISNUMBER(SEARCH("desmog",B68)),"DeSmog",IF(ISNUMBER(SEARCH("Sourcewatch",B68)),"SourceWatch",IF(ISNUMBER(SEARCH("ExxonSecrets",B68)),"ExxonSecrets",IF(B68&lt;&gt;"","Other",""))))</f>
        <v>SourceWatch</v>
      </c>
      <c r="D68" t="s">
        <v>850</v>
      </c>
    </row>
    <row r="69" spans="1:4" x14ac:dyDescent="0.2">
      <c r="A69" t="s">
        <v>327</v>
      </c>
      <c r="B69" t="s">
        <v>608</v>
      </c>
      <c r="C69" t="str">
        <f>IF(ISNUMBER(SEARCH("desmog",B69)),"DeSmog",IF(ISNUMBER(SEARCH("Sourcewatch",B69)),"SourceWatch",IF(ISNUMBER(SEARCH("ExxonSecrets",B69)),"ExxonSecrets",IF(B69&lt;&gt;"","Other",""))))</f>
        <v>SourceWatch</v>
      </c>
      <c r="D69" t="s">
        <v>850</v>
      </c>
    </row>
    <row r="70" spans="1:4" x14ac:dyDescent="0.2">
      <c r="A70" t="s">
        <v>87</v>
      </c>
      <c r="B70" t="s">
        <v>631</v>
      </c>
      <c r="C70" t="str">
        <f>IF(ISNUMBER(SEARCH("desmog",B70)),"DeSmog",IF(ISNUMBER(SEARCH("Sourcewatch",B70)),"SourceWatch",IF(ISNUMBER(SEARCH("ExxonSecrets",B70)),"ExxonSecrets",IF(B70&lt;&gt;"","Other",""))))</f>
        <v>SourceWatch</v>
      </c>
      <c r="D70" t="s">
        <v>850</v>
      </c>
    </row>
    <row r="71" spans="1:4" x14ac:dyDescent="0.2">
      <c r="A71" t="s">
        <v>419</v>
      </c>
      <c r="C71" t="str">
        <f>IF(ISNUMBER(SEARCH("desmog",B71)),"DeSmog",IF(ISNUMBER(SEARCH("Sourcewatch",B71)),"SourceWatch",IF(ISNUMBER(SEARCH("ExxonSecrets",B71)),"ExxonSecrets",IF(B71&lt;&gt;"","Other",""))))</f>
        <v/>
      </c>
      <c r="D71" t="s">
        <v>851</v>
      </c>
    </row>
    <row r="72" spans="1:4" x14ac:dyDescent="0.2">
      <c r="A72" t="s">
        <v>326</v>
      </c>
      <c r="B72" t="s">
        <v>625</v>
      </c>
      <c r="C72" t="str">
        <f>IF(ISNUMBER(SEARCH("desmog",B72)),"DeSmog",IF(ISNUMBER(SEARCH("Sourcewatch",B72)),"SourceWatch",IF(ISNUMBER(SEARCH("ExxonSecrets",B72)),"ExxonSecrets",IF(B72&lt;&gt;"","Other",""))))</f>
        <v>SourceWatch</v>
      </c>
      <c r="D72" t="s">
        <v>850</v>
      </c>
    </row>
    <row r="73" spans="1:4" x14ac:dyDescent="0.2">
      <c r="A73" t="s">
        <v>98</v>
      </c>
      <c r="B73" t="s">
        <v>600</v>
      </c>
      <c r="C73" t="str">
        <f>IF(ISNUMBER(SEARCH("desmog",B73)),"DeSmog",IF(ISNUMBER(SEARCH("Sourcewatch",B73)),"SourceWatch",IF(ISNUMBER(SEARCH("ExxonSecrets",B73)),"ExxonSecrets",IF(B73&lt;&gt;"","Other",""))))</f>
        <v>DeSmog</v>
      </c>
      <c r="D73" t="s">
        <v>850</v>
      </c>
    </row>
    <row r="74" spans="1:4" x14ac:dyDescent="0.2">
      <c r="A74" s="12" t="s">
        <v>717</v>
      </c>
      <c r="B74" t="s">
        <v>836</v>
      </c>
      <c r="C74" t="str">
        <f>IF(ISNUMBER(SEARCH("desmog",B74)),"DeSmog",IF(ISNUMBER(SEARCH("Sourcewatch",B74)),"SourceWatch",IF(ISNUMBER(SEARCH("ExxonSecrets",B74)),"ExxonSecrets",IF(B74&lt;&gt;"","Other",""))))</f>
        <v>SourceWatch</v>
      </c>
      <c r="D74" t="s">
        <v>850</v>
      </c>
    </row>
    <row r="75" spans="1:4" x14ac:dyDescent="0.2">
      <c r="A75" t="s">
        <v>277</v>
      </c>
      <c r="C75" t="str">
        <f>IF(ISNUMBER(SEARCH("desmog",B75)),"DeSmog",IF(ISNUMBER(SEARCH("Sourcewatch",B75)),"SourceWatch",IF(ISNUMBER(SEARCH("ExxonSecrets",B75)),"ExxonSecrets",IF(B75&lt;&gt;"","Other",""))))</f>
        <v/>
      </c>
      <c r="D75" t="s">
        <v>851</v>
      </c>
    </row>
    <row r="76" spans="1:4" x14ac:dyDescent="0.2">
      <c r="A76" t="s">
        <v>153</v>
      </c>
      <c r="B76" t="s">
        <v>626</v>
      </c>
      <c r="C76" t="str">
        <f>IF(ISNUMBER(SEARCH("desmog",B76)),"DeSmog",IF(ISNUMBER(SEARCH("Sourcewatch",B76)),"SourceWatch",IF(ISNUMBER(SEARCH("ExxonSecrets",B76)),"ExxonSecrets",IF(B76&lt;&gt;"","Other",""))))</f>
        <v>DeSmog</v>
      </c>
      <c r="D76" t="s">
        <v>850</v>
      </c>
    </row>
    <row r="77" spans="1:4" x14ac:dyDescent="0.2">
      <c r="A77" t="s">
        <v>276</v>
      </c>
      <c r="C77" t="str">
        <f>IF(ISNUMBER(SEARCH("desmog",B77)),"DeSmog",IF(ISNUMBER(SEARCH("Sourcewatch",B77)),"SourceWatch",IF(ISNUMBER(SEARCH("ExxonSecrets",B77)),"ExxonSecrets",IF(B77&lt;&gt;"","Other",""))))</f>
        <v/>
      </c>
      <c r="D77" t="s">
        <v>851</v>
      </c>
    </row>
    <row r="78" spans="1:4" x14ac:dyDescent="0.2">
      <c r="A78" t="s">
        <v>126</v>
      </c>
      <c r="C78" t="str">
        <f>IF(ISNUMBER(SEARCH("desmog",B78)),"DeSmog",IF(ISNUMBER(SEARCH("Sourcewatch",B78)),"SourceWatch",IF(ISNUMBER(SEARCH("ExxonSecrets",B78)),"ExxonSecrets",IF(B78&lt;&gt;"","Other",""))))</f>
        <v/>
      </c>
      <c r="D78" t="s">
        <v>851</v>
      </c>
    </row>
    <row r="79" spans="1:4" x14ac:dyDescent="0.2">
      <c r="A79" s="12" t="s">
        <v>724</v>
      </c>
      <c r="C79" t="str">
        <f>IF(ISNUMBER(SEARCH("desmog",B79)),"DeSmog",IF(ISNUMBER(SEARCH("Sourcewatch",B79)),"SourceWatch",IF(ISNUMBER(SEARCH("ExxonSecrets",B79)),"ExxonSecrets",IF(B79&lt;&gt;"","Other",""))))</f>
        <v/>
      </c>
      <c r="D79" t="s">
        <v>851</v>
      </c>
    </row>
    <row r="80" spans="1:4" x14ac:dyDescent="0.2">
      <c r="A80" t="s">
        <v>57</v>
      </c>
      <c r="B80" t="s">
        <v>528</v>
      </c>
      <c r="C80" t="str">
        <f>IF(ISNUMBER(SEARCH("desmog",B80)),"DeSmog",IF(ISNUMBER(SEARCH("Sourcewatch",B80)),"SourceWatch",IF(ISNUMBER(SEARCH("ExxonSecrets",B80)),"ExxonSecrets",IF(B80&lt;&gt;"","Other",""))))</f>
        <v>DeSmog</v>
      </c>
      <c r="D80" t="s">
        <v>850</v>
      </c>
    </row>
    <row r="81" spans="1:4" x14ac:dyDescent="0.2">
      <c r="A81" s="12" t="s">
        <v>756</v>
      </c>
      <c r="B81" t="s">
        <v>837</v>
      </c>
      <c r="C81" t="str">
        <f>IF(ISNUMBER(SEARCH("desmog",B81)),"DeSmog",IF(ISNUMBER(SEARCH("Sourcewatch",B81)),"SourceWatch",IF(ISNUMBER(SEARCH("ExxonSecrets",B81)),"ExxonSecrets",IF(B81&lt;&gt;"","Other",""))))</f>
        <v>SourceWatch</v>
      </c>
      <c r="D81" t="s">
        <v>850</v>
      </c>
    </row>
    <row r="82" spans="1:4" x14ac:dyDescent="0.2">
      <c r="A82" t="s">
        <v>114</v>
      </c>
      <c r="C82" t="str">
        <f>IF(ISNUMBER(SEARCH("desmog",B82)),"DeSmog",IF(ISNUMBER(SEARCH("Sourcewatch",B82)),"SourceWatch",IF(ISNUMBER(SEARCH("ExxonSecrets",B82)),"ExxonSecrets",IF(B82&lt;&gt;"","Other",""))))</f>
        <v/>
      </c>
      <c r="D82" t="s">
        <v>851</v>
      </c>
    </row>
    <row r="83" spans="1:4" x14ac:dyDescent="0.2">
      <c r="A83" t="s">
        <v>70</v>
      </c>
      <c r="C83" t="str">
        <f>IF(ISNUMBER(SEARCH("desmog",B83)),"DeSmog",IF(ISNUMBER(SEARCH("Sourcewatch",B83)),"SourceWatch",IF(ISNUMBER(SEARCH("ExxonSecrets",B83)),"ExxonSecrets",IF(B83&lt;&gt;"","Other",""))))</f>
        <v/>
      </c>
      <c r="D83" t="s">
        <v>850</v>
      </c>
    </row>
    <row r="84" spans="1:4" x14ac:dyDescent="0.2">
      <c r="A84" t="s">
        <v>12</v>
      </c>
      <c r="B84" t="s">
        <v>542</v>
      </c>
      <c r="C84" t="str">
        <f>IF(ISNUMBER(SEARCH("desmog",B84)),"DeSmog",IF(ISNUMBER(SEARCH("Sourcewatch",B84)),"SourceWatch",IF(ISNUMBER(SEARCH("ExxonSecrets",B84)),"ExxonSecrets",IF(B84&lt;&gt;"","Other",""))))</f>
        <v>SourceWatch</v>
      </c>
      <c r="D84" t="s">
        <v>850</v>
      </c>
    </row>
    <row r="85" spans="1:4" x14ac:dyDescent="0.2">
      <c r="A85" t="s">
        <v>185</v>
      </c>
      <c r="B85" t="s">
        <v>602</v>
      </c>
      <c r="C85" t="str">
        <f>IF(ISNUMBER(SEARCH("desmog",B85)),"DeSmog",IF(ISNUMBER(SEARCH("Sourcewatch",B85)),"SourceWatch",IF(ISNUMBER(SEARCH("ExxonSecrets",B85)),"ExxonSecrets",IF(B85&lt;&gt;"","Other",""))))</f>
        <v>SourceWatch</v>
      </c>
      <c r="D85" t="s">
        <v>850</v>
      </c>
    </row>
    <row r="86" spans="1:4" x14ac:dyDescent="0.2">
      <c r="A86" t="s">
        <v>99</v>
      </c>
      <c r="B86" t="s">
        <v>592</v>
      </c>
      <c r="C86" t="str">
        <f>IF(ISNUMBER(SEARCH("desmog",B86)),"DeSmog",IF(ISNUMBER(SEARCH("Sourcewatch",B86)),"SourceWatch",IF(ISNUMBER(SEARCH("ExxonSecrets",B86)),"ExxonSecrets",IF(B86&lt;&gt;"","Other",""))))</f>
        <v>SourceWatch</v>
      </c>
      <c r="D86" t="s">
        <v>850</v>
      </c>
    </row>
    <row r="87" spans="1:4" x14ac:dyDescent="0.2">
      <c r="A87" t="s">
        <v>418</v>
      </c>
      <c r="C87" t="str">
        <f>IF(ISNUMBER(SEARCH("desmog",B87)),"DeSmog",IF(ISNUMBER(SEARCH("Sourcewatch",B87)),"SourceWatch",IF(ISNUMBER(SEARCH("ExxonSecrets",B87)),"ExxonSecrets",IF(B87&lt;&gt;"","Other",""))))</f>
        <v/>
      </c>
      <c r="D87" t="s">
        <v>851</v>
      </c>
    </row>
    <row r="88" spans="1:4" x14ac:dyDescent="0.2">
      <c r="A88" t="s">
        <v>501</v>
      </c>
      <c r="B88" t="s">
        <v>573</v>
      </c>
      <c r="C88" t="str">
        <f>IF(ISNUMBER(SEARCH("desmog",B88)),"DeSmog",IF(ISNUMBER(SEARCH("Sourcewatch",B88)),"SourceWatch",IF(ISNUMBER(SEARCH("ExxonSecrets",B88)),"ExxonSecrets",IF(B88&lt;&gt;"","Other",""))))</f>
        <v>SourceWatch</v>
      </c>
      <c r="D88" t="s">
        <v>850</v>
      </c>
    </row>
    <row r="89" spans="1:4" x14ac:dyDescent="0.2">
      <c r="A89" t="s">
        <v>127</v>
      </c>
      <c r="C89" t="str">
        <f>IF(ISNUMBER(SEARCH("desmog",B89)),"DeSmog",IF(ISNUMBER(SEARCH("Sourcewatch",B89)),"SourceWatch",IF(ISNUMBER(SEARCH("ExxonSecrets",B89)),"ExxonSecrets",IF(B89&lt;&gt;"","Other",""))))</f>
        <v/>
      </c>
      <c r="D89" t="s">
        <v>850</v>
      </c>
    </row>
    <row r="90" spans="1:4" x14ac:dyDescent="0.2">
      <c r="A90" t="s">
        <v>100</v>
      </c>
      <c r="B90" t="s">
        <v>516</v>
      </c>
      <c r="C90" t="str">
        <f>IF(ISNUMBER(SEARCH("desmog",B90)),"DeSmog",IF(ISNUMBER(SEARCH("Sourcewatch",B90)),"SourceWatch",IF(ISNUMBER(SEARCH("ExxonSecrets",B90)),"ExxonSecrets",IF(B90&lt;&gt;"","Other",""))))</f>
        <v>SourceWatch</v>
      </c>
      <c r="D90" t="s">
        <v>850</v>
      </c>
    </row>
    <row r="91" spans="1:4" x14ac:dyDescent="0.2">
      <c r="A91" t="s">
        <v>417</v>
      </c>
      <c r="C91" t="str">
        <f>IF(ISNUMBER(SEARCH("desmog",B91)),"DeSmog",IF(ISNUMBER(SEARCH("Sourcewatch",B91)),"SourceWatch",IF(ISNUMBER(SEARCH("ExxonSecrets",B91)),"ExxonSecrets",IF(B91&lt;&gt;"","Other",""))))</f>
        <v/>
      </c>
      <c r="D91" t="s">
        <v>851</v>
      </c>
    </row>
    <row r="92" spans="1:4" x14ac:dyDescent="0.2">
      <c r="A92" t="s">
        <v>6</v>
      </c>
      <c r="B92" t="s">
        <v>593</v>
      </c>
      <c r="C92" t="str">
        <f>IF(ISNUMBER(SEARCH("desmog",B92)),"DeSmog",IF(ISNUMBER(SEARCH("Sourcewatch",B92)),"SourceWatch",IF(ISNUMBER(SEARCH("ExxonSecrets",B92)),"ExxonSecrets",IF(B92&lt;&gt;"","Other",""))))</f>
        <v>DeSmog</v>
      </c>
      <c r="D92" t="s">
        <v>850</v>
      </c>
    </row>
    <row r="93" spans="1:4" x14ac:dyDescent="0.2">
      <c r="A93" t="s">
        <v>131</v>
      </c>
      <c r="B93" t="s">
        <v>583</v>
      </c>
      <c r="C93" t="str">
        <f>IF(ISNUMBER(SEARCH("desmog",B93)),"DeSmog",IF(ISNUMBER(SEARCH("Sourcewatch",B93)),"SourceWatch",IF(ISNUMBER(SEARCH("ExxonSecrets",B93)),"ExxonSecrets",IF(B93&lt;&gt;"","Other",""))))</f>
        <v>SourceWatch</v>
      </c>
      <c r="D93" t="s">
        <v>850</v>
      </c>
    </row>
    <row r="94" spans="1:4" x14ac:dyDescent="0.2">
      <c r="A94" t="s">
        <v>369</v>
      </c>
      <c r="B94" t="s">
        <v>692</v>
      </c>
      <c r="C94" t="str">
        <f>IF(ISNUMBER(SEARCH("desmog",B94)),"DeSmog",IF(ISNUMBER(SEARCH("Sourcewatch",B94)),"SourceWatch",IF(ISNUMBER(SEARCH("ExxonSecrets",B94)),"ExxonSecrets",IF(B94&lt;&gt;"","Other",""))))</f>
        <v>DeSmog</v>
      </c>
      <c r="D94" t="s">
        <v>850</v>
      </c>
    </row>
    <row r="95" spans="1:4" x14ac:dyDescent="0.2">
      <c r="A95" t="s">
        <v>204</v>
      </c>
      <c r="B95" t="s">
        <v>554</v>
      </c>
      <c r="C95" t="str">
        <f>IF(ISNUMBER(SEARCH("desmog",B95)),"DeSmog",IF(ISNUMBER(SEARCH("Sourcewatch",B95)),"SourceWatch",IF(ISNUMBER(SEARCH("ExxonSecrets",B95)),"ExxonSecrets",IF(B95&lt;&gt;"","Other",""))))</f>
        <v>SourceWatch</v>
      </c>
      <c r="D95" t="s">
        <v>850</v>
      </c>
    </row>
    <row r="96" spans="1:4" x14ac:dyDescent="0.2">
      <c r="A96" t="s">
        <v>416</v>
      </c>
      <c r="B96" t="s">
        <v>699</v>
      </c>
      <c r="C96" t="str">
        <f>IF(ISNUMBER(SEARCH("desmog",B96)),"DeSmog",IF(ISNUMBER(SEARCH("Sourcewatch",B96)),"SourceWatch",IF(ISNUMBER(SEARCH("ExxonSecrets",B96)),"ExxonSecrets",IF(B96&lt;&gt;"","Other",""))))</f>
        <v>SourceWatch</v>
      </c>
      <c r="D96" t="s">
        <v>850</v>
      </c>
    </row>
    <row r="97" spans="1:4" x14ac:dyDescent="0.2">
      <c r="A97" t="s">
        <v>177</v>
      </c>
      <c r="C97" t="str">
        <f>IF(ISNUMBER(SEARCH("desmog",B97)),"DeSmog",IF(ISNUMBER(SEARCH("Sourcewatch",B97)),"SourceWatch",IF(ISNUMBER(SEARCH("ExxonSecrets",B97)),"ExxonSecrets",IF(B97&lt;&gt;"","Other",""))))</f>
        <v/>
      </c>
      <c r="D97" t="s">
        <v>851</v>
      </c>
    </row>
    <row r="98" spans="1:4" x14ac:dyDescent="0.2">
      <c r="A98" t="s">
        <v>22</v>
      </c>
      <c r="C98" t="str">
        <f>IF(ISNUMBER(SEARCH("desmog",B98)),"DeSmog",IF(ISNUMBER(SEARCH("Sourcewatch",B98)),"SourceWatch",IF(ISNUMBER(SEARCH("ExxonSecrets",B98)),"ExxonSecrets",IF(B98&lt;&gt;"","Other",""))))</f>
        <v/>
      </c>
      <c r="D98" t="s">
        <v>851</v>
      </c>
    </row>
    <row r="99" spans="1:4" x14ac:dyDescent="0.2">
      <c r="A99" s="12" t="s">
        <v>757</v>
      </c>
      <c r="B99" t="s">
        <v>838</v>
      </c>
      <c r="C99" t="str">
        <f>IF(ISNUMBER(SEARCH("desmog",B99)),"DeSmog",IF(ISNUMBER(SEARCH("Sourcewatch",B99)),"SourceWatch",IF(ISNUMBER(SEARCH("ExxonSecrets",B99)),"ExxonSecrets",IF(B99&lt;&gt;"","Other",""))))</f>
        <v>SourceWatch</v>
      </c>
      <c r="D99" t="s">
        <v>850</v>
      </c>
    </row>
    <row r="100" spans="1:4" x14ac:dyDescent="0.2">
      <c r="A100" t="s">
        <v>33</v>
      </c>
      <c r="C100" t="str">
        <f>IF(ISNUMBER(SEARCH("desmog",B100)),"DeSmog",IF(ISNUMBER(SEARCH("Sourcewatch",B100)),"SourceWatch",IF(ISNUMBER(SEARCH("ExxonSecrets",B100)),"ExxonSecrets",IF(B100&lt;&gt;"","Other",""))))</f>
        <v/>
      </c>
      <c r="D100" t="s">
        <v>851</v>
      </c>
    </row>
    <row r="101" spans="1:4" x14ac:dyDescent="0.2">
      <c r="A101" s="12" t="s">
        <v>763</v>
      </c>
      <c r="C101" t="str">
        <f>IF(ISNUMBER(SEARCH("desmog",B101)),"DeSmog",IF(ISNUMBER(SEARCH("Sourcewatch",B101)),"SourceWatch",IF(ISNUMBER(SEARCH("ExxonSecrets",B101)),"ExxonSecrets",IF(B101&lt;&gt;"","Other",""))))</f>
        <v/>
      </c>
      <c r="D101" t="s">
        <v>851</v>
      </c>
    </row>
    <row r="102" spans="1:4" x14ac:dyDescent="0.2">
      <c r="A102" t="s">
        <v>415</v>
      </c>
      <c r="C102" t="str">
        <f>IF(ISNUMBER(SEARCH("desmog",B102)),"DeSmog",IF(ISNUMBER(SEARCH("Sourcewatch",B102)),"SourceWatch",IF(ISNUMBER(SEARCH("ExxonSecrets",B102)),"ExxonSecrets",IF(B102&lt;&gt;"","Other",""))))</f>
        <v/>
      </c>
      <c r="D102" t="s">
        <v>851</v>
      </c>
    </row>
    <row r="103" spans="1:4" x14ac:dyDescent="0.2">
      <c r="A103" t="s">
        <v>495</v>
      </c>
      <c r="C103" t="str">
        <f>IF(ISNUMBER(SEARCH("desmog",B103)),"DeSmog",IF(ISNUMBER(SEARCH("Sourcewatch",B103)),"SourceWatch",IF(ISNUMBER(SEARCH("ExxonSecrets",B103)),"ExxonSecrets",IF(B103&lt;&gt;"","Other",""))))</f>
        <v/>
      </c>
      <c r="D103" t="s">
        <v>851</v>
      </c>
    </row>
    <row r="104" spans="1:4" x14ac:dyDescent="0.2">
      <c r="A104" t="s">
        <v>494</v>
      </c>
      <c r="C104" t="str">
        <f>IF(ISNUMBER(SEARCH("desmog",B104)),"DeSmog",IF(ISNUMBER(SEARCH("Sourcewatch",B104)),"SourceWatch",IF(ISNUMBER(SEARCH("ExxonSecrets",B104)),"ExxonSecrets",IF(B104&lt;&gt;"","Other",""))))</f>
        <v/>
      </c>
      <c r="D104" t="s">
        <v>851</v>
      </c>
    </row>
    <row r="105" spans="1:4" x14ac:dyDescent="0.2">
      <c r="A105" t="s">
        <v>58</v>
      </c>
      <c r="C105" t="str">
        <f>IF(ISNUMBER(SEARCH("desmog",B105)),"DeSmog",IF(ISNUMBER(SEARCH("Sourcewatch",B105)),"SourceWatch",IF(ISNUMBER(SEARCH("ExxonSecrets",B105)),"ExxonSecrets",IF(B105&lt;&gt;"","Other",""))))</f>
        <v/>
      </c>
      <c r="D105" t="s">
        <v>851</v>
      </c>
    </row>
    <row r="106" spans="1:4" x14ac:dyDescent="0.2">
      <c r="A106" t="s">
        <v>445</v>
      </c>
      <c r="C106" t="str">
        <f>IF(ISNUMBER(SEARCH("desmog",B106)),"DeSmog",IF(ISNUMBER(SEARCH("Sourcewatch",B106)),"SourceWatch",IF(ISNUMBER(SEARCH("ExxonSecrets",B106)),"ExxonSecrets",IF(B106&lt;&gt;"","Other",""))))</f>
        <v/>
      </c>
      <c r="D106" t="s">
        <v>851</v>
      </c>
    </row>
    <row r="107" spans="1:4" x14ac:dyDescent="0.2">
      <c r="A107" t="s">
        <v>275</v>
      </c>
      <c r="C107" t="str">
        <f>IF(ISNUMBER(SEARCH("desmog",B107)),"DeSmog",IF(ISNUMBER(SEARCH("Sourcewatch",B107)),"SourceWatch",IF(ISNUMBER(SEARCH("ExxonSecrets",B107)),"ExxonSecrets",IF(B107&lt;&gt;"","Other",""))))</f>
        <v/>
      </c>
      <c r="D107" t="s">
        <v>851</v>
      </c>
    </row>
    <row r="108" spans="1:4" x14ac:dyDescent="0.2">
      <c r="A108" t="s">
        <v>325</v>
      </c>
      <c r="C108" t="str">
        <f>IF(ISNUMBER(SEARCH("desmog",B108)),"DeSmog",IF(ISNUMBER(SEARCH("Sourcewatch",B108)),"SourceWatch",IF(ISNUMBER(SEARCH("ExxonSecrets",B108)),"ExxonSecrets",IF(B108&lt;&gt;"","Other",""))))</f>
        <v/>
      </c>
      <c r="D108" t="s">
        <v>851</v>
      </c>
    </row>
    <row r="109" spans="1:4" x14ac:dyDescent="0.2">
      <c r="A109" t="s">
        <v>414</v>
      </c>
      <c r="B109" t="s">
        <v>698</v>
      </c>
      <c r="C109" t="str">
        <f>IF(ISNUMBER(SEARCH("desmog",B109)),"DeSmog",IF(ISNUMBER(SEARCH("Sourcewatch",B109)),"SourceWatch",IF(ISNUMBER(SEARCH("ExxonSecrets",B109)),"ExxonSecrets",IF(B109&lt;&gt;"","Other",""))))</f>
        <v>Other</v>
      </c>
      <c r="D109" t="s">
        <v>850</v>
      </c>
    </row>
    <row r="110" spans="1:4" x14ac:dyDescent="0.2">
      <c r="A110" t="s">
        <v>274</v>
      </c>
      <c r="C110" t="str">
        <f>IF(ISNUMBER(SEARCH("desmog",B110)),"DeSmog",IF(ISNUMBER(SEARCH("Sourcewatch",B110)),"SourceWatch",IF(ISNUMBER(SEARCH("ExxonSecrets",B110)),"ExxonSecrets",IF(B110&lt;&gt;"","Other",""))))</f>
        <v/>
      </c>
      <c r="D110" t="s">
        <v>851</v>
      </c>
    </row>
    <row r="111" spans="1:4" x14ac:dyDescent="0.2">
      <c r="A111" t="s">
        <v>368</v>
      </c>
      <c r="C111" t="str">
        <f>IF(ISNUMBER(SEARCH("desmog",B111)),"DeSmog",IF(ISNUMBER(SEARCH("Sourcewatch",B111)),"SourceWatch",IF(ISNUMBER(SEARCH("ExxonSecrets",B111)),"ExxonSecrets",IF(B111&lt;&gt;"","Other",""))))</f>
        <v/>
      </c>
      <c r="D111" t="s">
        <v>851</v>
      </c>
    </row>
    <row r="112" spans="1:4" x14ac:dyDescent="0.2">
      <c r="A112" t="s">
        <v>324</v>
      </c>
      <c r="B112" t="s">
        <v>511</v>
      </c>
      <c r="C112" t="str">
        <f>IF(ISNUMBER(SEARCH("desmog",B112)),"DeSmog",IF(ISNUMBER(SEARCH("Sourcewatch",B112)),"SourceWatch",IF(ISNUMBER(SEARCH("ExxonSecrets",B112)),"ExxonSecrets",IF(B112&lt;&gt;"","Other",""))))</f>
        <v>SourceWatch</v>
      </c>
      <c r="D112" t="s">
        <v>850</v>
      </c>
    </row>
    <row r="113" spans="1:4" x14ac:dyDescent="0.2">
      <c r="A113" t="s">
        <v>367</v>
      </c>
      <c r="C113" t="str">
        <f>IF(ISNUMBER(SEARCH("desmog",B113)),"DeSmog",IF(ISNUMBER(SEARCH("Sourcewatch",B113)),"SourceWatch",IF(ISNUMBER(SEARCH("ExxonSecrets",B113)),"ExxonSecrets",IF(B113&lt;&gt;"","Other",""))))</f>
        <v/>
      </c>
      <c r="D113" t="s">
        <v>851</v>
      </c>
    </row>
    <row r="114" spans="1:4" x14ac:dyDescent="0.2">
      <c r="A114" t="s">
        <v>366</v>
      </c>
      <c r="B114" t="s">
        <v>581</v>
      </c>
      <c r="C114" t="str">
        <f>IF(ISNUMBER(SEARCH("desmog",B114)),"DeSmog",IF(ISNUMBER(SEARCH("Sourcewatch",B114)),"SourceWatch",IF(ISNUMBER(SEARCH("ExxonSecrets",B114)),"ExxonSecrets",IF(B114&lt;&gt;"","Other",""))))</f>
        <v>SourceWatch</v>
      </c>
      <c r="D114" t="s">
        <v>850</v>
      </c>
    </row>
    <row r="115" spans="1:4" x14ac:dyDescent="0.2">
      <c r="A115" t="s">
        <v>413</v>
      </c>
      <c r="B115" t="s">
        <v>697</v>
      </c>
      <c r="C115" t="str">
        <f>IF(ISNUMBER(SEARCH("desmog",B115)),"DeSmog",IF(ISNUMBER(SEARCH("Sourcewatch",B115)),"SourceWatch",IF(ISNUMBER(SEARCH("ExxonSecrets",B115)),"ExxonSecrets",IF(B115&lt;&gt;"","Other",""))))</f>
        <v>SourceWatch</v>
      </c>
      <c r="D115" t="s">
        <v>850</v>
      </c>
    </row>
    <row r="116" spans="1:4" x14ac:dyDescent="0.2">
      <c r="A116" t="s">
        <v>493</v>
      </c>
      <c r="C116" t="str">
        <f>IF(ISNUMBER(SEARCH("desmog",B116)),"DeSmog",IF(ISNUMBER(SEARCH("Sourcewatch",B116)),"SourceWatch",IF(ISNUMBER(SEARCH("ExxonSecrets",B116)),"ExxonSecrets",IF(B116&lt;&gt;"","Other",""))))</f>
        <v/>
      </c>
      <c r="D116" t="s">
        <v>851</v>
      </c>
    </row>
    <row r="117" spans="1:4" x14ac:dyDescent="0.2">
      <c r="A117" t="s">
        <v>151</v>
      </c>
      <c r="C117" t="str">
        <f>IF(ISNUMBER(SEARCH("desmog",B117)),"DeSmog",IF(ISNUMBER(SEARCH("Sourcewatch",B117)),"SourceWatch",IF(ISNUMBER(SEARCH("ExxonSecrets",B117)),"ExxonSecrets",IF(B117&lt;&gt;"","Other",""))))</f>
        <v/>
      </c>
      <c r="D117" t="s">
        <v>851</v>
      </c>
    </row>
    <row r="118" spans="1:4" x14ac:dyDescent="0.2">
      <c r="A118" t="s">
        <v>203</v>
      </c>
      <c r="B118" t="s">
        <v>624</v>
      </c>
      <c r="C118" t="str">
        <f>IF(ISNUMBER(SEARCH("desmog",B118)),"DeSmog",IF(ISNUMBER(SEARCH("Sourcewatch",B118)),"SourceWatch",IF(ISNUMBER(SEARCH("ExxonSecrets",B118)),"ExxonSecrets",IF(B118&lt;&gt;"","Other",""))))</f>
        <v>SourceWatch</v>
      </c>
      <c r="D118" t="s">
        <v>850</v>
      </c>
    </row>
    <row r="119" spans="1:4" x14ac:dyDescent="0.2">
      <c r="A119" t="s">
        <v>101</v>
      </c>
      <c r="C119" t="str">
        <f>IF(ISNUMBER(SEARCH("desmog",B119)),"DeSmog",IF(ISNUMBER(SEARCH("Sourcewatch",B119)),"SourceWatch",IF(ISNUMBER(SEARCH("ExxonSecrets",B119)),"ExxonSecrets",IF(B119&lt;&gt;"","Other",""))))</f>
        <v/>
      </c>
      <c r="D119" t="s">
        <v>850</v>
      </c>
    </row>
    <row r="120" spans="1:4" x14ac:dyDescent="0.2">
      <c r="A120" t="s">
        <v>38</v>
      </c>
      <c r="B120" t="s">
        <v>597</v>
      </c>
      <c r="C120" t="str">
        <f>IF(ISNUMBER(SEARCH("desmog",B120)),"DeSmog",IF(ISNUMBER(SEARCH("Sourcewatch",B120)),"SourceWatch",IF(ISNUMBER(SEARCH("ExxonSecrets",B120)),"ExxonSecrets",IF(B120&lt;&gt;"","Other",""))))</f>
        <v>SourceWatch</v>
      </c>
      <c r="D120" t="s">
        <v>850</v>
      </c>
    </row>
    <row r="121" spans="1:4" x14ac:dyDescent="0.2">
      <c r="A121" t="s">
        <v>273</v>
      </c>
      <c r="C121" t="str">
        <f>IF(ISNUMBER(SEARCH("desmog",B121)),"DeSmog",IF(ISNUMBER(SEARCH("Sourcewatch",B121)),"SourceWatch",IF(ISNUMBER(SEARCH("ExxonSecrets",B121)),"ExxonSecrets",IF(B121&lt;&gt;"","Other",""))))</f>
        <v/>
      </c>
      <c r="D121" t="s">
        <v>851</v>
      </c>
    </row>
    <row r="122" spans="1:4" x14ac:dyDescent="0.2">
      <c r="A122" t="s">
        <v>202</v>
      </c>
      <c r="C122" t="str">
        <f>IF(ISNUMBER(SEARCH("desmog",B122)),"DeSmog",IF(ISNUMBER(SEARCH("Sourcewatch",B122)),"SourceWatch",IF(ISNUMBER(SEARCH("ExxonSecrets",B122)),"ExxonSecrets",IF(B122&lt;&gt;"","Other",""))))</f>
        <v/>
      </c>
      <c r="D122" t="s">
        <v>850</v>
      </c>
    </row>
    <row r="123" spans="1:4" x14ac:dyDescent="0.2">
      <c r="A123" t="s">
        <v>272</v>
      </c>
      <c r="C123" t="str">
        <f>IF(ISNUMBER(SEARCH("desmog",B123)),"DeSmog",IF(ISNUMBER(SEARCH("Sourcewatch",B123)),"SourceWatch",IF(ISNUMBER(SEARCH("ExxonSecrets",B123)),"ExxonSecrets",IF(B123&lt;&gt;"","Other",""))))</f>
        <v/>
      </c>
      <c r="D123" t="s">
        <v>851</v>
      </c>
    </row>
    <row r="124" spans="1:4" x14ac:dyDescent="0.2">
      <c r="A124" t="s">
        <v>365</v>
      </c>
      <c r="C124" t="str">
        <f>IF(ISNUMBER(SEARCH("desmog",B124)),"DeSmog",IF(ISNUMBER(SEARCH("Sourcewatch",B124)),"SourceWatch",IF(ISNUMBER(SEARCH("ExxonSecrets",B124)),"ExxonSecrets",IF(B124&lt;&gt;"","Other",""))))</f>
        <v/>
      </c>
      <c r="D124" t="s">
        <v>851</v>
      </c>
    </row>
    <row r="125" spans="1:4" x14ac:dyDescent="0.2">
      <c r="A125" t="s">
        <v>462</v>
      </c>
      <c r="C125" t="str">
        <f>IF(ISNUMBER(SEARCH("desmog",B125)),"DeSmog",IF(ISNUMBER(SEARCH("Sourcewatch",B125)),"SourceWatch",IF(ISNUMBER(SEARCH("ExxonSecrets",B125)),"ExxonSecrets",IF(B125&lt;&gt;"","Other",""))))</f>
        <v/>
      </c>
      <c r="D125" t="s">
        <v>851</v>
      </c>
    </row>
    <row r="126" spans="1:4" x14ac:dyDescent="0.2">
      <c r="A126" t="s">
        <v>162</v>
      </c>
      <c r="B126" t="s">
        <v>508</v>
      </c>
      <c r="C126" t="str">
        <f>IF(ISNUMBER(SEARCH("desmog",B126)),"DeSmog",IF(ISNUMBER(SEARCH("Sourcewatch",B126)),"SourceWatch",IF(ISNUMBER(SEARCH("ExxonSecrets",B126)),"ExxonSecrets",IF(B126&lt;&gt;"","Other",""))))</f>
        <v>DeSmog</v>
      </c>
      <c r="D126" t="s">
        <v>850</v>
      </c>
    </row>
    <row r="127" spans="1:4" x14ac:dyDescent="0.2">
      <c r="A127" t="s">
        <v>271</v>
      </c>
      <c r="B127" t="s">
        <v>852</v>
      </c>
      <c r="C127" t="str">
        <f>IF(ISNUMBER(SEARCH("desmog",B127)),"DeSmog",IF(ISNUMBER(SEARCH("Sourcewatch",B127)),"SourceWatch",IF(ISNUMBER(SEARCH("ExxonSecrets",B127)),"ExxonSecrets",IF(B127&lt;&gt;"","Other",""))))</f>
        <v>SourceWatch</v>
      </c>
      <c r="D127" t="s">
        <v>850</v>
      </c>
    </row>
    <row r="128" spans="1:4" x14ac:dyDescent="0.2">
      <c r="A128" t="s">
        <v>201</v>
      </c>
      <c r="B128" t="s">
        <v>677</v>
      </c>
      <c r="C128" t="str">
        <f>IF(ISNUMBER(SEARCH("desmog",B128)),"DeSmog",IF(ISNUMBER(SEARCH("Sourcewatch",B128)),"SourceWatch",IF(ISNUMBER(SEARCH("ExxonSecrets",B128)),"ExxonSecrets",IF(B128&lt;&gt;"","Other",""))))</f>
        <v>SourceWatch</v>
      </c>
      <c r="D128" t="s">
        <v>850</v>
      </c>
    </row>
    <row r="129" spans="1:4" x14ac:dyDescent="0.2">
      <c r="A129" t="s">
        <v>47</v>
      </c>
      <c r="B129" t="s">
        <v>513</v>
      </c>
      <c r="C129" t="str">
        <f>IF(ISNUMBER(SEARCH("desmog",B129)),"DeSmog",IF(ISNUMBER(SEARCH("Sourcewatch",B129)),"SourceWatch",IF(ISNUMBER(SEARCH("ExxonSecrets",B129)),"ExxonSecrets",IF(B129&lt;&gt;"","Other",""))))</f>
        <v>SourceWatch</v>
      </c>
      <c r="D129" t="s">
        <v>850</v>
      </c>
    </row>
    <row r="130" spans="1:4" x14ac:dyDescent="0.2">
      <c r="A130" t="s">
        <v>44</v>
      </c>
      <c r="B130" t="s">
        <v>509</v>
      </c>
      <c r="C130" t="str">
        <f>IF(ISNUMBER(SEARCH("desmog",B130)),"DeSmog",IF(ISNUMBER(SEARCH("Sourcewatch",B130)),"SourceWatch",IF(ISNUMBER(SEARCH("ExxonSecrets",B130)),"ExxonSecrets",IF(B130&lt;&gt;"","Other",""))))</f>
        <v>DeSmog</v>
      </c>
      <c r="D130" t="s">
        <v>850</v>
      </c>
    </row>
    <row r="131" spans="1:4" x14ac:dyDescent="0.2">
      <c r="A131" t="s">
        <v>294</v>
      </c>
      <c r="B131" t="s">
        <v>853</v>
      </c>
      <c r="C131" t="str">
        <f>IF(ISNUMBER(SEARCH("desmog",B131)),"DeSmog",IF(ISNUMBER(SEARCH("Sourcewatch",B131)),"SourceWatch",IF(ISNUMBER(SEARCH("ExxonSecrets",B131)),"ExxonSecrets",IF(B131&lt;&gt;"","Other",""))))</f>
        <v>SourceWatch</v>
      </c>
      <c r="D131" t="s">
        <v>850</v>
      </c>
    </row>
    <row r="132" spans="1:4" x14ac:dyDescent="0.2">
      <c r="A132" t="s">
        <v>412</v>
      </c>
      <c r="B132" t="s">
        <v>696</v>
      </c>
      <c r="C132" t="str">
        <f>IF(ISNUMBER(SEARCH("desmog",B132)),"DeSmog",IF(ISNUMBER(SEARCH("Sourcewatch",B132)),"SourceWatch",IF(ISNUMBER(SEARCH("ExxonSecrets",B132)),"ExxonSecrets",IF(B132&lt;&gt;"","Other",""))))</f>
        <v>SourceWatch</v>
      </c>
      <c r="D132" t="s">
        <v>850</v>
      </c>
    </row>
    <row r="133" spans="1:4" x14ac:dyDescent="0.2">
      <c r="A133" t="s">
        <v>411</v>
      </c>
      <c r="C133" t="str">
        <f>IF(ISNUMBER(SEARCH("desmog",B133)),"DeSmog",IF(ISNUMBER(SEARCH("Sourcewatch",B133)),"SourceWatch",IF(ISNUMBER(SEARCH("ExxonSecrets",B133)),"ExxonSecrets",IF(B133&lt;&gt;"","Other",""))))</f>
        <v/>
      </c>
      <c r="D133" t="s">
        <v>851</v>
      </c>
    </row>
    <row r="134" spans="1:4" x14ac:dyDescent="0.2">
      <c r="A134" t="s">
        <v>184</v>
      </c>
      <c r="B134" t="s">
        <v>527</v>
      </c>
      <c r="C134" t="str">
        <f>IF(ISNUMBER(SEARCH("desmog",B134)),"DeSmog",IF(ISNUMBER(SEARCH("Sourcewatch",B134)),"SourceWatch",IF(ISNUMBER(SEARCH("ExxonSecrets",B134)),"ExxonSecrets",IF(B134&lt;&gt;"","Other",""))))</f>
        <v>SourceWatch</v>
      </c>
      <c r="D134" t="s">
        <v>850</v>
      </c>
    </row>
    <row r="135" spans="1:4" x14ac:dyDescent="0.2">
      <c r="A135" t="s">
        <v>270</v>
      </c>
      <c r="B135" t="s">
        <v>584</v>
      </c>
      <c r="C135" t="str">
        <f>IF(ISNUMBER(SEARCH("desmog",B135)),"DeSmog",IF(ISNUMBER(SEARCH("Sourcewatch",B135)),"SourceWatch",IF(ISNUMBER(SEARCH("ExxonSecrets",B135)),"ExxonSecrets",IF(B135&lt;&gt;"","Other",""))))</f>
        <v>SourceWatch</v>
      </c>
      <c r="D135" t="s">
        <v>850</v>
      </c>
    </row>
    <row r="136" spans="1:4" x14ac:dyDescent="0.2">
      <c r="A136" t="s">
        <v>269</v>
      </c>
      <c r="B136" t="s">
        <v>684</v>
      </c>
      <c r="C136" t="str">
        <f>IF(ISNUMBER(SEARCH("desmog",B136)),"DeSmog",IF(ISNUMBER(SEARCH("Sourcewatch",B136)),"SourceWatch",IF(ISNUMBER(SEARCH("ExxonSecrets",B136)),"ExxonSecrets",IF(B136&lt;&gt;"","Other",""))))</f>
        <v>SourceWatch</v>
      </c>
      <c r="D136" t="s">
        <v>850</v>
      </c>
    </row>
    <row r="137" spans="1:4" x14ac:dyDescent="0.2">
      <c r="A137" t="s">
        <v>23</v>
      </c>
      <c r="C137" t="str">
        <f>IF(ISNUMBER(SEARCH("desmog",B137)),"DeSmog",IF(ISNUMBER(SEARCH("Sourcewatch",B137)),"SourceWatch",IF(ISNUMBER(SEARCH("ExxonSecrets",B137)),"ExxonSecrets",IF(B137&lt;&gt;"","Other",""))))</f>
        <v/>
      </c>
      <c r="D137" t="s">
        <v>851</v>
      </c>
    </row>
    <row r="138" spans="1:4" x14ac:dyDescent="0.2">
      <c r="A138" t="s">
        <v>268</v>
      </c>
      <c r="C138" t="str">
        <f>IF(ISNUMBER(SEARCH("desmog",B138)),"DeSmog",IF(ISNUMBER(SEARCH("Sourcewatch",B138)),"SourceWatch",IF(ISNUMBER(SEARCH("ExxonSecrets",B138)),"ExxonSecrets",IF(B138&lt;&gt;"","Other",""))))</f>
        <v/>
      </c>
      <c r="D138" t="s">
        <v>851</v>
      </c>
    </row>
    <row r="139" spans="1:4" x14ac:dyDescent="0.2">
      <c r="A139" t="s">
        <v>323</v>
      </c>
      <c r="C139" t="str">
        <f>IF(ISNUMBER(SEARCH("desmog",B139)),"DeSmog",IF(ISNUMBER(SEARCH("Sourcewatch",B139)),"SourceWatch",IF(ISNUMBER(SEARCH("ExxonSecrets",B139)),"ExxonSecrets",IF(B139&lt;&gt;"","Other",""))))</f>
        <v/>
      </c>
      <c r="D139" t="s">
        <v>851</v>
      </c>
    </row>
    <row r="140" spans="1:4" x14ac:dyDescent="0.2">
      <c r="A140" t="s">
        <v>410</v>
      </c>
      <c r="C140" t="str">
        <f>IF(ISNUMBER(SEARCH("desmog",B140)),"DeSmog",IF(ISNUMBER(SEARCH("Sourcewatch",B140)),"SourceWatch",IF(ISNUMBER(SEARCH("ExxonSecrets",B140)),"ExxonSecrets",IF(B140&lt;&gt;"","Other",""))))</f>
        <v/>
      </c>
      <c r="D140" t="s">
        <v>851</v>
      </c>
    </row>
    <row r="141" spans="1:4" x14ac:dyDescent="0.2">
      <c r="A141" t="s">
        <v>409</v>
      </c>
      <c r="C141" t="str">
        <f>IF(ISNUMBER(SEARCH("desmog",B141)),"DeSmog",IF(ISNUMBER(SEARCH("Sourcewatch",B141)),"SourceWatch",IF(ISNUMBER(SEARCH("ExxonSecrets",B141)),"ExxonSecrets",IF(B141&lt;&gt;"","Other",""))))</f>
        <v/>
      </c>
      <c r="D141" t="s">
        <v>851</v>
      </c>
    </row>
    <row r="142" spans="1:4" x14ac:dyDescent="0.2">
      <c r="A142" t="s">
        <v>163</v>
      </c>
      <c r="B142" t="s">
        <v>572</v>
      </c>
      <c r="C142" t="str">
        <f>IF(ISNUMBER(SEARCH("desmog",B142)),"DeSmog",IF(ISNUMBER(SEARCH("Sourcewatch",B142)),"SourceWatch",IF(ISNUMBER(SEARCH("ExxonSecrets",B142)),"ExxonSecrets",IF(B142&lt;&gt;"","Other",""))))</f>
        <v>SourceWatch</v>
      </c>
      <c r="D142" t="s">
        <v>850</v>
      </c>
    </row>
    <row r="143" spans="1:4" x14ac:dyDescent="0.2">
      <c r="A143" t="s">
        <v>322</v>
      </c>
      <c r="B143" t="s">
        <v>854</v>
      </c>
      <c r="C143" t="str">
        <f>IF(ISNUMBER(SEARCH("desmog",B143)),"DeSmog",IF(ISNUMBER(SEARCH("Sourcewatch",B143)),"SourceWatch",IF(ISNUMBER(SEARCH("ExxonSecrets",B143)),"ExxonSecrets",IF(B143&lt;&gt;"","Other",""))))</f>
        <v>Other</v>
      </c>
      <c r="D143" t="s">
        <v>851</v>
      </c>
    </row>
    <row r="144" spans="1:4" x14ac:dyDescent="0.2">
      <c r="A144" t="s">
        <v>492</v>
      </c>
      <c r="C144" t="str">
        <f>IF(ISNUMBER(SEARCH("desmog",B144)),"DeSmog",IF(ISNUMBER(SEARCH("Sourcewatch",B144)),"SourceWatch",IF(ISNUMBER(SEARCH("ExxonSecrets",B144)),"ExxonSecrets",IF(B144&lt;&gt;"","Other",""))))</f>
        <v/>
      </c>
      <c r="D144" t="s">
        <v>851</v>
      </c>
    </row>
    <row r="145" spans="1:4" x14ac:dyDescent="0.2">
      <c r="A145" s="12" t="s">
        <v>729</v>
      </c>
      <c r="B145" t="s">
        <v>839</v>
      </c>
      <c r="C145" t="str">
        <f>IF(ISNUMBER(SEARCH("desmog",B145)),"DeSmog",IF(ISNUMBER(SEARCH("Sourcewatch",B145)),"SourceWatch",IF(ISNUMBER(SEARCH("ExxonSecrets",B145)),"ExxonSecrets",IF(B145&lt;&gt;"","Other",""))))</f>
        <v>SourceWatch</v>
      </c>
      <c r="D145" t="s">
        <v>850</v>
      </c>
    </row>
    <row r="146" spans="1:4" x14ac:dyDescent="0.2">
      <c r="A146" t="s">
        <v>321</v>
      </c>
      <c r="C146" t="str">
        <f>IF(ISNUMBER(SEARCH("desmog",B146)),"DeSmog",IF(ISNUMBER(SEARCH("Sourcewatch",B146)),"SourceWatch",IF(ISNUMBER(SEARCH("ExxonSecrets",B146)),"ExxonSecrets",IF(B146&lt;&gt;"","Other",""))))</f>
        <v/>
      </c>
      <c r="D146" t="s">
        <v>851</v>
      </c>
    </row>
    <row r="147" spans="1:4" x14ac:dyDescent="0.2">
      <c r="A147" t="s">
        <v>4</v>
      </c>
      <c r="B147" t="s">
        <v>515</v>
      </c>
      <c r="C147" t="str">
        <f>IF(ISNUMBER(SEARCH("desmog",B147)),"DeSmog",IF(ISNUMBER(SEARCH("Sourcewatch",B147)),"SourceWatch",IF(ISNUMBER(SEARCH("ExxonSecrets",B147)),"ExxonSecrets",IF(B147&lt;&gt;"","Other",""))))</f>
        <v>DeSmog</v>
      </c>
      <c r="D147" t="s">
        <v>850</v>
      </c>
    </row>
    <row r="148" spans="1:4" x14ac:dyDescent="0.2">
      <c r="A148" t="s">
        <v>20</v>
      </c>
      <c r="B148" t="s">
        <v>646</v>
      </c>
      <c r="C148" t="str">
        <f>IF(ISNUMBER(SEARCH("desmog",B148)),"DeSmog",IF(ISNUMBER(SEARCH("Sourcewatch",B148)),"SourceWatch",IF(ISNUMBER(SEARCH("ExxonSecrets",B148)),"ExxonSecrets",IF(B148&lt;&gt;"","Other",""))))</f>
        <v>DeSmog</v>
      </c>
      <c r="D148" t="s">
        <v>850</v>
      </c>
    </row>
    <row r="149" spans="1:4" x14ac:dyDescent="0.2">
      <c r="A149" t="s">
        <v>364</v>
      </c>
      <c r="C149" t="str">
        <f>IF(ISNUMBER(SEARCH("desmog",B149)),"DeSmog",IF(ISNUMBER(SEARCH("Sourcewatch",B149)),"SourceWatch",IF(ISNUMBER(SEARCH("ExxonSecrets",B149)),"ExxonSecrets",IF(B149&lt;&gt;"","Other",""))))</f>
        <v/>
      </c>
      <c r="D149" t="s">
        <v>851</v>
      </c>
    </row>
    <row r="150" spans="1:4" x14ac:dyDescent="0.2">
      <c r="A150" t="s">
        <v>267</v>
      </c>
      <c r="B150" t="s">
        <v>598</v>
      </c>
      <c r="C150" t="str">
        <f>IF(ISNUMBER(SEARCH("desmog",B150)),"DeSmog",IF(ISNUMBER(SEARCH("Sourcewatch",B150)),"SourceWatch",IF(ISNUMBER(SEARCH("ExxonSecrets",B150)),"ExxonSecrets",IF(B150&lt;&gt;"","Other",""))))</f>
        <v>SourceWatch</v>
      </c>
      <c r="D150" t="s">
        <v>850</v>
      </c>
    </row>
    <row r="151" spans="1:4" x14ac:dyDescent="0.2">
      <c r="A151" t="s">
        <v>24</v>
      </c>
      <c r="C151" t="str">
        <f>IF(ISNUMBER(SEARCH("desmog",B151)),"DeSmog",IF(ISNUMBER(SEARCH("Sourcewatch",B151)),"SourceWatch",IF(ISNUMBER(SEARCH("ExxonSecrets",B151)),"ExxonSecrets",IF(B151&lt;&gt;"","Other",""))))</f>
        <v/>
      </c>
      <c r="D151" t="s">
        <v>851</v>
      </c>
    </row>
    <row r="152" spans="1:4" x14ac:dyDescent="0.2">
      <c r="A152" t="s">
        <v>200</v>
      </c>
      <c r="B152" t="s">
        <v>855</v>
      </c>
      <c r="C152" t="str">
        <f>IF(ISNUMBER(SEARCH("desmog",B152)),"DeSmog",IF(ISNUMBER(SEARCH("Sourcewatch",B152)),"SourceWatch",IF(ISNUMBER(SEARCH("ExxonSecrets",B152)),"ExxonSecrets",IF(B152&lt;&gt;"","Other",""))))</f>
        <v>SourceWatch</v>
      </c>
      <c r="D152" t="s">
        <v>850</v>
      </c>
    </row>
    <row r="153" spans="1:4" x14ac:dyDescent="0.2">
      <c r="A153" t="s">
        <v>408</v>
      </c>
      <c r="B153" t="s">
        <v>856</v>
      </c>
      <c r="C153" t="str">
        <f>IF(ISNUMBER(SEARCH("desmog",B153)),"DeSmog",IF(ISNUMBER(SEARCH("Sourcewatch",B153)),"SourceWatch",IF(ISNUMBER(SEARCH("ExxonSecrets",B153)),"ExxonSecrets",IF(B153&lt;&gt;"","Other",""))))</f>
        <v>Other</v>
      </c>
      <c r="D153" t="s">
        <v>850</v>
      </c>
    </row>
    <row r="154" spans="1:4" x14ac:dyDescent="0.2">
      <c r="A154" t="s">
        <v>266</v>
      </c>
      <c r="C154" t="str">
        <f>IF(ISNUMBER(SEARCH("desmog",B154)),"DeSmog",IF(ISNUMBER(SEARCH("Sourcewatch",B154)),"SourceWatch",IF(ISNUMBER(SEARCH("ExxonSecrets",B154)),"ExxonSecrets",IF(B154&lt;&gt;"","Other",""))))</f>
        <v/>
      </c>
      <c r="D154" t="s">
        <v>851</v>
      </c>
    </row>
    <row r="155" spans="1:4" x14ac:dyDescent="0.2">
      <c r="A155" t="s">
        <v>81</v>
      </c>
      <c r="B155" t="s">
        <v>656</v>
      </c>
      <c r="C155" t="str">
        <f>IF(ISNUMBER(SEARCH("desmog",B155)),"DeSmog",IF(ISNUMBER(SEARCH("Sourcewatch",B155)),"SourceWatch",IF(ISNUMBER(SEARCH("ExxonSecrets",B155)),"ExxonSecrets",IF(B155&lt;&gt;"","Other",""))))</f>
        <v>SourceWatch</v>
      </c>
      <c r="D155" t="s">
        <v>850</v>
      </c>
    </row>
    <row r="156" spans="1:4" x14ac:dyDescent="0.2">
      <c r="A156" s="12" t="s">
        <v>738</v>
      </c>
      <c r="B156" t="s">
        <v>840</v>
      </c>
      <c r="C156" t="str">
        <f>IF(ISNUMBER(SEARCH("desmog",B156)),"DeSmog",IF(ISNUMBER(SEARCH("Sourcewatch",B156)),"SourceWatch",IF(ISNUMBER(SEARCH("ExxonSecrets",B156)),"ExxonSecrets",IF(B156&lt;&gt;"","Other",""))))</f>
        <v>SourceWatch</v>
      </c>
      <c r="D156" t="s">
        <v>850</v>
      </c>
    </row>
    <row r="157" spans="1:4" x14ac:dyDescent="0.2">
      <c r="A157" t="s">
        <v>148</v>
      </c>
      <c r="B157" t="s">
        <v>666</v>
      </c>
      <c r="C157" t="str">
        <f>IF(ISNUMBER(SEARCH("desmog",B157)),"DeSmog",IF(ISNUMBER(SEARCH("Sourcewatch",B157)),"SourceWatch",IF(ISNUMBER(SEARCH("ExxonSecrets",B157)),"ExxonSecrets",IF(B157&lt;&gt;"","Other",""))))</f>
        <v>SourceWatch</v>
      </c>
      <c r="D157" t="s">
        <v>850</v>
      </c>
    </row>
    <row r="158" spans="1:4" x14ac:dyDescent="0.2">
      <c r="A158" s="12" t="s">
        <v>730</v>
      </c>
      <c r="B158" t="s">
        <v>552</v>
      </c>
      <c r="C158" t="str">
        <f>IF(ISNUMBER(SEARCH("desmog",B158)),"DeSmog",IF(ISNUMBER(SEARCH("Sourcewatch",B158)),"SourceWatch",IF(ISNUMBER(SEARCH("ExxonSecrets",B158)),"ExxonSecrets",IF(B158&lt;&gt;"","Other",""))))</f>
        <v>DeSmog</v>
      </c>
      <c r="D158" t="s">
        <v>850</v>
      </c>
    </row>
    <row r="159" spans="1:4" x14ac:dyDescent="0.2">
      <c r="A159" t="s">
        <v>94</v>
      </c>
      <c r="C159" t="str">
        <f>IF(ISNUMBER(SEARCH("desmog",B159)),"DeSmog",IF(ISNUMBER(SEARCH("Sourcewatch",B159)),"SourceWatch",IF(ISNUMBER(SEARCH("ExxonSecrets",B159)),"ExxonSecrets",IF(B159&lt;&gt;"","Other",""))))</f>
        <v/>
      </c>
      <c r="D159" t="s">
        <v>851</v>
      </c>
    </row>
    <row r="160" spans="1:4" x14ac:dyDescent="0.2">
      <c r="A160" t="s">
        <v>320</v>
      </c>
      <c r="B160" t="s">
        <v>687</v>
      </c>
      <c r="C160" t="str">
        <f>IF(ISNUMBER(SEARCH("desmog",B160)),"DeSmog",IF(ISNUMBER(SEARCH("Sourcewatch",B160)),"SourceWatch",IF(ISNUMBER(SEARCH("ExxonSecrets",B160)),"ExxonSecrets",IF(B160&lt;&gt;"","Other",""))))</f>
        <v>SourceWatch</v>
      </c>
      <c r="D160" t="s">
        <v>850</v>
      </c>
    </row>
    <row r="161" spans="1:4" x14ac:dyDescent="0.2">
      <c r="A161" s="12" t="s">
        <v>721</v>
      </c>
      <c r="B161" t="s">
        <v>841</v>
      </c>
      <c r="C161" t="str">
        <f>IF(ISNUMBER(SEARCH("desmog",B161)),"DeSmog",IF(ISNUMBER(SEARCH("Sourcewatch",B161)),"SourceWatch",IF(ISNUMBER(SEARCH("ExxonSecrets",B161)),"ExxonSecrets",IF(B161&lt;&gt;"","Other",""))))</f>
        <v>SourceWatch</v>
      </c>
      <c r="D161" t="s">
        <v>850</v>
      </c>
    </row>
    <row r="162" spans="1:4" x14ac:dyDescent="0.2">
      <c r="A162" t="s">
        <v>89</v>
      </c>
      <c r="B162" t="s">
        <v>557</v>
      </c>
      <c r="C162" t="str">
        <f>IF(ISNUMBER(SEARCH("desmog",B162)),"DeSmog",IF(ISNUMBER(SEARCH("Sourcewatch",B162)),"SourceWatch",IF(ISNUMBER(SEARCH("ExxonSecrets",B162)),"ExxonSecrets",IF(B162&lt;&gt;"","Other",""))))</f>
        <v>SourceWatch</v>
      </c>
      <c r="D162" t="s">
        <v>850</v>
      </c>
    </row>
    <row r="163" spans="1:4" x14ac:dyDescent="0.2">
      <c r="A163" t="s">
        <v>25</v>
      </c>
      <c r="C163" t="str">
        <f>IF(ISNUMBER(SEARCH("desmog",B163)),"DeSmog",IF(ISNUMBER(SEARCH("Sourcewatch",B163)),"SourceWatch",IF(ISNUMBER(SEARCH("ExxonSecrets",B163)),"ExxonSecrets",IF(B163&lt;&gt;"","Other",""))))</f>
        <v/>
      </c>
      <c r="D163" t="s">
        <v>850</v>
      </c>
    </row>
    <row r="164" spans="1:4" x14ac:dyDescent="0.2">
      <c r="A164" t="s">
        <v>500</v>
      </c>
      <c r="C164" t="str">
        <f>IF(ISNUMBER(SEARCH("desmog",B164)),"DeSmog",IF(ISNUMBER(SEARCH("Sourcewatch",B164)),"SourceWatch",IF(ISNUMBER(SEARCH("ExxonSecrets",B164)),"ExxonSecrets",IF(B164&lt;&gt;"","Other",""))))</f>
        <v/>
      </c>
      <c r="D164" t="s">
        <v>851</v>
      </c>
    </row>
    <row r="165" spans="1:4" x14ac:dyDescent="0.2">
      <c r="A165" t="s">
        <v>444</v>
      </c>
      <c r="C165" t="str">
        <f>IF(ISNUMBER(SEARCH("desmog",B165)),"DeSmog",IF(ISNUMBER(SEARCH("Sourcewatch",B165)),"SourceWatch",IF(ISNUMBER(SEARCH("ExxonSecrets",B165)),"ExxonSecrets",IF(B165&lt;&gt;"","Other",""))))</f>
        <v/>
      </c>
      <c r="D165" t="s">
        <v>851</v>
      </c>
    </row>
    <row r="166" spans="1:4" x14ac:dyDescent="0.2">
      <c r="A166" t="s">
        <v>407</v>
      </c>
      <c r="C166" t="str">
        <f>IF(ISNUMBER(SEARCH("desmog",B166)),"DeSmog",IF(ISNUMBER(SEARCH("Sourcewatch",B166)),"SourceWatch",IF(ISNUMBER(SEARCH("ExxonSecrets",B166)),"ExxonSecrets",IF(B166&lt;&gt;"","Other",""))))</f>
        <v/>
      </c>
      <c r="D166" t="s">
        <v>850</v>
      </c>
    </row>
    <row r="167" spans="1:4" x14ac:dyDescent="0.2">
      <c r="A167" t="s">
        <v>199</v>
      </c>
      <c r="B167" t="s">
        <v>571</v>
      </c>
      <c r="C167" t="str">
        <f>IF(ISNUMBER(SEARCH("desmog",B167)),"DeSmog",IF(ISNUMBER(SEARCH("Sourcewatch",B167)),"SourceWatch",IF(ISNUMBER(SEARCH("ExxonSecrets",B167)),"ExxonSecrets",IF(B167&lt;&gt;"","Other",""))))</f>
        <v>SourceWatch</v>
      </c>
      <c r="D167" t="s">
        <v>850</v>
      </c>
    </row>
    <row r="168" spans="1:4" x14ac:dyDescent="0.2">
      <c r="A168" t="s">
        <v>319</v>
      </c>
      <c r="B168" t="s">
        <v>686</v>
      </c>
      <c r="C168" t="str">
        <f>IF(ISNUMBER(SEARCH("desmog",B168)),"DeSmog",IF(ISNUMBER(SEARCH("Sourcewatch",B168)),"SourceWatch",IF(ISNUMBER(SEARCH("ExxonSecrets",B168)),"ExxonSecrets",IF(B168&lt;&gt;"","Other",""))))</f>
        <v>SourceWatch</v>
      </c>
      <c r="D168" t="s">
        <v>850</v>
      </c>
    </row>
    <row r="169" spans="1:4" x14ac:dyDescent="0.2">
      <c r="A169" t="s">
        <v>198</v>
      </c>
      <c r="C169" t="str">
        <f>IF(ISNUMBER(SEARCH("desmog",B169)),"DeSmog",IF(ISNUMBER(SEARCH("Sourcewatch",B169)),"SourceWatch",IF(ISNUMBER(SEARCH("ExxonSecrets",B169)),"ExxonSecrets",IF(B169&lt;&gt;"","Other",""))))</f>
        <v/>
      </c>
    </row>
    <row r="170" spans="1:4" x14ac:dyDescent="0.2">
      <c r="A170" t="s">
        <v>133</v>
      </c>
      <c r="B170" t="s">
        <v>507</v>
      </c>
      <c r="C170" t="str">
        <f>IF(ISNUMBER(SEARCH("desmog",B170)),"DeSmog",IF(ISNUMBER(SEARCH("Sourcewatch",B170)),"SourceWatch",IF(ISNUMBER(SEARCH("ExxonSecrets",B170)),"ExxonSecrets",IF(B170&lt;&gt;"","Other",""))))</f>
        <v>SourceWatch</v>
      </c>
      <c r="D170" t="s">
        <v>850</v>
      </c>
    </row>
    <row r="171" spans="1:4" x14ac:dyDescent="0.2">
      <c r="A171" t="s">
        <v>461</v>
      </c>
      <c r="C171" t="str">
        <f>IF(ISNUMBER(SEARCH("desmog",B171)),"DeSmog",IF(ISNUMBER(SEARCH("Sourcewatch",B171)),"SourceWatch",IF(ISNUMBER(SEARCH("ExxonSecrets",B171)),"ExxonSecrets",IF(B171&lt;&gt;"","Other",""))))</f>
        <v/>
      </c>
      <c r="D171" t="s">
        <v>851</v>
      </c>
    </row>
    <row r="172" spans="1:4" x14ac:dyDescent="0.2">
      <c r="A172" t="s">
        <v>59</v>
      </c>
      <c r="C172" t="str">
        <f>IF(ISNUMBER(SEARCH("desmog",B172)),"DeSmog",IF(ISNUMBER(SEARCH("Sourcewatch",B172)),"SourceWatch",IF(ISNUMBER(SEARCH("ExxonSecrets",B172)),"ExxonSecrets",IF(B172&lt;&gt;"","Other",""))))</f>
        <v/>
      </c>
      <c r="D172" t="s">
        <v>851</v>
      </c>
    </row>
    <row r="173" spans="1:4" x14ac:dyDescent="0.2">
      <c r="A173" t="s">
        <v>318</v>
      </c>
      <c r="B173" t="s">
        <v>566</v>
      </c>
      <c r="C173" t="str">
        <f>IF(ISNUMBER(SEARCH("desmog",B173)),"DeSmog",IF(ISNUMBER(SEARCH("Sourcewatch",B173)),"SourceWatch",IF(ISNUMBER(SEARCH("ExxonSecrets",B173)),"ExxonSecrets",IF(B173&lt;&gt;"","Other",""))))</f>
        <v>SourceWatch</v>
      </c>
      <c r="D173" t="s">
        <v>850</v>
      </c>
    </row>
    <row r="174" spans="1:4" x14ac:dyDescent="0.2">
      <c r="A174" t="s">
        <v>26</v>
      </c>
      <c r="C174" t="str">
        <f>IF(ISNUMBER(SEARCH("desmog",B174)),"DeSmog",IF(ISNUMBER(SEARCH("Sourcewatch",B174)),"SourceWatch",IF(ISNUMBER(SEARCH("ExxonSecrets",B174)),"ExxonSecrets",IF(B174&lt;&gt;"","Other",""))))</f>
        <v/>
      </c>
      <c r="D174" t="s">
        <v>851</v>
      </c>
    </row>
    <row r="175" spans="1:4" x14ac:dyDescent="0.2">
      <c r="A175" t="s">
        <v>363</v>
      </c>
      <c r="C175" t="str">
        <f>IF(ISNUMBER(SEARCH("desmog",B175)),"DeSmog",IF(ISNUMBER(SEARCH("Sourcewatch",B175)),"SourceWatch",IF(ISNUMBER(SEARCH("ExxonSecrets",B175)),"ExxonSecrets",IF(B175&lt;&gt;"","Other",""))))</f>
        <v/>
      </c>
      <c r="D175" t="s">
        <v>851</v>
      </c>
    </row>
    <row r="176" spans="1:4" x14ac:dyDescent="0.2">
      <c r="A176" t="s">
        <v>317</v>
      </c>
      <c r="C176" t="str">
        <f>IF(ISNUMBER(SEARCH("desmog",B176)),"DeSmog",IF(ISNUMBER(SEARCH("Sourcewatch",B176)),"SourceWatch",IF(ISNUMBER(SEARCH("ExxonSecrets",B176)),"ExxonSecrets",IF(B176&lt;&gt;"","Other",""))))</f>
        <v/>
      </c>
      <c r="D176" t="s">
        <v>851</v>
      </c>
    </row>
    <row r="177" spans="1:4" x14ac:dyDescent="0.2">
      <c r="A177" t="s">
        <v>71</v>
      </c>
      <c r="C177" t="str">
        <f>IF(ISNUMBER(SEARCH("desmog",B177)),"DeSmog",IF(ISNUMBER(SEARCH("Sourcewatch",B177)),"SourceWatch",IF(ISNUMBER(SEARCH("ExxonSecrets",B177)),"ExxonSecrets",IF(B177&lt;&gt;"","Other",""))))</f>
        <v/>
      </c>
      <c r="D177" t="s">
        <v>851</v>
      </c>
    </row>
    <row r="178" spans="1:4" x14ac:dyDescent="0.2">
      <c r="A178" t="s">
        <v>27</v>
      </c>
      <c r="B178" t="s">
        <v>614</v>
      </c>
      <c r="C178" t="str">
        <f>IF(ISNUMBER(SEARCH("desmog",B178)),"DeSmog",IF(ISNUMBER(SEARCH("Sourcewatch",B178)),"SourceWatch",IF(ISNUMBER(SEARCH("ExxonSecrets",B178)),"ExxonSecrets",IF(B178&lt;&gt;"","Other",""))))</f>
        <v>SourceWatch</v>
      </c>
      <c r="D178" t="s">
        <v>850</v>
      </c>
    </row>
    <row r="179" spans="1:4" x14ac:dyDescent="0.2">
      <c r="A179" t="s">
        <v>406</v>
      </c>
      <c r="C179" t="str">
        <f>IF(ISNUMBER(SEARCH("desmog",B179)),"DeSmog",IF(ISNUMBER(SEARCH("Sourcewatch",B179)),"SourceWatch",IF(ISNUMBER(SEARCH("ExxonSecrets",B179)),"ExxonSecrets",IF(B179&lt;&gt;"","Other",""))))</f>
        <v/>
      </c>
      <c r="D179" t="s">
        <v>851</v>
      </c>
    </row>
    <row r="180" spans="1:4" x14ac:dyDescent="0.2">
      <c r="A180" t="s">
        <v>60</v>
      </c>
      <c r="B180" t="s">
        <v>652</v>
      </c>
      <c r="C180" t="str">
        <f>IF(ISNUMBER(SEARCH("desmog",B180)),"DeSmog",IF(ISNUMBER(SEARCH("Sourcewatch",B180)),"SourceWatch",IF(ISNUMBER(SEARCH("ExxonSecrets",B180)),"ExxonSecrets",IF(B180&lt;&gt;"","Other",""))))</f>
        <v>DeSmog</v>
      </c>
      <c r="D180" t="s">
        <v>850</v>
      </c>
    </row>
    <row r="181" spans="1:4" x14ac:dyDescent="0.2">
      <c r="A181" t="s">
        <v>265</v>
      </c>
      <c r="C181" t="str">
        <f>IF(ISNUMBER(SEARCH("desmog",B181)),"DeSmog",IF(ISNUMBER(SEARCH("Sourcewatch",B181)),"SourceWatch",IF(ISNUMBER(SEARCH("ExxonSecrets",B181)),"ExxonSecrets",IF(B181&lt;&gt;"","Other",""))))</f>
        <v/>
      </c>
      <c r="D181" t="s">
        <v>851</v>
      </c>
    </row>
    <row r="182" spans="1:4" x14ac:dyDescent="0.2">
      <c r="A182" t="s">
        <v>362</v>
      </c>
      <c r="C182" t="str">
        <f>IF(ISNUMBER(SEARCH("desmog",B182)),"DeSmog",IF(ISNUMBER(SEARCH("Sourcewatch",B182)),"SourceWatch",IF(ISNUMBER(SEARCH("ExxonSecrets",B182)),"ExxonSecrets",IF(B182&lt;&gt;"","Other",""))))</f>
        <v/>
      </c>
      <c r="D182" t="s">
        <v>851</v>
      </c>
    </row>
    <row r="183" spans="1:4" x14ac:dyDescent="0.2">
      <c r="A183" t="s">
        <v>7</v>
      </c>
      <c r="B183" t="s">
        <v>540</v>
      </c>
      <c r="C183" t="str">
        <f>IF(ISNUMBER(SEARCH("desmog",B183)),"DeSmog",IF(ISNUMBER(SEARCH("Sourcewatch",B183)),"SourceWatch",IF(ISNUMBER(SEARCH("ExxonSecrets",B183)),"ExxonSecrets",IF(B183&lt;&gt;"","Other",""))))</f>
        <v>SourceWatch</v>
      </c>
      <c r="D183" t="s">
        <v>850</v>
      </c>
    </row>
    <row r="184" spans="1:4" x14ac:dyDescent="0.2">
      <c r="A184" t="s">
        <v>61</v>
      </c>
      <c r="B184" t="s">
        <v>595</v>
      </c>
      <c r="C184" t="str">
        <f>IF(ISNUMBER(SEARCH("desmog",B184)),"DeSmog",IF(ISNUMBER(SEARCH("Sourcewatch",B184)),"SourceWatch",IF(ISNUMBER(SEARCH("ExxonSecrets",B184)),"ExxonSecrets",IF(B184&lt;&gt;"","Other",""))))</f>
        <v>SourceWatch</v>
      </c>
      <c r="D184" t="s">
        <v>850</v>
      </c>
    </row>
    <row r="185" spans="1:4" x14ac:dyDescent="0.2">
      <c r="A185" t="s">
        <v>197</v>
      </c>
      <c r="C185" t="str">
        <f>IF(ISNUMBER(SEARCH("desmog",B185)),"DeSmog",IF(ISNUMBER(SEARCH("Sourcewatch",B185)),"SourceWatch",IF(ISNUMBER(SEARCH("ExxonSecrets",B185)),"ExxonSecrets",IF(B185&lt;&gt;"","Other",""))))</f>
        <v/>
      </c>
      <c r="D185" t="s">
        <v>851</v>
      </c>
    </row>
    <row r="186" spans="1:4" x14ac:dyDescent="0.2">
      <c r="A186" t="s">
        <v>499</v>
      </c>
      <c r="C186" t="str">
        <f>IF(ISNUMBER(SEARCH("desmog",B186)),"DeSmog",IF(ISNUMBER(SEARCH("Sourcewatch",B186)),"SourceWatch",IF(ISNUMBER(SEARCH("ExxonSecrets",B186)),"ExxonSecrets",IF(B186&lt;&gt;"","Other",""))))</f>
        <v/>
      </c>
      <c r="D186" t="s">
        <v>851</v>
      </c>
    </row>
    <row r="187" spans="1:4" x14ac:dyDescent="0.2">
      <c r="A187" t="s">
        <v>102</v>
      </c>
      <c r="C187" t="str">
        <f>IF(ISNUMBER(SEARCH("desmog",B187)),"DeSmog",IF(ISNUMBER(SEARCH("Sourcewatch",B187)),"SourceWatch",IF(ISNUMBER(SEARCH("ExxonSecrets",B187)),"ExxonSecrets",IF(B187&lt;&gt;"","Other",""))))</f>
        <v/>
      </c>
      <c r="D187" t="s">
        <v>850</v>
      </c>
    </row>
    <row r="188" spans="1:4" x14ac:dyDescent="0.2">
      <c r="A188" t="s">
        <v>443</v>
      </c>
      <c r="C188" t="str">
        <f>IF(ISNUMBER(SEARCH("desmog",B188)),"DeSmog",IF(ISNUMBER(SEARCH("Sourcewatch",B188)),"SourceWatch",IF(ISNUMBER(SEARCH("ExxonSecrets",B188)),"ExxonSecrets",IF(B188&lt;&gt;"","Other",""))))</f>
        <v/>
      </c>
      <c r="D188" t="s">
        <v>851</v>
      </c>
    </row>
    <row r="189" spans="1:4" x14ac:dyDescent="0.2">
      <c r="A189" t="s">
        <v>460</v>
      </c>
      <c r="C189" t="str">
        <f>IF(ISNUMBER(SEARCH("desmog",B189)),"DeSmog",IF(ISNUMBER(SEARCH("Sourcewatch",B189)),"SourceWatch",IF(ISNUMBER(SEARCH("ExxonSecrets",B189)),"ExxonSecrets",IF(B189&lt;&gt;"","Other",""))))</f>
        <v/>
      </c>
      <c r="D189" t="s">
        <v>851</v>
      </c>
    </row>
    <row r="190" spans="1:4" x14ac:dyDescent="0.2">
      <c r="A190" t="s">
        <v>405</v>
      </c>
      <c r="C190" t="str">
        <f>IF(ISNUMBER(SEARCH("desmog",B190)),"DeSmog",IF(ISNUMBER(SEARCH("Sourcewatch",B190)),"SourceWatch",IF(ISNUMBER(SEARCH("ExxonSecrets",B190)),"ExxonSecrets",IF(B190&lt;&gt;"","Other",""))))</f>
        <v/>
      </c>
      <c r="D190" t="s">
        <v>851</v>
      </c>
    </row>
    <row r="191" spans="1:4" x14ac:dyDescent="0.2">
      <c r="A191" s="12" t="s">
        <v>731</v>
      </c>
      <c r="B191" t="s">
        <v>510</v>
      </c>
      <c r="C191" t="str">
        <f>IF(ISNUMBER(SEARCH("desmog",B191)),"DeSmog",IF(ISNUMBER(SEARCH("Sourcewatch",B191)),"SourceWatch",IF(ISNUMBER(SEARCH("ExxonSecrets",B191)),"ExxonSecrets",IF(B191&lt;&gt;"","Other",""))))</f>
        <v>DeSmog</v>
      </c>
      <c r="D191" t="s">
        <v>850</v>
      </c>
    </row>
    <row r="192" spans="1:4" x14ac:dyDescent="0.2">
      <c r="A192" t="s">
        <v>404</v>
      </c>
      <c r="C192" t="str">
        <f>IF(ISNUMBER(SEARCH("desmog",B192)),"DeSmog",IF(ISNUMBER(SEARCH("Sourcewatch",B192)),"SourceWatch",IF(ISNUMBER(SEARCH("ExxonSecrets",B192)),"ExxonSecrets",IF(B192&lt;&gt;"","Other",""))))</f>
        <v/>
      </c>
      <c r="D192" t="s">
        <v>851</v>
      </c>
    </row>
    <row r="193" spans="1:4" x14ac:dyDescent="0.2">
      <c r="A193" t="s">
        <v>403</v>
      </c>
      <c r="B193" t="s">
        <v>605</v>
      </c>
      <c r="C193" t="str">
        <f>IF(ISNUMBER(SEARCH("desmog",B193)),"DeSmog",IF(ISNUMBER(SEARCH("Sourcewatch",B193)),"SourceWatch",IF(ISNUMBER(SEARCH("ExxonSecrets",B193)),"ExxonSecrets",IF(B193&lt;&gt;"","Other",""))))</f>
        <v>SourceWatch</v>
      </c>
      <c r="D193" t="s">
        <v>850</v>
      </c>
    </row>
    <row r="194" spans="1:4" x14ac:dyDescent="0.2">
      <c r="A194" t="s">
        <v>361</v>
      </c>
      <c r="B194" t="s">
        <v>691</v>
      </c>
      <c r="C194" t="str">
        <f>IF(ISNUMBER(SEARCH("desmog",B194)),"DeSmog",IF(ISNUMBER(SEARCH("Sourcewatch",B194)),"SourceWatch",IF(ISNUMBER(SEARCH("ExxonSecrets",B194)),"ExxonSecrets",IF(B194&lt;&gt;"","Other",""))))</f>
        <v>SourceWatch</v>
      </c>
      <c r="D194" t="s">
        <v>850</v>
      </c>
    </row>
    <row r="195" spans="1:4" x14ac:dyDescent="0.2">
      <c r="A195" t="s">
        <v>39</v>
      </c>
      <c r="B195" t="s">
        <v>537</v>
      </c>
      <c r="C195" t="str">
        <f>IF(ISNUMBER(SEARCH("desmog",B195)),"DeSmog",IF(ISNUMBER(SEARCH("Sourcewatch",B195)),"SourceWatch",IF(ISNUMBER(SEARCH("ExxonSecrets",B195)),"ExxonSecrets",IF(B195&lt;&gt;"","Other",""))))</f>
        <v>DeSmog</v>
      </c>
      <c r="D195" t="s">
        <v>850</v>
      </c>
    </row>
    <row r="196" spans="1:4" x14ac:dyDescent="0.2">
      <c r="A196" t="s">
        <v>62</v>
      </c>
      <c r="B196" t="s">
        <v>603</v>
      </c>
      <c r="C196" t="str">
        <f>IF(ISNUMBER(SEARCH("desmog",B196)),"DeSmog",IF(ISNUMBER(SEARCH("Sourcewatch",B196)),"SourceWatch",IF(ISNUMBER(SEARCH("ExxonSecrets",B196)),"ExxonSecrets",IF(B196&lt;&gt;"","Other",""))))</f>
        <v>SourceWatch</v>
      </c>
      <c r="D196" t="s">
        <v>850</v>
      </c>
    </row>
    <row r="197" spans="1:4" x14ac:dyDescent="0.2">
      <c r="A197" t="s">
        <v>48</v>
      </c>
      <c r="B197" t="s">
        <v>647</v>
      </c>
      <c r="C197" t="str">
        <f>IF(ISNUMBER(SEARCH("desmog",B197)),"DeSmog",IF(ISNUMBER(SEARCH("Sourcewatch",B197)),"SourceWatch",IF(ISNUMBER(SEARCH("ExxonSecrets",B197)),"ExxonSecrets",IF(B197&lt;&gt;"","Other",""))))</f>
        <v>DeSmog</v>
      </c>
      <c r="D197" t="s">
        <v>850</v>
      </c>
    </row>
    <row r="198" spans="1:4" x14ac:dyDescent="0.2">
      <c r="A198" t="s">
        <v>103</v>
      </c>
      <c r="B198" t="s">
        <v>520</v>
      </c>
      <c r="C198" t="str">
        <f>IF(ISNUMBER(SEARCH("desmog",B198)),"DeSmog",IF(ISNUMBER(SEARCH("Sourcewatch",B198)),"SourceWatch",IF(ISNUMBER(SEARCH("ExxonSecrets",B198)),"ExxonSecrets",IF(B198&lt;&gt;"","Other",""))))</f>
        <v>DeSmog</v>
      </c>
      <c r="D198" t="s">
        <v>850</v>
      </c>
    </row>
    <row r="199" spans="1:4" x14ac:dyDescent="0.2">
      <c r="A199" t="s">
        <v>210</v>
      </c>
      <c r="B199" t="s">
        <v>520</v>
      </c>
      <c r="C199" t="str">
        <f>IF(ISNUMBER(SEARCH("desmog",B199)),"DeSmog",IF(ISNUMBER(SEARCH("Sourcewatch",B199)),"SourceWatch",IF(ISNUMBER(SEARCH("ExxonSecrets",B199)),"ExxonSecrets",IF(B199&lt;&gt;"","Other",""))))</f>
        <v>DeSmog</v>
      </c>
      <c r="D199" t="s">
        <v>850</v>
      </c>
    </row>
    <row r="200" spans="1:4" x14ac:dyDescent="0.2">
      <c r="A200" t="s">
        <v>264</v>
      </c>
      <c r="C200" t="str">
        <f>IF(ISNUMBER(SEARCH("desmog",B200)),"DeSmog",IF(ISNUMBER(SEARCH("Sourcewatch",B200)),"SourceWatch",IF(ISNUMBER(SEARCH("ExxonSecrets",B200)),"ExxonSecrets",IF(B200&lt;&gt;"","Other",""))))</f>
        <v/>
      </c>
      <c r="D200" t="s">
        <v>851</v>
      </c>
    </row>
    <row r="201" spans="1:4" x14ac:dyDescent="0.2">
      <c r="A201" t="s">
        <v>169</v>
      </c>
      <c r="C201" t="str">
        <f>IF(ISNUMBER(SEARCH("desmog",B201)),"DeSmog",IF(ISNUMBER(SEARCH("Sourcewatch",B201)),"SourceWatch",IF(ISNUMBER(SEARCH("ExxonSecrets",B201)),"ExxonSecrets",IF(B201&lt;&gt;"","Other",""))))</f>
        <v/>
      </c>
      <c r="D201" t="s">
        <v>851</v>
      </c>
    </row>
    <row r="202" spans="1:4" x14ac:dyDescent="0.2">
      <c r="A202" t="s">
        <v>263</v>
      </c>
      <c r="C202" t="str">
        <f>IF(ISNUMBER(SEARCH("desmog",B202)),"DeSmog",IF(ISNUMBER(SEARCH("Sourcewatch",B202)),"SourceWatch",IF(ISNUMBER(SEARCH("ExxonSecrets",B202)),"ExxonSecrets",IF(B202&lt;&gt;"","Other",""))))</f>
        <v/>
      </c>
      <c r="D202" t="s">
        <v>851</v>
      </c>
    </row>
    <row r="203" spans="1:4" x14ac:dyDescent="0.2">
      <c r="A203" t="s">
        <v>316</v>
      </c>
      <c r="C203" t="str">
        <f>IF(ISNUMBER(SEARCH("desmog",B203)),"DeSmog",IF(ISNUMBER(SEARCH("Sourcewatch",B203)),"SourceWatch",IF(ISNUMBER(SEARCH("ExxonSecrets",B203)),"ExxonSecrets",IF(B203&lt;&gt;"","Other",""))))</f>
        <v/>
      </c>
      <c r="D203" t="s">
        <v>851</v>
      </c>
    </row>
    <row r="204" spans="1:4" x14ac:dyDescent="0.2">
      <c r="A204" t="s">
        <v>144</v>
      </c>
      <c r="C204" t="str">
        <f>IF(ISNUMBER(SEARCH("desmog",B204)),"DeSmog",IF(ISNUMBER(SEARCH("Sourcewatch",B204)),"SourceWatch",IF(ISNUMBER(SEARCH("ExxonSecrets",B204)),"ExxonSecrets",IF(B204&lt;&gt;"","Other",""))))</f>
        <v/>
      </c>
      <c r="D204" t="s">
        <v>851</v>
      </c>
    </row>
    <row r="205" spans="1:4" x14ac:dyDescent="0.2">
      <c r="A205" s="12" t="s">
        <v>749</v>
      </c>
      <c r="C205" t="str">
        <f>IF(ISNUMBER(SEARCH("desmog",B205)),"DeSmog",IF(ISNUMBER(SEARCH("Sourcewatch",B205)),"SourceWatch",IF(ISNUMBER(SEARCH("ExxonSecrets",B205)),"ExxonSecrets",IF(B205&lt;&gt;"","Other",""))))</f>
        <v/>
      </c>
      <c r="D205" t="s">
        <v>851</v>
      </c>
    </row>
    <row r="206" spans="1:4" x14ac:dyDescent="0.2">
      <c r="A206" t="s">
        <v>138</v>
      </c>
      <c r="C206" t="str">
        <f>IF(ISNUMBER(SEARCH("desmog",B206)),"DeSmog",IF(ISNUMBER(SEARCH("Sourcewatch",B206)),"SourceWatch",IF(ISNUMBER(SEARCH("ExxonSecrets",B206)),"ExxonSecrets",IF(B206&lt;&gt;"","Other",""))))</f>
        <v/>
      </c>
      <c r="D206" t="s">
        <v>851</v>
      </c>
    </row>
    <row r="207" spans="1:4" x14ac:dyDescent="0.2">
      <c r="A207" t="s">
        <v>211</v>
      </c>
      <c r="B207" t="s">
        <v>535</v>
      </c>
      <c r="C207" t="str">
        <f>IF(ISNUMBER(SEARCH("desmog",B207)),"DeSmog",IF(ISNUMBER(SEARCH("Sourcewatch",B207)),"SourceWatch",IF(ISNUMBER(SEARCH("ExxonSecrets",B207)),"ExxonSecrets",IF(B207&lt;&gt;"","Other",""))))</f>
        <v>SourceWatch</v>
      </c>
      <c r="D207" t="s">
        <v>850</v>
      </c>
    </row>
    <row r="208" spans="1:4" x14ac:dyDescent="0.2">
      <c r="A208" t="s">
        <v>360</v>
      </c>
      <c r="B208" t="s">
        <v>580</v>
      </c>
      <c r="C208" t="str">
        <f>IF(ISNUMBER(SEARCH("desmog",B208)),"DeSmog",IF(ISNUMBER(SEARCH("Sourcewatch",B208)),"SourceWatch",IF(ISNUMBER(SEARCH("ExxonSecrets",B208)),"ExxonSecrets",IF(B208&lt;&gt;"","Other",""))))</f>
        <v>SourceWatch</v>
      </c>
      <c r="D208" t="s">
        <v>850</v>
      </c>
    </row>
    <row r="209" spans="1:4" x14ac:dyDescent="0.2">
      <c r="A209" t="s">
        <v>122</v>
      </c>
      <c r="C209" t="str">
        <f>IF(ISNUMBER(SEARCH("desmog",B209)),"DeSmog",IF(ISNUMBER(SEARCH("Sourcewatch",B209)),"SourceWatch",IF(ISNUMBER(SEARCH("ExxonSecrets",B209)),"ExxonSecrets",IF(B209&lt;&gt;"","Other",""))))</f>
        <v/>
      </c>
      <c r="D209" t="s">
        <v>851</v>
      </c>
    </row>
    <row r="210" spans="1:4" x14ac:dyDescent="0.2">
      <c r="A210" t="s">
        <v>212</v>
      </c>
      <c r="B210" t="s">
        <v>525</v>
      </c>
      <c r="C210" t="str">
        <f>IF(ISNUMBER(SEARCH("desmog",B210)),"DeSmog",IF(ISNUMBER(SEARCH("Sourcewatch",B210)),"SourceWatch",IF(ISNUMBER(SEARCH("ExxonSecrets",B210)),"ExxonSecrets",IF(B210&lt;&gt;"","Other",""))))</f>
        <v>DeSmog</v>
      </c>
      <c r="D210" t="s">
        <v>850</v>
      </c>
    </row>
    <row r="211" spans="1:4" x14ac:dyDescent="0.2">
      <c r="A211" t="s">
        <v>40</v>
      </c>
      <c r="B211" t="s">
        <v>548</v>
      </c>
      <c r="C211" t="str">
        <f>IF(ISNUMBER(SEARCH("desmog",B211)),"DeSmog",IF(ISNUMBER(SEARCH("Sourcewatch",B211)),"SourceWatch",IF(ISNUMBER(SEARCH("ExxonSecrets",B211)),"ExxonSecrets",IF(B211&lt;&gt;"","Other",""))))</f>
        <v>DeSmog</v>
      </c>
      <c r="D211" t="s">
        <v>850</v>
      </c>
    </row>
    <row r="212" spans="1:4" x14ac:dyDescent="0.2">
      <c r="A212" t="s">
        <v>262</v>
      </c>
      <c r="B212" t="s">
        <v>525</v>
      </c>
      <c r="C212" t="str">
        <f>IF(ISNUMBER(SEARCH("desmog",B212)),"DeSmog",IF(ISNUMBER(SEARCH("Sourcewatch",B212)),"SourceWatch",IF(ISNUMBER(SEARCH("ExxonSecrets",B212)),"ExxonSecrets",IF(B212&lt;&gt;"","Other",""))))</f>
        <v>DeSmog</v>
      </c>
      <c r="D212" t="s">
        <v>850</v>
      </c>
    </row>
    <row r="213" spans="1:4" x14ac:dyDescent="0.2">
      <c r="A213" t="s">
        <v>315</v>
      </c>
      <c r="C213" t="str">
        <f>IF(ISNUMBER(SEARCH("desmog",B213)),"DeSmog",IF(ISNUMBER(SEARCH("Sourcewatch",B213)),"SourceWatch",IF(ISNUMBER(SEARCH("ExxonSecrets",B213)),"ExxonSecrets",IF(B213&lt;&gt;"","Other",""))))</f>
        <v/>
      </c>
    </row>
    <row r="214" spans="1:4" x14ac:dyDescent="0.2">
      <c r="A214" t="s">
        <v>213</v>
      </c>
      <c r="C214" t="str">
        <f>IF(ISNUMBER(SEARCH("desmog",B214)),"DeSmog",IF(ISNUMBER(SEARCH("Sourcewatch",B214)),"SourceWatch",IF(ISNUMBER(SEARCH("ExxonSecrets",B214)),"ExxonSecrets",IF(B214&lt;&gt;"","Other",""))))</f>
        <v/>
      </c>
      <c r="D214" t="s">
        <v>851</v>
      </c>
    </row>
    <row r="215" spans="1:4" x14ac:dyDescent="0.2">
      <c r="A215" t="s">
        <v>49</v>
      </c>
      <c r="B215" t="s">
        <v>648</v>
      </c>
      <c r="C215" t="str">
        <f>IF(ISNUMBER(SEARCH("desmog",B215)),"DeSmog",IF(ISNUMBER(SEARCH("Sourcewatch",B215)),"SourceWatch",IF(ISNUMBER(SEARCH("ExxonSecrets",B215)),"ExxonSecrets",IF(B215&lt;&gt;"","Other",""))))</f>
        <v>SourceWatch</v>
      </c>
      <c r="D215" t="s">
        <v>850</v>
      </c>
    </row>
    <row r="216" spans="1:4" x14ac:dyDescent="0.2">
      <c r="A216" t="s">
        <v>214</v>
      </c>
      <c r="B216" t="s">
        <v>678</v>
      </c>
      <c r="C216" t="str">
        <f>IF(ISNUMBER(SEARCH("desmog",B216)),"DeSmog",IF(ISNUMBER(SEARCH("Sourcewatch",B216)),"SourceWatch",IF(ISNUMBER(SEARCH("ExxonSecrets",B216)),"ExxonSecrets",IF(B216&lt;&gt;"","Other",""))))</f>
        <v>SourceWatch</v>
      </c>
      <c r="D216" t="s">
        <v>850</v>
      </c>
    </row>
    <row r="217" spans="1:4" x14ac:dyDescent="0.2">
      <c r="A217" t="s">
        <v>261</v>
      </c>
      <c r="C217" t="str">
        <f>IF(ISNUMBER(SEARCH("desmog",B217)),"DeSmog",IF(ISNUMBER(SEARCH("Sourcewatch",B217)),"SourceWatch",IF(ISNUMBER(SEARCH("ExxonSecrets",B217)),"ExxonSecrets",IF(B217&lt;&gt;"","Other",""))))</f>
        <v/>
      </c>
      <c r="D217" t="s">
        <v>851</v>
      </c>
    </row>
    <row r="218" spans="1:4" x14ac:dyDescent="0.2">
      <c r="A218" t="s">
        <v>215</v>
      </c>
      <c r="C218" t="str">
        <f>IF(ISNUMBER(SEARCH("desmog",B218)),"DeSmog",IF(ISNUMBER(SEARCH("Sourcewatch",B218)),"SourceWatch",IF(ISNUMBER(SEARCH("ExxonSecrets",B218)),"ExxonSecrets",IF(B218&lt;&gt;"","Other",""))))</f>
        <v/>
      </c>
      <c r="D218" t="s">
        <v>851</v>
      </c>
    </row>
    <row r="219" spans="1:4" x14ac:dyDescent="0.2">
      <c r="A219" t="s">
        <v>72</v>
      </c>
      <c r="B219" t="s">
        <v>568</v>
      </c>
      <c r="C219" t="str">
        <f>IF(ISNUMBER(SEARCH("desmog",B219)),"DeSmog",IF(ISNUMBER(SEARCH("Sourcewatch",B219)),"SourceWatch",IF(ISNUMBER(SEARCH("ExxonSecrets",B219)),"ExxonSecrets",IF(B219&lt;&gt;"","Other",""))))</f>
        <v>SourceWatch</v>
      </c>
      <c r="D219" t="s">
        <v>850</v>
      </c>
    </row>
    <row r="220" spans="1:4" x14ac:dyDescent="0.2">
      <c r="A220" t="s">
        <v>314</v>
      </c>
      <c r="C220" t="str">
        <f>IF(ISNUMBER(SEARCH("desmog",B220)),"DeSmog",IF(ISNUMBER(SEARCH("Sourcewatch",B220)),"SourceWatch",IF(ISNUMBER(SEARCH("ExxonSecrets",B220)),"ExxonSecrets",IF(B220&lt;&gt;"","Other",""))))</f>
        <v/>
      </c>
      <c r="D220" t="s">
        <v>851</v>
      </c>
    </row>
    <row r="221" spans="1:4" x14ac:dyDescent="0.2">
      <c r="A221" t="s">
        <v>313</v>
      </c>
      <c r="B221" t="s">
        <v>857</v>
      </c>
      <c r="C221" t="str">
        <f>IF(ISNUMBER(SEARCH("desmog",B221)),"DeSmog",IF(ISNUMBER(SEARCH("Sourcewatch",B221)),"SourceWatch",IF(ISNUMBER(SEARCH("ExxonSecrets",B221)),"ExxonSecrets",IF(B221&lt;&gt;"","Other",""))))</f>
        <v>Other</v>
      </c>
    </row>
    <row r="222" spans="1:4" x14ac:dyDescent="0.2">
      <c r="A222" s="12" t="s">
        <v>747</v>
      </c>
      <c r="C222" t="str">
        <f>IF(ISNUMBER(SEARCH("desmog",B222)),"DeSmog",IF(ISNUMBER(SEARCH("Sourcewatch",B222)),"SourceWatch",IF(ISNUMBER(SEARCH("ExxonSecrets",B222)),"ExxonSecrets",IF(B222&lt;&gt;"","Other",""))))</f>
        <v/>
      </c>
      <c r="D222" t="s">
        <v>851</v>
      </c>
    </row>
    <row r="223" spans="1:4" x14ac:dyDescent="0.2">
      <c r="A223" t="s">
        <v>312</v>
      </c>
      <c r="B223" t="s">
        <v>565</v>
      </c>
      <c r="C223" t="str">
        <f>IF(ISNUMBER(SEARCH("desmog",B223)),"DeSmog",IF(ISNUMBER(SEARCH("Sourcewatch",B223)),"SourceWatch",IF(ISNUMBER(SEARCH("ExxonSecrets",B223)),"ExxonSecrets",IF(B223&lt;&gt;"","Other",""))))</f>
        <v>SourceWatch</v>
      </c>
      <c r="D223" t="s">
        <v>850</v>
      </c>
    </row>
    <row r="224" spans="1:4" x14ac:dyDescent="0.2">
      <c r="A224" t="s">
        <v>402</v>
      </c>
      <c r="B224" t="s">
        <v>695</v>
      </c>
      <c r="C224" t="str">
        <f>IF(ISNUMBER(SEARCH("desmog",B224)),"DeSmog",IF(ISNUMBER(SEARCH("Sourcewatch",B224)),"SourceWatch",IF(ISNUMBER(SEARCH("ExxonSecrets",B224)),"ExxonSecrets",IF(B224&lt;&gt;"","Other",""))))</f>
        <v>SourceWatch</v>
      </c>
      <c r="D224" t="s">
        <v>850</v>
      </c>
    </row>
    <row r="225" spans="1:4" x14ac:dyDescent="0.2">
      <c r="A225" t="s">
        <v>401</v>
      </c>
      <c r="C225" t="str">
        <f>IF(ISNUMBER(SEARCH("desmog",B225)),"DeSmog",IF(ISNUMBER(SEARCH("Sourcewatch",B225)),"SourceWatch",IF(ISNUMBER(SEARCH("ExxonSecrets",B225)),"ExxonSecrets",IF(B225&lt;&gt;"","Other",""))))</f>
        <v/>
      </c>
      <c r="D225" t="s">
        <v>851</v>
      </c>
    </row>
    <row r="226" spans="1:4" x14ac:dyDescent="0.2">
      <c r="A226" t="s">
        <v>141</v>
      </c>
      <c r="C226" t="str">
        <f>IF(ISNUMBER(SEARCH("desmog",B226)),"DeSmog",IF(ISNUMBER(SEARCH("Sourcewatch",B226)),"SourceWatch",IF(ISNUMBER(SEARCH("ExxonSecrets",B226)),"ExxonSecrets",IF(B226&lt;&gt;"","Other",""))))</f>
        <v/>
      </c>
      <c r="D226" t="s">
        <v>851</v>
      </c>
    </row>
    <row r="227" spans="1:4" x14ac:dyDescent="0.2">
      <c r="A227" t="s">
        <v>216</v>
      </c>
      <c r="C227" t="str">
        <f>IF(ISNUMBER(SEARCH("desmog",B227)),"DeSmog",IF(ISNUMBER(SEARCH("Sourcewatch",B227)),"SourceWatch",IF(ISNUMBER(SEARCH("ExxonSecrets",B227)),"ExxonSecrets",IF(B227&lt;&gt;"","Other",""))))</f>
        <v/>
      </c>
      <c r="D227" t="s">
        <v>851</v>
      </c>
    </row>
    <row r="228" spans="1:4" x14ac:dyDescent="0.2">
      <c r="A228" t="s">
        <v>311</v>
      </c>
      <c r="C228" t="str">
        <f>IF(ISNUMBER(SEARCH("desmog",B228)),"DeSmog",IF(ISNUMBER(SEARCH("Sourcewatch",B228)),"SourceWatch",IF(ISNUMBER(SEARCH("ExxonSecrets",B228)),"ExxonSecrets",IF(B228&lt;&gt;"","Other",""))))</f>
        <v/>
      </c>
      <c r="D228" t="s">
        <v>850</v>
      </c>
    </row>
    <row r="229" spans="1:4" x14ac:dyDescent="0.2">
      <c r="A229" t="s">
        <v>491</v>
      </c>
      <c r="C229" t="str">
        <f>IF(ISNUMBER(SEARCH("desmog",B229)),"DeSmog",IF(ISNUMBER(SEARCH("Sourcewatch",B229)),"SourceWatch",IF(ISNUMBER(SEARCH("ExxonSecrets",B229)),"ExxonSecrets",IF(B229&lt;&gt;"","Other",""))))</f>
        <v/>
      </c>
      <c r="D229" t="s">
        <v>851</v>
      </c>
    </row>
    <row r="230" spans="1:4" x14ac:dyDescent="0.2">
      <c r="A230" t="s">
        <v>442</v>
      </c>
      <c r="B230" t="s">
        <v>561</v>
      </c>
      <c r="C230" t="str">
        <f>IF(ISNUMBER(SEARCH("desmog",B230)),"DeSmog",IF(ISNUMBER(SEARCH("Sourcewatch",B230)),"SourceWatch",IF(ISNUMBER(SEARCH("ExxonSecrets",B230)),"ExxonSecrets",IF(B230&lt;&gt;"","Other",""))))</f>
        <v>SourceWatch</v>
      </c>
      <c r="D230" t="s">
        <v>850</v>
      </c>
    </row>
    <row r="231" spans="1:4" x14ac:dyDescent="0.2">
      <c r="A231" t="s">
        <v>178</v>
      </c>
      <c r="C231" t="str">
        <f>IF(ISNUMBER(SEARCH("desmog",B231)),"DeSmog",IF(ISNUMBER(SEARCH("Sourcewatch",B231)),"SourceWatch",IF(ISNUMBER(SEARCH("ExxonSecrets",B231)),"ExxonSecrets",IF(B231&lt;&gt;"","Other",""))))</f>
        <v/>
      </c>
      <c r="D231" t="s">
        <v>851</v>
      </c>
    </row>
    <row r="232" spans="1:4" x14ac:dyDescent="0.2">
      <c r="A232" t="s">
        <v>359</v>
      </c>
      <c r="B232" t="s">
        <v>553</v>
      </c>
      <c r="C232" t="str">
        <f>IF(ISNUMBER(SEARCH("desmog",B232)),"DeSmog",IF(ISNUMBER(SEARCH("Sourcewatch",B232)),"SourceWatch",IF(ISNUMBER(SEARCH("ExxonSecrets",B232)),"ExxonSecrets",IF(B232&lt;&gt;"","Other",""))))</f>
        <v>SourceWatch</v>
      </c>
      <c r="D232" t="s">
        <v>850</v>
      </c>
    </row>
    <row r="233" spans="1:4" x14ac:dyDescent="0.2">
      <c r="A233" t="s">
        <v>13</v>
      </c>
      <c r="B233" t="s">
        <v>539</v>
      </c>
      <c r="C233" t="str">
        <f>IF(ISNUMBER(SEARCH("desmog",B233)),"DeSmog",IF(ISNUMBER(SEARCH("Sourcewatch",B233)),"SourceWatch",IF(ISNUMBER(SEARCH("ExxonSecrets",B233)),"ExxonSecrets",IF(B233&lt;&gt;"","Other",""))))</f>
        <v>DeSmog</v>
      </c>
      <c r="D233" t="s">
        <v>850</v>
      </c>
    </row>
    <row r="234" spans="1:4" x14ac:dyDescent="0.2">
      <c r="A234" t="s">
        <v>310</v>
      </c>
      <c r="C234" t="str">
        <f>IF(ISNUMBER(SEARCH("desmog",B234)),"DeSmog",IF(ISNUMBER(SEARCH("Sourcewatch",B234)),"SourceWatch",IF(ISNUMBER(SEARCH("ExxonSecrets",B234)),"ExxonSecrets",IF(B234&lt;&gt;"","Other",""))))</f>
        <v/>
      </c>
      <c r="D234" t="s">
        <v>851</v>
      </c>
    </row>
    <row r="235" spans="1:4" x14ac:dyDescent="0.2">
      <c r="A235" t="s">
        <v>104</v>
      </c>
      <c r="B235" t="s">
        <v>558</v>
      </c>
      <c r="C235" t="str">
        <f>IF(ISNUMBER(SEARCH("desmog",B235)),"DeSmog",IF(ISNUMBER(SEARCH("Sourcewatch",B235)),"SourceWatch",IF(ISNUMBER(SEARCH("ExxonSecrets",B235)),"ExxonSecrets",IF(B235&lt;&gt;"","Other",""))))</f>
        <v>DeSmog</v>
      </c>
      <c r="D235" t="s">
        <v>850</v>
      </c>
    </row>
    <row r="236" spans="1:4" x14ac:dyDescent="0.2">
      <c r="A236" t="s">
        <v>309</v>
      </c>
      <c r="C236" t="str">
        <f>IF(ISNUMBER(SEARCH("desmog",B236)),"DeSmog",IF(ISNUMBER(SEARCH("Sourcewatch",B236)),"SourceWatch",IF(ISNUMBER(SEARCH("ExxonSecrets",B236)),"ExxonSecrets",IF(B236&lt;&gt;"","Other",""))))</f>
        <v/>
      </c>
      <c r="D236" t="s">
        <v>851</v>
      </c>
    </row>
    <row r="237" spans="1:4" x14ac:dyDescent="0.2">
      <c r="A237" t="s">
        <v>441</v>
      </c>
      <c r="C237" t="str">
        <f>IF(ISNUMBER(SEARCH("desmog",B237)),"DeSmog",IF(ISNUMBER(SEARCH("Sourcewatch",B237)),"SourceWatch",IF(ISNUMBER(SEARCH("ExxonSecrets",B237)),"ExxonSecrets",IF(B237&lt;&gt;"","Other",""))))</f>
        <v/>
      </c>
      <c r="D237" t="s">
        <v>851</v>
      </c>
    </row>
    <row r="238" spans="1:4" x14ac:dyDescent="0.2">
      <c r="A238" t="s">
        <v>400</v>
      </c>
      <c r="C238" t="str">
        <f>IF(ISNUMBER(SEARCH("desmog",B238)),"DeSmog",IF(ISNUMBER(SEARCH("Sourcewatch",B238)),"SourceWatch",IF(ISNUMBER(SEARCH("ExxonSecrets",B238)),"ExxonSecrets",IF(B238&lt;&gt;"","Other",""))))</f>
        <v/>
      </c>
      <c r="D238" t="s">
        <v>851</v>
      </c>
    </row>
    <row r="239" spans="1:4" x14ac:dyDescent="0.2">
      <c r="A239" t="s">
        <v>399</v>
      </c>
      <c r="C239" t="str">
        <f>IF(ISNUMBER(SEARCH("desmog",B239)),"DeSmog",IF(ISNUMBER(SEARCH("Sourcewatch",B239)),"SourceWatch",IF(ISNUMBER(SEARCH("ExxonSecrets",B239)),"ExxonSecrets",IF(B239&lt;&gt;"","Other",""))))</f>
        <v/>
      </c>
      <c r="D239" t="s">
        <v>851</v>
      </c>
    </row>
    <row r="240" spans="1:4" x14ac:dyDescent="0.2">
      <c r="A240" t="s">
        <v>440</v>
      </c>
      <c r="C240" t="str">
        <f>IF(ISNUMBER(SEARCH("desmog",B240)),"DeSmog",IF(ISNUMBER(SEARCH("Sourcewatch",B240)),"SourceWatch",IF(ISNUMBER(SEARCH("ExxonSecrets",B240)),"ExxonSecrets",IF(B240&lt;&gt;"","Other",""))))</f>
        <v/>
      </c>
      <c r="D240" t="s">
        <v>851</v>
      </c>
    </row>
    <row r="241" spans="1:4" x14ac:dyDescent="0.2">
      <c r="A241" t="s">
        <v>308</v>
      </c>
      <c r="C241" t="str">
        <f>IF(ISNUMBER(SEARCH("desmog",B241)),"DeSmog",IF(ISNUMBER(SEARCH("Sourcewatch",B241)),"SourceWatch",IF(ISNUMBER(SEARCH("ExxonSecrets",B241)),"ExxonSecrets",IF(B241&lt;&gt;"","Other",""))))</f>
        <v/>
      </c>
      <c r="D241" t="s">
        <v>851</v>
      </c>
    </row>
    <row r="242" spans="1:4" x14ac:dyDescent="0.2">
      <c r="A242" t="s">
        <v>217</v>
      </c>
      <c r="C242" t="str">
        <f>IF(ISNUMBER(SEARCH("desmog",B242)),"DeSmog",IF(ISNUMBER(SEARCH("Sourcewatch",B242)),"SourceWatch",IF(ISNUMBER(SEARCH("ExxonSecrets",B242)),"ExxonSecrets",IF(B242&lt;&gt;"","Other",""))))</f>
        <v/>
      </c>
      <c r="D242" t="s">
        <v>851</v>
      </c>
    </row>
    <row r="243" spans="1:4" x14ac:dyDescent="0.2">
      <c r="A243" t="s">
        <v>260</v>
      </c>
      <c r="C243" t="str">
        <f>IF(ISNUMBER(SEARCH("desmog",B243)),"DeSmog",IF(ISNUMBER(SEARCH("Sourcewatch",B243)),"SourceWatch",IF(ISNUMBER(SEARCH("ExxonSecrets",B243)),"ExxonSecrets",IF(B243&lt;&gt;"","Other",""))))</f>
        <v/>
      </c>
      <c r="D243" t="s">
        <v>851</v>
      </c>
    </row>
    <row r="244" spans="1:4" x14ac:dyDescent="0.2">
      <c r="A244" t="s">
        <v>490</v>
      </c>
      <c r="C244" t="str">
        <f>IF(ISNUMBER(SEARCH("desmog",B244)),"DeSmog",IF(ISNUMBER(SEARCH("Sourcewatch",B244)),"SourceWatch",IF(ISNUMBER(SEARCH("ExxonSecrets",B244)),"ExxonSecrets",IF(B244&lt;&gt;"","Other",""))))</f>
        <v/>
      </c>
      <c r="D244" t="s">
        <v>851</v>
      </c>
    </row>
    <row r="245" spans="1:4" x14ac:dyDescent="0.2">
      <c r="A245" t="s">
        <v>459</v>
      </c>
      <c r="C245" t="str">
        <f>IF(ISNUMBER(SEARCH("desmog",B245)),"DeSmog",IF(ISNUMBER(SEARCH("Sourcewatch",B245)),"SourceWatch",IF(ISNUMBER(SEARCH("ExxonSecrets",B245)),"ExxonSecrets",IF(B245&lt;&gt;"","Other",""))))</f>
        <v/>
      </c>
      <c r="D245" t="s">
        <v>851</v>
      </c>
    </row>
    <row r="246" spans="1:4" x14ac:dyDescent="0.2">
      <c r="A246" t="s">
        <v>175</v>
      </c>
      <c r="C246" t="str">
        <f>IF(ISNUMBER(SEARCH("desmog",B246)),"DeSmog",IF(ISNUMBER(SEARCH("Sourcewatch",B246)),"SourceWatch",IF(ISNUMBER(SEARCH("ExxonSecrets",B246)),"ExxonSecrets",IF(B246&lt;&gt;"","Other",""))))</f>
        <v/>
      </c>
      <c r="D246" t="s">
        <v>851</v>
      </c>
    </row>
    <row r="247" spans="1:4" x14ac:dyDescent="0.2">
      <c r="A247" t="s">
        <v>307</v>
      </c>
      <c r="C247" t="str">
        <f>IF(ISNUMBER(SEARCH("desmog",B247)),"DeSmog",IF(ISNUMBER(SEARCH("Sourcewatch",B247)),"SourceWatch",IF(ISNUMBER(SEARCH("ExxonSecrets",B247)),"ExxonSecrets",IF(B247&lt;&gt;"","Other",""))))</f>
        <v/>
      </c>
      <c r="D247" t="s">
        <v>851</v>
      </c>
    </row>
    <row r="248" spans="1:4" x14ac:dyDescent="0.2">
      <c r="A248" t="s">
        <v>358</v>
      </c>
      <c r="B248" t="s">
        <v>615</v>
      </c>
      <c r="C248" t="str">
        <f>IF(ISNUMBER(SEARCH("desmog",B248)),"DeSmog",IF(ISNUMBER(SEARCH("Sourcewatch",B248)),"SourceWatch",IF(ISNUMBER(SEARCH("ExxonSecrets",B248)),"ExxonSecrets",IF(B248&lt;&gt;"","Other",""))))</f>
        <v>DeSmog</v>
      </c>
      <c r="D248" t="s">
        <v>850</v>
      </c>
    </row>
    <row r="249" spans="1:4" x14ac:dyDescent="0.2">
      <c r="A249" t="s">
        <v>189</v>
      </c>
      <c r="C249" t="str">
        <f>IF(ISNUMBER(SEARCH("desmog",B249)),"DeSmog",IF(ISNUMBER(SEARCH("Sourcewatch",B249)),"SourceWatch",IF(ISNUMBER(SEARCH("ExxonSecrets",B249)),"ExxonSecrets",IF(B249&lt;&gt;"","Other",""))))</f>
        <v/>
      </c>
      <c r="D249" t="s">
        <v>851</v>
      </c>
    </row>
    <row r="250" spans="1:4" x14ac:dyDescent="0.2">
      <c r="A250" t="s">
        <v>150</v>
      </c>
      <c r="B250" t="s">
        <v>562</v>
      </c>
      <c r="C250" t="str">
        <f>IF(ISNUMBER(SEARCH("desmog",B250)),"DeSmog",IF(ISNUMBER(SEARCH("Sourcewatch",B250)),"SourceWatch",IF(ISNUMBER(SEARCH("ExxonSecrets",B250)),"ExxonSecrets",IF(B250&lt;&gt;"","Other",""))))</f>
        <v>DeSmog</v>
      </c>
      <c r="D250" t="s">
        <v>850</v>
      </c>
    </row>
    <row r="251" spans="1:4" x14ac:dyDescent="0.2">
      <c r="A251" t="s">
        <v>50</v>
      </c>
      <c r="B251" t="s">
        <v>549</v>
      </c>
      <c r="C251" t="str">
        <f>IF(ISNUMBER(SEARCH("desmog",B251)),"DeSmog",IF(ISNUMBER(SEARCH("Sourcewatch",B251)),"SourceWatch",IF(ISNUMBER(SEARCH("ExxonSecrets",B251)),"ExxonSecrets",IF(B251&lt;&gt;"","Other",""))))</f>
        <v>SourceWatch</v>
      </c>
      <c r="D251" t="s">
        <v>850</v>
      </c>
    </row>
    <row r="252" spans="1:4" x14ac:dyDescent="0.2">
      <c r="A252" t="s">
        <v>259</v>
      </c>
      <c r="C252" t="str">
        <f>IF(ISNUMBER(SEARCH("desmog",B252)),"DeSmog",IF(ISNUMBER(SEARCH("Sourcewatch",B252)),"SourceWatch",IF(ISNUMBER(SEARCH("ExxonSecrets",B252)),"ExxonSecrets",IF(B252&lt;&gt;"","Other",""))))</f>
        <v/>
      </c>
      <c r="D252" t="s">
        <v>851</v>
      </c>
    </row>
    <row r="253" spans="1:4" x14ac:dyDescent="0.2">
      <c r="A253" t="s">
        <v>51</v>
      </c>
      <c r="B253" t="s">
        <v>649</v>
      </c>
      <c r="C253" t="str">
        <f>IF(ISNUMBER(SEARCH("desmog",B253)),"DeSmog",IF(ISNUMBER(SEARCH("Sourcewatch",B253)),"SourceWatch",IF(ISNUMBER(SEARCH("ExxonSecrets",B253)),"ExxonSecrets",IF(B253&lt;&gt;"","Other",""))))</f>
        <v>SourceWatch</v>
      </c>
      <c r="D253" t="s">
        <v>850</v>
      </c>
    </row>
    <row r="254" spans="1:4" x14ac:dyDescent="0.2">
      <c r="A254" t="s">
        <v>52</v>
      </c>
      <c r="B254" t="s">
        <v>531</v>
      </c>
      <c r="C254" t="str">
        <f>IF(ISNUMBER(SEARCH("desmog",B254)),"DeSmog",IF(ISNUMBER(SEARCH("Sourcewatch",B254)),"SourceWatch",IF(ISNUMBER(SEARCH("ExxonSecrets",B254)),"ExxonSecrets",IF(B254&lt;&gt;"","Other",""))))</f>
        <v>DeSmog</v>
      </c>
      <c r="D254" t="s">
        <v>850</v>
      </c>
    </row>
    <row r="255" spans="1:4" x14ac:dyDescent="0.2">
      <c r="A255" t="s">
        <v>36</v>
      </c>
      <c r="C255" t="str">
        <f>IF(ISNUMBER(SEARCH("desmog",B255)),"DeSmog",IF(ISNUMBER(SEARCH("Sourcewatch",B255)),"SourceWatch",IF(ISNUMBER(SEARCH("ExxonSecrets",B255)),"ExxonSecrets",IF(B255&lt;&gt;"","Other",""))))</f>
        <v/>
      </c>
    </row>
    <row r="256" spans="1:4" x14ac:dyDescent="0.2">
      <c r="A256" t="s">
        <v>218</v>
      </c>
      <c r="C256" t="str">
        <f>IF(ISNUMBER(SEARCH("desmog",B256)),"DeSmog",IF(ISNUMBER(SEARCH("Sourcewatch",B256)),"SourceWatch",IF(ISNUMBER(SEARCH("ExxonSecrets",B256)),"ExxonSecrets",IF(B256&lt;&gt;"","Other",""))))</f>
        <v/>
      </c>
      <c r="D256" t="s">
        <v>851</v>
      </c>
    </row>
    <row r="257" spans="1:4" x14ac:dyDescent="0.2">
      <c r="A257" t="s">
        <v>489</v>
      </c>
      <c r="C257" t="str">
        <f>IF(ISNUMBER(SEARCH("desmog",B257)),"DeSmog",IF(ISNUMBER(SEARCH("Sourcewatch",B257)),"SourceWatch",IF(ISNUMBER(SEARCH("ExxonSecrets",B257)),"ExxonSecrets",IF(B257&lt;&gt;"","Other",""))))</f>
        <v/>
      </c>
      <c r="D257" t="s">
        <v>851</v>
      </c>
    </row>
    <row r="258" spans="1:4" x14ac:dyDescent="0.2">
      <c r="A258" t="s">
        <v>53</v>
      </c>
      <c r="B258" t="s">
        <v>530</v>
      </c>
      <c r="C258" t="str">
        <f>IF(ISNUMBER(SEARCH("desmog",B258)),"DeSmog",IF(ISNUMBER(SEARCH("Sourcewatch",B258)),"SourceWatch",IF(ISNUMBER(SEARCH("ExxonSecrets",B258)),"ExxonSecrets",IF(B258&lt;&gt;"","Other",""))))</f>
        <v>SourceWatch</v>
      </c>
      <c r="D258" t="s">
        <v>850</v>
      </c>
    </row>
    <row r="259" spans="1:4" x14ac:dyDescent="0.2">
      <c r="A259" t="s">
        <v>219</v>
      </c>
      <c r="B259" t="s">
        <v>512</v>
      </c>
      <c r="C259" t="str">
        <f>IF(ISNUMBER(SEARCH("desmog",B259)),"DeSmog",IF(ISNUMBER(SEARCH("Sourcewatch",B259)),"SourceWatch",IF(ISNUMBER(SEARCH("ExxonSecrets",B259)),"ExxonSecrets",IF(B259&lt;&gt;"","Other",""))))</f>
        <v>DeSmog</v>
      </c>
      <c r="D259" t="s">
        <v>850</v>
      </c>
    </row>
    <row r="260" spans="1:4" x14ac:dyDescent="0.2">
      <c r="A260" t="s">
        <v>357</v>
      </c>
      <c r="B260" t="s">
        <v>690</v>
      </c>
      <c r="C260" t="str">
        <f>IF(ISNUMBER(SEARCH("desmog",B260)),"DeSmog",IF(ISNUMBER(SEARCH("Sourcewatch",B260)),"SourceWatch",IF(ISNUMBER(SEARCH("ExxonSecrets",B260)),"ExxonSecrets",IF(B260&lt;&gt;"","Other",""))))</f>
        <v>SourceWatch</v>
      </c>
      <c r="D260" t="s">
        <v>850</v>
      </c>
    </row>
    <row r="261" spans="1:4" x14ac:dyDescent="0.2">
      <c r="A261" t="s">
        <v>117</v>
      </c>
      <c r="B261" t="s">
        <v>521</v>
      </c>
      <c r="C261" t="str">
        <f>IF(ISNUMBER(SEARCH("desmog",B261)),"DeSmog",IF(ISNUMBER(SEARCH("Sourcewatch",B261)),"SourceWatch",IF(ISNUMBER(SEARCH("ExxonSecrets",B261)),"ExxonSecrets",IF(B261&lt;&gt;"","Other",""))))</f>
        <v>DeSmog</v>
      </c>
      <c r="D261" t="s">
        <v>850</v>
      </c>
    </row>
    <row r="262" spans="1:4" x14ac:dyDescent="0.2">
      <c r="A262" t="s">
        <v>63</v>
      </c>
      <c r="B262" t="s">
        <v>523</v>
      </c>
      <c r="C262" t="str">
        <f>IF(ISNUMBER(SEARCH("desmog",B262)),"DeSmog",IF(ISNUMBER(SEARCH("Sourcewatch",B262)),"SourceWatch",IF(ISNUMBER(SEARCH("ExxonSecrets",B262)),"ExxonSecrets",IF(B262&lt;&gt;"","Other",""))))</f>
        <v>SourceWatch</v>
      </c>
      <c r="D262" t="s">
        <v>850</v>
      </c>
    </row>
    <row r="263" spans="1:4" x14ac:dyDescent="0.2">
      <c r="A263" t="s">
        <v>143</v>
      </c>
      <c r="B263" t="s">
        <v>637</v>
      </c>
      <c r="C263" t="str">
        <f>IF(ISNUMBER(SEARCH("desmog",B263)),"DeSmog",IF(ISNUMBER(SEARCH("Sourcewatch",B263)),"SourceWatch",IF(ISNUMBER(SEARCH("ExxonSecrets",B263)),"ExxonSecrets",IF(B263&lt;&gt;"","Other",""))))</f>
        <v>SourceWatch</v>
      </c>
      <c r="D263" t="s">
        <v>850</v>
      </c>
    </row>
    <row r="264" spans="1:4" x14ac:dyDescent="0.2">
      <c r="A264" t="s">
        <v>258</v>
      </c>
      <c r="C264" t="str">
        <f>IF(ISNUMBER(SEARCH("desmog",B264)),"DeSmog",IF(ISNUMBER(SEARCH("Sourcewatch",B264)),"SourceWatch",IF(ISNUMBER(SEARCH("ExxonSecrets",B264)),"ExxonSecrets",IF(B264&lt;&gt;"","Other",""))))</f>
        <v/>
      </c>
      <c r="D264" t="s">
        <v>851</v>
      </c>
    </row>
    <row r="265" spans="1:4" x14ac:dyDescent="0.2">
      <c r="A265" t="s">
        <v>439</v>
      </c>
      <c r="C265" t="str">
        <f>IF(ISNUMBER(SEARCH("desmog",B265)),"DeSmog",IF(ISNUMBER(SEARCH("Sourcewatch",B265)),"SourceWatch",IF(ISNUMBER(SEARCH("ExxonSecrets",B265)),"ExxonSecrets",IF(B265&lt;&gt;"","Other",""))))</f>
        <v/>
      </c>
      <c r="D265" t="s">
        <v>851</v>
      </c>
    </row>
    <row r="266" spans="1:4" x14ac:dyDescent="0.2">
      <c r="A266" t="s">
        <v>356</v>
      </c>
      <c r="C266" t="str">
        <f>IF(ISNUMBER(SEARCH("desmog",B266)),"DeSmog",IF(ISNUMBER(SEARCH("Sourcewatch",B266)),"SourceWatch",IF(ISNUMBER(SEARCH("ExxonSecrets",B266)),"ExxonSecrets",IF(B266&lt;&gt;"","Other",""))))</f>
        <v/>
      </c>
      <c r="D266" t="s">
        <v>851</v>
      </c>
    </row>
    <row r="267" spans="1:4" x14ac:dyDescent="0.2">
      <c r="A267" t="s">
        <v>82</v>
      </c>
      <c r="B267" t="s">
        <v>534</v>
      </c>
      <c r="C267" t="str">
        <f>IF(ISNUMBER(SEARCH("desmog",B267)),"DeSmog",IF(ISNUMBER(SEARCH("Sourcewatch",B267)),"SourceWatch",IF(ISNUMBER(SEARCH("ExxonSecrets",B267)),"ExxonSecrets",IF(B267&lt;&gt;"","Other",""))))</f>
        <v>SourceWatch</v>
      </c>
      <c r="D267" t="s">
        <v>850</v>
      </c>
    </row>
    <row r="268" spans="1:4" x14ac:dyDescent="0.2">
      <c r="A268" t="s">
        <v>306</v>
      </c>
      <c r="B268" t="s">
        <v>685</v>
      </c>
      <c r="C268" t="str">
        <f>IF(ISNUMBER(SEARCH("desmog",B268)),"DeSmog",IF(ISNUMBER(SEARCH("Sourcewatch",B268)),"SourceWatch",IF(ISNUMBER(SEARCH("ExxonSecrets",B268)),"ExxonSecrets",IF(B268&lt;&gt;"","Other",""))))</f>
        <v>SourceWatch</v>
      </c>
      <c r="D268" t="s">
        <v>850</v>
      </c>
    </row>
    <row r="269" spans="1:4" x14ac:dyDescent="0.2">
      <c r="A269" t="s">
        <v>355</v>
      </c>
      <c r="B269" t="s">
        <v>594</v>
      </c>
      <c r="C269" t="str">
        <f>IF(ISNUMBER(SEARCH("desmog",B269)),"DeSmog",IF(ISNUMBER(SEARCH("Sourcewatch",B269)),"SourceWatch",IF(ISNUMBER(SEARCH("ExxonSecrets",B269)),"ExxonSecrets",IF(B269&lt;&gt;"","Other",""))))</f>
        <v>SourceWatch</v>
      </c>
      <c r="D269" t="s">
        <v>850</v>
      </c>
    </row>
    <row r="270" spans="1:4" x14ac:dyDescent="0.2">
      <c r="A270" t="s">
        <v>438</v>
      </c>
      <c r="C270" t="str">
        <f>IF(ISNUMBER(SEARCH("desmog",B270)),"DeSmog",IF(ISNUMBER(SEARCH("Sourcewatch",B270)),"SourceWatch",IF(ISNUMBER(SEARCH("ExxonSecrets",B270)),"ExxonSecrets",IF(B270&lt;&gt;"","Other",""))))</f>
        <v/>
      </c>
      <c r="D270" t="s">
        <v>851</v>
      </c>
    </row>
    <row r="271" spans="1:4" x14ac:dyDescent="0.2">
      <c r="A271" t="s">
        <v>83</v>
      </c>
      <c r="B271" t="s">
        <v>567</v>
      </c>
      <c r="C271" t="str">
        <f>IF(ISNUMBER(SEARCH("desmog",B271)),"DeSmog",IF(ISNUMBER(SEARCH("Sourcewatch",B271)),"SourceWatch",IF(ISNUMBER(SEARCH("ExxonSecrets",B271)),"ExxonSecrets",IF(B271&lt;&gt;"","Other",""))))</f>
        <v>DeSmog</v>
      </c>
      <c r="D271" t="s">
        <v>850</v>
      </c>
    </row>
    <row r="272" spans="1:4" x14ac:dyDescent="0.2">
      <c r="A272" t="s">
        <v>176</v>
      </c>
      <c r="C272" t="str">
        <f>IF(ISNUMBER(SEARCH("desmog",B272)),"DeSmog",IF(ISNUMBER(SEARCH("Sourcewatch",B272)),"SourceWatch",IF(ISNUMBER(SEARCH("ExxonSecrets",B272)),"ExxonSecrets",IF(B272&lt;&gt;"","Other",""))))</f>
        <v/>
      </c>
      <c r="D272" t="s">
        <v>851</v>
      </c>
    </row>
    <row r="273" spans="1:4" x14ac:dyDescent="0.2">
      <c r="A273" t="s">
        <v>398</v>
      </c>
      <c r="B273" t="s">
        <v>635</v>
      </c>
      <c r="C273" t="str">
        <f>IF(ISNUMBER(SEARCH("desmog",B273)),"DeSmog",IF(ISNUMBER(SEARCH("Sourcewatch",B273)),"SourceWatch",IF(ISNUMBER(SEARCH("ExxonSecrets",B273)),"ExxonSecrets",IF(B273&lt;&gt;"","Other",""))))</f>
        <v>SourceWatch</v>
      </c>
      <c r="D273" t="s">
        <v>850</v>
      </c>
    </row>
    <row r="274" spans="1:4" x14ac:dyDescent="0.2">
      <c r="A274" s="12" t="s">
        <v>758</v>
      </c>
      <c r="C274" t="str">
        <f>IF(ISNUMBER(SEARCH("desmog",B274)),"DeSmog",IF(ISNUMBER(SEARCH("Sourcewatch",B274)),"SourceWatch",IF(ISNUMBER(SEARCH("ExxonSecrets",B274)),"ExxonSecrets",IF(B274&lt;&gt;"","Other",""))))</f>
        <v/>
      </c>
      <c r="D274" t="s">
        <v>851</v>
      </c>
    </row>
    <row r="275" spans="1:4" x14ac:dyDescent="0.2">
      <c r="A275" t="s">
        <v>149</v>
      </c>
      <c r="B275" t="s">
        <v>606</v>
      </c>
      <c r="C275" t="str">
        <f>IF(ISNUMBER(SEARCH("desmog",B275)),"DeSmog",IF(ISNUMBER(SEARCH("Sourcewatch",B275)),"SourceWatch",IF(ISNUMBER(SEARCH("ExxonSecrets",B275)),"ExxonSecrets",IF(B275&lt;&gt;"","Other",""))))</f>
        <v>SourceWatch</v>
      </c>
      <c r="D275" t="s">
        <v>850</v>
      </c>
    </row>
    <row r="276" spans="1:4" x14ac:dyDescent="0.2">
      <c r="A276" t="s">
        <v>73</v>
      </c>
      <c r="B276" t="s">
        <v>613</v>
      </c>
      <c r="C276" t="str">
        <f>IF(ISNUMBER(SEARCH("desmog",B276)),"DeSmog",IF(ISNUMBER(SEARCH("Sourcewatch",B276)),"SourceWatch",IF(ISNUMBER(SEARCH("ExxonSecrets",B276)),"ExxonSecrets",IF(B276&lt;&gt;"","Other",""))))</f>
        <v>DeSmog</v>
      </c>
      <c r="D276" t="s">
        <v>850</v>
      </c>
    </row>
    <row r="277" spans="1:4" x14ac:dyDescent="0.2">
      <c r="A277" t="s">
        <v>64</v>
      </c>
      <c r="C277" t="str">
        <f>IF(ISNUMBER(SEARCH("desmog",B277)),"DeSmog",IF(ISNUMBER(SEARCH("Sourcewatch",B277)),"SourceWatch",IF(ISNUMBER(SEARCH("ExxonSecrets",B277)),"ExxonSecrets",IF(B277&lt;&gt;"","Other",""))))</f>
        <v/>
      </c>
      <c r="D277" t="s">
        <v>851</v>
      </c>
    </row>
    <row r="278" spans="1:4" x14ac:dyDescent="0.2">
      <c r="A278" t="s">
        <v>116</v>
      </c>
      <c r="C278" t="str">
        <f>IF(ISNUMBER(SEARCH("desmog",B278)),"DeSmog",IF(ISNUMBER(SEARCH("Sourcewatch",B278)),"SourceWatch",IF(ISNUMBER(SEARCH("ExxonSecrets",B278)),"ExxonSecrets",IF(B278&lt;&gt;"","Other",""))))</f>
        <v/>
      </c>
      <c r="D278" t="s">
        <v>851</v>
      </c>
    </row>
    <row r="279" spans="1:4" x14ac:dyDescent="0.2">
      <c r="A279" t="s">
        <v>164</v>
      </c>
      <c r="C279" t="str">
        <f>IF(ISNUMBER(SEARCH("desmog",B279)),"DeSmog",IF(ISNUMBER(SEARCH("Sourcewatch",B279)),"SourceWatch",IF(ISNUMBER(SEARCH("ExxonSecrets",B279)),"ExxonSecrets",IF(B279&lt;&gt;"","Other",""))))</f>
        <v/>
      </c>
      <c r="D279" t="s">
        <v>851</v>
      </c>
    </row>
    <row r="280" spans="1:4" x14ac:dyDescent="0.2">
      <c r="A280" s="12" t="s">
        <v>723</v>
      </c>
      <c r="C280" t="str">
        <f>IF(ISNUMBER(SEARCH("desmog",B280)),"DeSmog",IF(ISNUMBER(SEARCH("Sourcewatch",B280)),"SourceWatch",IF(ISNUMBER(SEARCH("ExxonSecrets",B280)),"ExxonSecrets",IF(B280&lt;&gt;"","Other",""))))</f>
        <v/>
      </c>
      <c r="D280" t="s">
        <v>851</v>
      </c>
    </row>
    <row r="281" spans="1:4" x14ac:dyDescent="0.2">
      <c r="A281" t="s">
        <v>222</v>
      </c>
      <c r="B281" t="s">
        <v>619</v>
      </c>
      <c r="C281" t="str">
        <f>IF(ISNUMBER(SEARCH("desmog",B281)),"DeSmog",IF(ISNUMBER(SEARCH("Sourcewatch",B281)),"SourceWatch",IF(ISNUMBER(SEARCH("ExxonSecrets",B281)),"ExxonSecrets",IF(B281&lt;&gt;"","Other",""))))</f>
        <v>SourceWatch</v>
      </c>
      <c r="D281" t="s">
        <v>850</v>
      </c>
    </row>
    <row r="282" spans="1:4" x14ac:dyDescent="0.2">
      <c r="A282" t="s">
        <v>135</v>
      </c>
      <c r="B282" t="s">
        <v>664</v>
      </c>
      <c r="C282" t="str">
        <f>IF(ISNUMBER(SEARCH("desmog",B282)),"DeSmog",IF(ISNUMBER(SEARCH("Sourcewatch",B282)),"SourceWatch",IF(ISNUMBER(SEARCH("ExxonSecrets",B282)),"ExxonSecrets",IF(B282&lt;&gt;"","Other",""))))</f>
        <v>DeSmog</v>
      </c>
      <c r="D282" t="s">
        <v>850</v>
      </c>
    </row>
    <row r="283" spans="1:4" x14ac:dyDescent="0.2">
      <c r="A283" t="s">
        <v>74</v>
      </c>
      <c r="B283" t="s">
        <v>624</v>
      </c>
      <c r="C283" t="str">
        <f>IF(ISNUMBER(SEARCH("desmog",B283)),"DeSmog",IF(ISNUMBER(SEARCH("Sourcewatch",B283)),"SourceWatch",IF(ISNUMBER(SEARCH("ExxonSecrets",B283)),"ExxonSecrets",IF(B283&lt;&gt;"","Other",""))))</f>
        <v>SourceWatch</v>
      </c>
      <c r="D283" t="s">
        <v>850</v>
      </c>
    </row>
    <row r="284" spans="1:4" x14ac:dyDescent="0.2">
      <c r="A284" t="s">
        <v>220</v>
      </c>
      <c r="B284" t="s">
        <v>679</v>
      </c>
      <c r="C284" t="str">
        <f>IF(ISNUMBER(SEARCH("desmog",B284)),"DeSmog",IF(ISNUMBER(SEARCH("Sourcewatch",B284)),"SourceWatch",IF(ISNUMBER(SEARCH("ExxonSecrets",B284)),"ExxonSecrets",IF(B284&lt;&gt;"","Other",""))))</f>
        <v>SourceWatch</v>
      </c>
      <c r="D284" t="s">
        <v>850</v>
      </c>
    </row>
    <row r="285" spans="1:4" x14ac:dyDescent="0.2">
      <c r="A285" t="s">
        <v>28</v>
      </c>
      <c r="B285" t="s">
        <v>858</v>
      </c>
      <c r="C285" t="str">
        <f>IF(ISNUMBER(SEARCH("desmog",B285)),"DeSmog",IF(ISNUMBER(SEARCH("Sourcewatch",B285)),"SourceWatch",IF(ISNUMBER(SEARCH("ExxonSecrets",B285)),"ExxonSecrets",IF(B285&lt;&gt;"","Other",""))))</f>
        <v>SourceWatch</v>
      </c>
      <c r="D285" t="s">
        <v>850</v>
      </c>
    </row>
    <row r="286" spans="1:4" x14ac:dyDescent="0.2">
      <c r="A286" t="s">
        <v>502</v>
      </c>
      <c r="B286" t="s">
        <v>590</v>
      </c>
      <c r="C286" t="str">
        <f>IF(ISNUMBER(SEARCH("desmog",B286)),"DeSmog",IF(ISNUMBER(SEARCH("Sourcewatch",B286)),"SourceWatch",IF(ISNUMBER(SEARCH("ExxonSecrets",B286)),"ExxonSecrets",IF(B286&lt;&gt;"","Other",""))))</f>
        <v>SourceWatch</v>
      </c>
      <c r="D286" t="s">
        <v>850</v>
      </c>
    </row>
    <row r="287" spans="1:4" x14ac:dyDescent="0.2">
      <c r="A287" t="s">
        <v>488</v>
      </c>
      <c r="C287" t="str">
        <f>IF(ISNUMBER(SEARCH("desmog",B287)),"DeSmog",IF(ISNUMBER(SEARCH("Sourcewatch",B287)),"SourceWatch",IF(ISNUMBER(SEARCH("ExxonSecrets",B287)),"ExxonSecrets",IF(B287&lt;&gt;"","Other",""))))</f>
        <v/>
      </c>
      <c r="D287" t="s">
        <v>851</v>
      </c>
    </row>
    <row r="288" spans="1:4" x14ac:dyDescent="0.2">
      <c r="A288" t="s">
        <v>437</v>
      </c>
      <c r="C288" t="str">
        <f>IF(ISNUMBER(SEARCH("desmog",B288)),"DeSmog",IF(ISNUMBER(SEARCH("Sourcewatch",B288)),"SourceWatch",IF(ISNUMBER(SEARCH("ExxonSecrets",B288)),"ExxonSecrets",IF(B288&lt;&gt;"","Other",""))))</f>
        <v/>
      </c>
      <c r="D288" t="s">
        <v>851</v>
      </c>
    </row>
    <row r="289" spans="1:4" x14ac:dyDescent="0.2">
      <c r="A289" t="s">
        <v>487</v>
      </c>
      <c r="C289" t="str">
        <f>IF(ISNUMBER(SEARCH("desmog",B289)),"DeSmog",IF(ISNUMBER(SEARCH("Sourcewatch",B289)),"SourceWatch",IF(ISNUMBER(SEARCH("ExxonSecrets",B289)),"ExxonSecrets",IF(B289&lt;&gt;"","Other",""))))</f>
        <v/>
      </c>
      <c r="D289" t="s">
        <v>851</v>
      </c>
    </row>
    <row r="290" spans="1:4" x14ac:dyDescent="0.2">
      <c r="A290" t="s">
        <v>139</v>
      </c>
      <c r="C290" t="str">
        <f>IF(ISNUMBER(SEARCH("desmog",B290)),"DeSmog",IF(ISNUMBER(SEARCH("Sourcewatch",B290)),"SourceWatch",IF(ISNUMBER(SEARCH("ExxonSecrets",B290)),"ExxonSecrets",IF(B290&lt;&gt;"","Other",""))))</f>
        <v/>
      </c>
      <c r="D290" t="s">
        <v>851</v>
      </c>
    </row>
    <row r="291" spans="1:4" x14ac:dyDescent="0.2">
      <c r="A291" t="s">
        <v>123</v>
      </c>
      <c r="B291" t="s">
        <v>601</v>
      </c>
      <c r="C291" t="str">
        <f>IF(ISNUMBER(SEARCH("desmog",B291)),"DeSmog",IF(ISNUMBER(SEARCH("Sourcewatch",B291)),"SourceWatch",IF(ISNUMBER(SEARCH("ExxonSecrets",B291)),"ExxonSecrets",IF(B291&lt;&gt;"","Other",""))))</f>
        <v>SourceWatch</v>
      </c>
      <c r="D291" t="s">
        <v>850</v>
      </c>
    </row>
    <row r="292" spans="1:4" x14ac:dyDescent="0.2">
      <c r="A292" t="s">
        <v>436</v>
      </c>
      <c r="C292" t="str">
        <f>IF(ISNUMBER(SEARCH("desmog",B292)),"DeSmog",IF(ISNUMBER(SEARCH("Sourcewatch",B292)),"SourceWatch",IF(ISNUMBER(SEARCH("ExxonSecrets",B292)),"ExxonSecrets",IF(B292&lt;&gt;"","Other",""))))</f>
        <v/>
      </c>
      <c r="D292" t="s">
        <v>851</v>
      </c>
    </row>
    <row r="293" spans="1:4" x14ac:dyDescent="0.2">
      <c r="A293" t="s">
        <v>397</v>
      </c>
      <c r="C293" t="str">
        <f>IF(ISNUMBER(SEARCH("desmog",B293)),"DeSmog",IF(ISNUMBER(SEARCH("Sourcewatch",B293)),"SourceWatch",IF(ISNUMBER(SEARCH("ExxonSecrets",B293)),"ExxonSecrets",IF(B293&lt;&gt;"","Other",""))))</f>
        <v/>
      </c>
      <c r="D293" t="s">
        <v>851</v>
      </c>
    </row>
    <row r="294" spans="1:4" x14ac:dyDescent="0.2">
      <c r="A294" t="s">
        <v>448</v>
      </c>
      <c r="B294" t="s">
        <v>642</v>
      </c>
      <c r="C294" t="str">
        <f>IF(ISNUMBER(SEARCH("desmog",B294)),"DeSmog",IF(ISNUMBER(SEARCH("Sourcewatch",B294)),"SourceWatch",IF(ISNUMBER(SEARCH("ExxonSecrets",B294)),"ExxonSecrets",IF(B294&lt;&gt;"","Other",""))))</f>
        <v>DeSmog</v>
      </c>
      <c r="D294" t="s">
        <v>850</v>
      </c>
    </row>
    <row r="295" spans="1:4" x14ac:dyDescent="0.2">
      <c r="A295" t="s">
        <v>396</v>
      </c>
      <c r="B295" t="s">
        <v>569</v>
      </c>
      <c r="C295" t="str">
        <f>IF(ISNUMBER(SEARCH("desmog",B295)),"DeSmog",IF(ISNUMBER(SEARCH("Sourcewatch",B295)),"SourceWatch",IF(ISNUMBER(SEARCH("ExxonSecrets",B295)),"ExxonSecrets",IF(B295&lt;&gt;"","Other",""))))</f>
        <v>SourceWatch</v>
      </c>
      <c r="D295" t="s">
        <v>850</v>
      </c>
    </row>
    <row r="296" spans="1:4" x14ac:dyDescent="0.2">
      <c r="A296" t="s">
        <v>458</v>
      </c>
      <c r="C296" t="str">
        <f>IF(ISNUMBER(SEARCH("desmog",B296)),"DeSmog",IF(ISNUMBER(SEARCH("Sourcewatch",B296)),"SourceWatch",IF(ISNUMBER(SEARCH("ExxonSecrets",B296)),"ExxonSecrets",IF(B296&lt;&gt;"","Other",""))))</f>
        <v/>
      </c>
      <c r="D296" t="s">
        <v>851</v>
      </c>
    </row>
    <row r="297" spans="1:4" x14ac:dyDescent="0.2">
      <c r="A297" t="s">
        <v>105</v>
      </c>
      <c r="B297" t="s">
        <v>536</v>
      </c>
      <c r="C297" t="str">
        <f>IF(ISNUMBER(SEARCH("desmog",B297)),"DeSmog",IF(ISNUMBER(SEARCH("Sourcewatch",B297)),"SourceWatch",IF(ISNUMBER(SEARCH("ExxonSecrets",B297)),"ExxonSecrets",IF(B297&lt;&gt;"","Other",""))))</f>
        <v>DeSmog</v>
      </c>
      <c r="D297" t="s">
        <v>850</v>
      </c>
    </row>
    <row r="298" spans="1:4" x14ac:dyDescent="0.2">
      <c r="A298" s="12" t="s">
        <v>755</v>
      </c>
      <c r="C298" t="str">
        <f>IF(ISNUMBER(SEARCH("desmog",B298)),"DeSmog",IF(ISNUMBER(SEARCH("Sourcewatch",B298)),"SourceWatch",IF(ISNUMBER(SEARCH("ExxonSecrets",B298)),"ExxonSecrets",IF(B298&lt;&gt;"","Other",""))))</f>
        <v/>
      </c>
    </row>
    <row r="299" spans="1:4" x14ac:dyDescent="0.2">
      <c r="A299" s="12" t="s">
        <v>750</v>
      </c>
      <c r="C299" t="str">
        <f>IF(ISNUMBER(SEARCH("desmog",B299)),"DeSmog",IF(ISNUMBER(SEARCH("Sourcewatch",B299)),"SourceWatch",IF(ISNUMBER(SEARCH("ExxonSecrets",B299)),"ExxonSecrets",IF(B299&lt;&gt;"","Other",""))))</f>
        <v/>
      </c>
      <c r="D299" t="s">
        <v>851</v>
      </c>
    </row>
    <row r="300" spans="1:4" x14ac:dyDescent="0.2">
      <c r="A300" t="s">
        <v>305</v>
      </c>
      <c r="C300" t="str">
        <f>IF(ISNUMBER(SEARCH("desmog",B300)),"DeSmog",IF(ISNUMBER(SEARCH("Sourcewatch",B300)),"SourceWatch",IF(ISNUMBER(SEARCH("ExxonSecrets",B300)),"ExxonSecrets",IF(B300&lt;&gt;"","Other",""))))</f>
        <v/>
      </c>
      <c r="D300" t="s">
        <v>851</v>
      </c>
    </row>
    <row r="301" spans="1:4" x14ac:dyDescent="0.2">
      <c r="A301" t="s">
        <v>14</v>
      </c>
      <c r="C301" t="str">
        <f>IF(ISNUMBER(SEARCH("desmog",B301)),"DeSmog",IF(ISNUMBER(SEARCH("Sourcewatch",B301)),"SourceWatch",IF(ISNUMBER(SEARCH("ExxonSecrets",B301)),"ExxonSecrets",IF(B301&lt;&gt;"","Other",""))))</f>
        <v/>
      </c>
      <c r="D301" t="s">
        <v>851</v>
      </c>
    </row>
    <row r="302" spans="1:4" x14ac:dyDescent="0.2">
      <c r="A302" t="s">
        <v>128</v>
      </c>
      <c r="B302" t="s">
        <v>661</v>
      </c>
      <c r="C302" t="str">
        <f>IF(ISNUMBER(SEARCH("desmog",B302)),"DeSmog",IF(ISNUMBER(SEARCH("Sourcewatch",B302)),"SourceWatch",IF(ISNUMBER(SEARCH("ExxonSecrets",B302)),"ExxonSecrets",IF(B302&lt;&gt;"","Other",""))))</f>
        <v>SourceWatch</v>
      </c>
      <c r="D302" t="s">
        <v>850</v>
      </c>
    </row>
    <row r="303" spans="1:4" x14ac:dyDescent="0.2">
      <c r="A303" t="s">
        <v>486</v>
      </c>
      <c r="B303" t="s">
        <v>706</v>
      </c>
      <c r="C303" t="str">
        <f>IF(ISNUMBER(SEARCH("desmog",B303)),"DeSmog",IF(ISNUMBER(SEARCH("Sourcewatch",B303)),"SourceWatch",IF(ISNUMBER(SEARCH("ExxonSecrets",B303)),"ExxonSecrets",IF(B303&lt;&gt;"","Other",""))))</f>
        <v>SourceWatch</v>
      </c>
      <c r="D303" t="s">
        <v>850</v>
      </c>
    </row>
    <row r="304" spans="1:4" x14ac:dyDescent="0.2">
      <c r="A304" t="s">
        <v>221</v>
      </c>
      <c r="C304" t="str">
        <f>IF(ISNUMBER(SEARCH("desmog",B304)),"DeSmog",IF(ISNUMBER(SEARCH("Sourcewatch",B304)),"SourceWatch",IF(ISNUMBER(SEARCH("ExxonSecrets",B304)),"ExxonSecrets",IF(B304&lt;&gt;"","Other",""))))</f>
        <v/>
      </c>
      <c r="D304" t="s">
        <v>851</v>
      </c>
    </row>
    <row r="305" spans="1:4" x14ac:dyDescent="0.2">
      <c r="A305" t="s">
        <v>435</v>
      </c>
      <c r="B305" t="s">
        <v>859</v>
      </c>
      <c r="C305" t="str">
        <f>IF(ISNUMBER(SEARCH("desmog",B305)),"DeSmog",IF(ISNUMBER(SEARCH("Sourcewatch",B305)),"SourceWatch",IF(ISNUMBER(SEARCH("ExxonSecrets",B305)),"ExxonSecrets",IF(B305&lt;&gt;"","Other",""))))</f>
        <v>Other</v>
      </c>
      <c r="D305" t="s">
        <v>850</v>
      </c>
    </row>
    <row r="306" spans="1:4" x14ac:dyDescent="0.2">
      <c r="A306" t="s">
        <v>354</v>
      </c>
      <c r="B306" t="s">
        <v>689</v>
      </c>
      <c r="C306" t="str">
        <f>IF(ISNUMBER(SEARCH("desmog",B306)),"DeSmog",IF(ISNUMBER(SEARCH("Sourcewatch",B306)),"SourceWatch",IF(ISNUMBER(SEARCH("ExxonSecrets",B306)),"ExxonSecrets",IF(B306&lt;&gt;"","Other",""))))</f>
        <v>DeSmog</v>
      </c>
      <c r="D306" t="s">
        <v>850</v>
      </c>
    </row>
    <row r="307" spans="1:4" x14ac:dyDescent="0.2">
      <c r="A307" t="s">
        <v>353</v>
      </c>
      <c r="C307" t="str">
        <f>IF(ISNUMBER(SEARCH("desmog",B307)),"DeSmog",IF(ISNUMBER(SEARCH("Sourcewatch",B307)),"SourceWatch",IF(ISNUMBER(SEARCH("ExxonSecrets",B307)),"ExxonSecrets",IF(B307&lt;&gt;"","Other",""))))</f>
        <v/>
      </c>
      <c r="D307" t="s">
        <v>851</v>
      </c>
    </row>
    <row r="308" spans="1:4" x14ac:dyDescent="0.2">
      <c r="A308" t="s">
        <v>485</v>
      </c>
      <c r="C308" t="str">
        <f>IF(ISNUMBER(SEARCH("desmog",B308)),"DeSmog",IF(ISNUMBER(SEARCH("Sourcewatch",B308)),"SourceWatch",IF(ISNUMBER(SEARCH("ExxonSecrets",B308)),"ExxonSecrets",IF(B308&lt;&gt;"","Other",""))))</f>
        <v/>
      </c>
      <c r="D308" t="s">
        <v>851</v>
      </c>
    </row>
    <row r="309" spans="1:4" x14ac:dyDescent="0.2">
      <c r="A309" t="s">
        <v>34</v>
      </c>
      <c r="C309" t="str">
        <f>IF(ISNUMBER(SEARCH("desmog",B309)),"DeSmog",IF(ISNUMBER(SEARCH("Sourcewatch",B309)),"SourceWatch",IF(ISNUMBER(SEARCH("ExxonSecrets",B309)),"ExxonSecrets",IF(B309&lt;&gt;"","Other",""))))</f>
        <v/>
      </c>
      <c r="D309" t="s">
        <v>851</v>
      </c>
    </row>
    <row r="310" spans="1:4" x14ac:dyDescent="0.2">
      <c r="A310" t="s">
        <v>484</v>
      </c>
      <c r="C310" t="str">
        <f>IF(ISNUMBER(SEARCH("desmog",B310)),"DeSmog",IF(ISNUMBER(SEARCH("Sourcewatch",B310)),"SourceWatch",IF(ISNUMBER(SEARCH("ExxonSecrets",B310)),"ExxonSecrets",IF(B310&lt;&gt;"","Other",""))))</f>
        <v/>
      </c>
      <c r="D310" t="s">
        <v>851</v>
      </c>
    </row>
    <row r="311" spans="1:4" x14ac:dyDescent="0.2">
      <c r="A311" t="s">
        <v>457</v>
      </c>
      <c r="C311" t="str">
        <f>IF(ISNUMBER(SEARCH("desmog",B311)),"DeSmog",IF(ISNUMBER(SEARCH("Sourcewatch",B311)),"SourceWatch",IF(ISNUMBER(SEARCH("ExxonSecrets",B311)),"ExxonSecrets",IF(B311&lt;&gt;"","Other",""))))</f>
        <v/>
      </c>
      <c r="D311" t="s">
        <v>851</v>
      </c>
    </row>
    <row r="312" spans="1:4" x14ac:dyDescent="0.2">
      <c r="A312" t="s">
        <v>498</v>
      </c>
      <c r="C312" t="str">
        <f>IF(ISNUMBER(SEARCH("desmog",B312)),"DeSmog",IF(ISNUMBER(SEARCH("Sourcewatch",B312)),"SourceWatch",IF(ISNUMBER(SEARCH("ExxonSecrets",B312)),"ExxonSecrets",IF(B312&lt;&gt;"","Other",""))))</f>
        <v/>
      </c>
      <c r="D312" t="s">
        <v>851</v>
      </c>
    </row>
    <row r="313" spans="1:4" x14ac:dyDescent="0.2">
      <c r="A313" t="s">
        <v>395</v>
      </c>
      <c r="C313" t="str">
        <f>IF(ISNUMBER(SEARCH("desmog",B313)),"DeSmog",IF(ISNUMBER(SEARCH("Sourcewatch",B313)),"SourceWatch",IF(ISNUMBER(SEARCH("ExxonSecrets",B313)),"ExxonSecrets",IF(B313&lt;&gt;"","Other",""))))</f>
        <v/>
      </c>
      <c r="D313" t="s">
        <v>851</v>
      </c>
    </row>
    <row r="314" spans="1:4" x14ac:dyDescent="0.2">
      <c r="A314" t="s">
        <v>9</v>
      </c>
      <c r="B314" t="s">
        <v>574</v>
      </c>
      <c r="C314" t="str">
        <f>IF(ISNUMBER(SEARCH("desmog",B314)),"DeSmog",IF(ISNUMBER(SEARCH("Sourcewatch",B314)),"SourceWatch",IF(ISNUMBER(SEARCH("ExxonSecrets",B314)),"ExxonSecrets",IF(B314&lt;&gt;"","Other",""))))</f>
        <v>SourceWatch</v>
      </c>
      <c r="D314" t="s">
        <v>850</v>
      </c>
    </row>
    <row r="315" spans="1:4" x14ac:dyDescent="0.2">
      <c r="A315" t="s">
        <v>483</v>
      </c>
      <c r="C315" t="str">
        <f>IF(ISNUMBER(SEARCH("desmog",B315)),"DeSmog",IF(ISNUMBER(SEARCH("Sourcewatch",B315)),"SourceWatch",IF(ISNUMBER(SEARCH("ExxonSecrets",B315)),"ExxonSecrets",IF(B315&lt;&gt;"","Other",""))))</f>
        <v/>
      </c>
      <c r="D315" t="s">
        <v>851</v>
      </c>
    </row>
    <row r="316" spans="1:4" x14ac:dyDescent="0.2">
      <c r="A316" t="s">
        <v>54</v>
      </c>
      <c r="B316" t="s">
        <v>596</v>
      </c>
      <c r="C316" t="str">
        <f>IF(ISNUMBER(SEARCH("desmog",B316)),"DeSmog",IF(ISNUMBER(SEARCH("Sourcewatch",B316)),"SourceWatch",IF(ISNUMBER(SEARCH("ExxonSecrets",B316)),"ExxonSecrets",IF(B316&lt;&gt;"","Other",""))))</f>
        <v>DeSmog</v>
      </c>
      <c r="D316" t="s">
        <v>850</v>
      </c>
    </row>
    <row r="317" spans="1:4" x14ac:dyDescent="0.2">
      <c r="A317" t="s">
        <v>75</v>
      </c>
      <c r="B317" t="s">
        <v>628</v>
      </c>
      <c r="C317" t="str">
        <f>IF(ISNUMBER(SEARCH("desmog",B317)),"DeSmog",IF(ISNUMBER(SEARCH("Sourcewatch",B317)),"SourceWatch",IF(ISNUMBER(SEARCH("ExxonSecrets",B317)),"ExxonSecrets",IF(B317&lt;&gt;"","Other",""))))</f>
        <v>SourceWatch</v>
      </c>
      <c r="D317" t="s">
        <v>850</v>
      </c>
    </row>
    <row r="318" spans="1:4" x14ac:dyDescent="0.2">
      <c r="A318" t="s">
        <v>171</v>
      </c>
      <c r="B318" t="s">
        <v>533</v>
      </c>
      <c r="C318" t="str">
        <f>IF(ISNUMBER(SEARCH("desmog",B318)),"DeSmog",IF(ISNUMBER(SEARCH("Sourcewatch",B318)),"SourceWatch",IF(ISNUMBER(SEARCH("ExxonSecrets",B318)),"ExxonSecrets",IF(B318&lt;&gt;"","Other",""))))</f>
        <v>DeSmog</v>
      </c>
      <c r="D318" t="s">
        <v>850</v>
      </c>
    </row>
    <row r="319" spans="1:4" x14ac:dyDescent="0.2">
      <c r="A319" t="s">
        <v>18</v>
      </c>
      <c r="C319" t="str">
        <f>IF(ISNUMBER(SEARCH("desmog",B319)),"DeSmog",IF(ISNUMBER(SEARCH("Sourcewatch",B319)),"SourceWatch",IF(ISNUMBER(SEARCH("ExxonSecrets",B319)),"ExxonSecrets",IF(B319&lt;&gt;"","Other",""))))</f>
        <v/>
      </c>
      <c r="D319" t="s">
        <v>850</v>
      </c>
    </row>
    <row r="320" spans="1:4" x14ac:dyDescent="0.2">
      <c r="A320" t="s">
        <v>154</v>
      </c>
      <c r="B320" t="s">
        <v>668</v>
      </c>
      <c r="C320" t="str">
        <f>IF(ISNUMBER(SEARCH("desmog",B320)),"DeSmog",IF(ISNUMBER(SEARCH("Sourcewatch",B320)),"SourceWatch",IF(ISNUMBER(SEARCH("ExxonSecrets",B320)),"ExxonSecrets",IF(B320&lt;&gt;"","Other",""))))</f>
        <v>SourceWatch</v>
      </c>
      <c r="D320" t="s">
        <v>850</v>
      </c>
    </row>
    <row r="321" spans="1:4" x14ac:dyDescent="0.2">
      <c r="A321" t="s">
        <v>223</v>
      </c>
      <c r="C321" t="str">
        <f>IF(ISNUMBER(SEARCH("desmog",B321)),"DeSmog",IF(ISNUMBER(SEARCH("Sourcewatch",B321)),"SourceWatch",IF(ISNUMBER(SEARCH("ExxonSecrets",B321)),"ExxonSecrets",IF(B321&lt;&gt;"","Other",""))))</f>
        <v/>
      </c>
      <c r="D321" t="s">
        <v>851</v>
      </c>
    </row>
    <row r="322" spans="1:4" x14ac:dyDescent="0.2">
      <c r="A322" t="s">
        <v>257</v>
      </c>
      <c r="C322" t="str">
        <f>IF(ISNUMBER(SEARCH("desmog",B322)),"DeSmog",IF(ISNUMBER(SEARCH("Sourcewatch",B322)),"SourceWatch",IF(ISNUMBER(SEARCH("ExxonSecrets",B322)),"ExxonSecrets",IF(B322&lt;&gt;"","Other",""))))</f>
        <v/>
      </c>
      <c r="D322" t="s">
        <v>851</v>
      </c>
    </row>
    <row r="323" spans="1:4" x14ac:dyDescent="0.2">
      <c r="A323" t="s">
        <v>29</v>
      </c>
      <c r="C323" t="str">
        <f>IF(ISNUMBER(SEARCH("desmog",B323)),"DeSmog",IF(ISNUMBER(SEARCH("Sourcewatch",B323)),"SourceWatch",IF(ISNUMBER(SEARCH("ExxonSecrets",B323)),"ExxonSecrets",IF(B323&lt;&gt;"","Other",""))))</f>
        <v/>
      </c>
      <c r="D323" t="s">
        <v>851</v>
      </c>
    </row>
    <row r="324" spans="1:4" x14ac:dyDescent="0.2">
      <c r="A324" t="s">
        <v>224</v>
      </c>
      <c r="C324" t="str">
        <f>IF(ISNUMBER(SEARCH("desmog",B324)),"DeSmog",IF(ISNUMBER(SEARCH("Sourcewatch",B324)),"SourceWatch",IF(ISNUMBER(SEARCH("ExxonSecrets",B324)),"ExxonSecrets",IF(B324&lt;&gt;"","Other",""))))</f>
        <v/>
      </c>
      <c r="D324" t="s">
        <v>851</v>
      </c>
    </row>
    <row r="325" spans="1:4" x14ac:dyDescent="0.2">
      <c r="A325" t="s">
        <v>456</v>
      </c>
      <c r="C325" t="str">
        <f>IF(ISNUMBER(SEARCH("desmog",B325)),"DeSmog",IF(ISNUMBER(SEARCH("Sourcewatch",B325)),"SourceWatch",IF(ISNUMBER(SEARCH("ExxonSecrets",B325)),"ExxonSecrets",IF(B325&lt;&gt;"","Other",""))))</f>
        <v/>
      </c>
      <c r="D325" t="s">
        <v>851</v>
      </c>
    </row>
    <row r="326" spans="1:4" x14ac:dyDescent="0.2">
      <c r="A326" t="s">
        <v>192</v>
      </c>
      <c r="B326" t="s">
        <v>544</v>
      </c>
      <c r="C326" t="str">
        <f>IF(ISNUMBER(SEARCH("desmog",B326)),"DeSmog",IF(ISNUMBER(SEARCH("Sourcewatch",B326)),"SourceWatch",IF(ISNUMBER(SEARCH("ExxonSecrets",B326)),"ExxonSecrets",IF(B326&lt;&gt;"","Other",""))))</f>
        <v>DeSmog</v>
      </c>
      <c r="D326" t="s">
        <v>850</v>
      </c>
    </row>
    <row r="327" spans="1:4" x14ac:dyDescent="0.2">
      <c r="A327" t="s">
        <v>394</v>
      </c>
      <c r="C327" t="str">
        <f>IF(ISNUMBER(SEARCH("desmog",B327)),"DeSmog",IF(ISNUMBER(SEARCH("Sourcewatch",B327)),"SourceWatch",IF(ISNUMBER(SEARCH("ExxonSecrets",B327)),"ExxonSecrets",IF(B327&lt;&gt;"","Other",""))))</f>
        <v/>
      </c>
      <c r="D327" t="s">
        <v>851</v>
      </c>
    </row>
    <row r="328" spans="1:4" x14ac:dyDescent="0.2">
      <c r="A328" t="s">
        <v>90</v>
      </c>
      <c r="B328" t="s">
        <v>506</v>
      </c>
      <c r="C328" t="str">
        <f>IF(ISNUMBER(SEARCH("desmog",B328)),"DeSmog",IF(ISNUMBER(SEARCH("Sourcewatch",B328)),"SourceWatch",IF(ISNUMBER(SEARCH("ExxonSecrets",B328)),"ExxonSecrets",IF(B328&lt;&gt;"","Other",""))))</f>
        <v>DeSmog</v>
      </c>
      <c r="D328" t="s">
        <v>850</v>
      </c>
    </row>
    <row r="329" spans="1:4" x14ac:dyDescent="0.2">
      <c r="A329" t="s">
        <v>393</v>
      </c>
      <c r="C329" t="str">
        <f>IF(ISNUMBER(SEARCH("desmog",B329)),"DeSmog",IF(ISNUMBER(SEARCH("Sourcewatch",B329)),"SourceWatch",IF(ISNUMBER(SEARCH("ExxonSecrets",B329)),"ExxonSecrets",IF(B329&lt;&gt;"","Other",""))))</f>
        <v/>
      </c>
      <c r="D329" t="s">
        <v>851</v>
      </c>
    </row>
    <row r="330" spans="1:4" x14ac:dyDescent="0.2">
      <c r="A330" t="s">
        <v>392</v>
      </c>
      <c r="C330" t="str">
        <f>IF(ISNUMBER(SEARCH("desmog",B330)),"DeSmog",IF(ISNUMBER(SEARCH("Sourcewatch",B330)),"SourceWatch",IF(ISNUMBER(SEARCH("ExxonSecrets",B330)),"ExxonSecrets",IF(B330&lt;&gt;"","Other",""))))</f>
        <v/>
      </c>
      <c r="D330" t="s">
        <v>851</v>
      </c>
    </row>
    <row r="331" spans="1:4" x14ac:dyDescent="0.2">
      <c r="A331" t="s">
        <v>15</v>
      </c>
      <c r="B331" t="s">
        <v>591</v>
      </c>
      <c r="C331" t="str">
        <f>IF(ISNUMBER(SEARCH("desmog",B331)),"DeSmog",IF(ISNUMBER(SEARCH("Sourcewatch",B331)),"SourceWatch",IF(ISNUMBER(SEARCH("ExxonSecrets",B331)),"ExxonSecrets",IF(B331&lt;&gt;"","Other",""))))</f>
        <v>SourceWatch</v>
      </c>
      <c r="D331" t="s">
        <v>850</v>
      </c>
    </row>
    <row r="332" spans="1:4" x14ac:dyDescent="0.2">
      <c r="A332" t="s">
        <v>391</v>
      </c>
      <c r="B332" t="s">
        <v>623</v>
      </c>
      <c r="C332" t="str">
        <f>IF(ISNUMBER(SEARCH("desmog",B332)),"DeSmog",IF(ISNUMBER(SEARCH("Sourcewatch",B332)),"SourceWatch",IF(ISNUMBER(SEARCH("ExxonSecrets",B332)),"ExxonSecrets",IF(B332&lt;&gt;"","Other",""))))</f>
        <v>SourceWatch</v>
      </c>
      <c r="D332" t="s">
        <v>850</v>
      </c>
    </row>
    <row r="333" spans="1:4" x14ac:dyDescent="0.2">
      <c r="A333" s="12" t="s">
        <v>766</v>
      </c>
      <c r="C333" t="str">
        <f>IF(ISNUMBER(SEARCH("desmog",B333)),"DeSmog",IF(ISNUMBER(SEARCH("Sourcewatch",B333)),"SourceWatch",IF(ISNUMBER(SEARCH("ExxonSecrets",B333)),"ExxonSecrets",IF(B333&lt;&gt;"","Other",""))))</f>
        <v/>
      </c>
      <c r="D333" t="s">
        <v>851</v>
      </c>
    </row>
    <row r="334" spans="1:4" x14ac:dyDescent="0.2">
      <c r="A334" t="s">
        <v>159</v>
      </c>
      <c r="C334" t="str">
        <f>IF(ISNUMBER(SEARCH("desmog",B334)),"DeSmog",IF(ISNUMBER(SEARCH("Sourcewatch",B334)),"SourceWatch",IF(ISNUMBER(SEARCH("ExxonSecrets",B334)),"ExxonSecrets",IF(B334&lt;&gt;"","Other",""))))</f>
        <v/>
      </c>
      <c r="D334" t="s">
        <v>851</v>
      </c>
    </row>
    <row r="335" spans="1:4" x14ac:dyDescent="0.2">
      <c r="A335" s="12" t="s">
        <v>759</v>
      </c>
      <c r="C335" t="str">
        <f>IF(ISNUMBER(SEARCH("desmog",B335)),"DeSmog",IF(ISNUMBER(SEARCH("Sourcewatch",B335)),"SourceWatch",IF(ISNUMBER(SEARCH("ExxonSecrets",B335)),"ExxonSecrets",IF(B335&lt;&gt;"","Other",""))))</f>
        <v/>
      </c>
      <c r="D335" t="s">
        <v>851</v>
      </c>
    </row>
    <row r="336" spans="1:4" x14ac:dyDescent="0.2">
      <c r="A336" s="12" t="s">
        <v>732</v>
      </c>
      <c r="C336" t="str">
        <f>IF(ISNUMBER(SEARCH("desmog",B336)),"DeSmog",IF(ISNUMBER(SEARCH("Sourcewatch",B336)),"SourceWatch",IF(ISNUMBER(SEARCH("ExxonSecrets",B336)),"ExxonSecrets",IF(B336&lt;&gt;"","Other",""))))</f>
        <v/>
      </c>
      <c r="D336" t="s">
        <v>851</v>
      </c>
    </row>
    <row r="337" spans="1:4" x14ac:dyDescent="0.2">
      <c r="A337" t="s">
        <v>195</v>
      </c>
      <c r="C337" t="str">
        <f>IF(ISNUMBER(SEARCH("desmog",B337)),"DeSmog",IF(ISNUMBER(SEARCH("Sourcewatch",B337)),"SourceWatch",IF(ISNUMBER(SEARCH("ExxonSecrets",B337)),"ExxonSecrets",IF(B337&lt;&gt;"","Other",""))))</f>
        <v/>
      </c>
      <c r="D337" t="s">
        <v>851</v>
      </c>
    </row>
    <row r="338" spans="1:4" x14ac:dyDescent="0.2">
      <c r="A338" t="s">
        <v>76</v>
      </c>
      <c r="B338" t="s">
        <v>654</v>
      </c>
      <c r="C338" t="str">
        <f>IF(ISNUMBER(SEARCH("desmog",B338)),"DeSmog",IF(ISNUMBER(SEARCH("Sourcewatch",B338)),"SourceWatch",IF(ISNUMBER(SEARCH("ExxonSecrets",B338)),"ExxonSecrets",IF(B338&lt;&gt;"","Other",""))))</f>
        <v>SourceWatch</v>
      </c>
      <c r="D338" t="s">
        <v>850</v>
      </c>
    </row>
    <row r="339" spans="1:4" x14ac:dyDescent="0.2">
      <c r="A339" t="s">
        <v>225</v>
      </c>
      <c r="B339" t="s">
        <v>680</v>
      </c>
      <c r="C339" t="str">
        <f>IF(ISNUMBER(SEARCH("desmog",B339)),"DeSmog",IF(ISNUMBER(SEARCH("Sourcewatch",B339)),"SourceWatch",IF(ISNUMBER(SEARCH("ExxonSecrets",B339)),"ExxonSecrets",IF(B339&lt;&gt;"","Other",""))))</f>
        <v>SourceWatch</v>
      </c>
      <c r="D339" t="s">
        <v>850</v>
      </c>
    </row>
    <row r="340" spans="1:4" x14ac:dyDescent="0.2">
      <c r="A340" t="s">
        <v>482</v>
      </c>
      <c r="C340" t="str">
        <f>IF(ISNUMBER(SEARCH("desmog",B340)),"DeSmog",IF(ISNUMBER(SEARCH("Sourcewatch",B340)),"SourceWatch",IF(ISNUMBER(SEARCH("ExxonSecrets",B340)),"ExxonSecrets",IF(B340&lt;&gt;"","Other",""))))</f>
        <v/>
      </c>
      <c r="D340" t="s">
        <v>851</v>
      </c>
    </row>
    <row r="341" spans="1:4" x14ac:dyDescent="0.2">
      <c r="A341" t="s">
        <v>481</v>
      </c>
      <c r="C341" t="str">
        <f>IF(ISNUMBER(SEARCH("desmog",B341)),"DeSmog",IF(ISNUMBER(SEARCH("Sourcewatch",B341)),"SourceWatch",IF(ISNUMBER(SEARCH("ExxonSecrets",B341)),"ExxonSecrets",IF(B341&lt;&gt;"","Other",""))))</f>
        <v/>
      </c>
      <c r="D341" t="s">
        <v>851</v>
      </c>
    </row>
    <row r="342" spans="1:4" x14ac:dyDescent="0.2">
      <c r="A342" t="s">
        <v>226</v>
      </c>
      <c r="B342" t="s">
        <v>599</v>
      </c>
      <c r="C342" t="str">
        <f>IF(ISNUMBER(SEARCH("desmog",B342)),"DeSmog",IF(ISNUMBER(SEARCH("Sourcewatch",B342)),"SourceWatch",IF(ISNUMBER(SEARCH("ExxonSecrets",B342)),"ExxonSecrets",IF(B342&lt;&gt;"","Other",""))))</f>
        <v>SourceWatch</v>
      </c>
      <c r="D342" t="s">
        <v>850</v>
      </c>
    </row>
    <row r="343" spans="1:4" x14ac:dyDescent="0.2">
      <c r="A343" t="s">
        <v>480</v>
      </c>
      <c r="C343" t="str">
        <f>IF(ISNUMBER(SEARCH("desmog",B343)),"DeSmog",IF(ISNUMBER(SEARCH("Sourcewatch",B343)),"SourceWatch",IF(ISNUMBER(SEARCH("ExxonSecrets",B343)),"ExxonSecrets",IF(B343&lt;&gt;"","Other",""))))</f>
        <v/>
      </c>
      <c r="D343" t="s">
        <v>851</v>
      </c>
    </row>
    <row r="344" spans="1:4" x14ac:dyDescent="0.2">
      <c r="A344" t="s">
        <v>434</v>
      </c>
      <c r="C344" t="str">
        <f>IF(ISNUMBER(SEARCH("desmog",B344)),"DeSmog",IF(ISNUMBER(SEARCH("Sourcewatch",B344)),"SourceWatch",IF(ISNUMBER(SEARCH("ExxonSecrets",B344)),"ExxonSecrets",IF(B344&lt;&gt;"","Other",""))))</f>
        <v/>
      </c>
      <c r="D344" t="s">
        <v>851</v>
      </c>
    </row>
    <row r="345" spans="1:4" x14ac:dyDescent="0.2">
      <c r="A345" t="s">
        <v>352</v>
      </c>
      <c r="C345" t="str">
        <f>IF(ISNUMBER(SEARCH("desmog",B345)),"DeSmog",IF(ISNUMBER(SEARCH("Sourcewatch",B345)),"SourceWatch",IF(ISNUMBER(SEARCH("ExxonSecrets",B345)),"ExxonSecrets",IF(B345&lt;&gt;"","Other",""))))</f>
        <v/>
      </c>
      <c r="D345" t="s">
        <v>851</v>
      </c>
    </row>
    <row r="346" spans="1:4" x14ac:dyDescent="0.2">
      <c r="A346" t="s">
        <v>106</v>
      </c>
      <c r="B346" t="s">
        <v>610</v>
      </c>
      <c r="C346" t="str">
        <f>IF(ISNUMBER(SEARCH("desmog",B346)),"DeSmog",IF(ISNUMBER(SEARCH("Sourcewatch",B346)),"SourceWatch",IF(ISNUMBER(SEARCH("ExxonSecrets",B346)),"ExxonSecrets",IF(B346&lt;&gt;"","Other",""))))</f>
        <v>SourceWatch</v>
      </c>
      <c r="D346" t="s">
        <v>850</v>
      </c>
    </row>
    <row r="347" spans="1:4" x14ac:dyDescent="0.2">
      <c r="A347" t="s">
        <v>455</v>
      </c>
      <c r="B347" t="s">
        <v>704</v>
      </c>
      <c r="C347" t="str">
        <f>IF(ISNUMBER(SEARCH("desmog",B347)),"DeSmog",IF(ISNUMBER(SEARCH("Sourcewatch",B347)),"SourceWatch",IF(ISNUMBER(SEARCH("ExxonSecrets",B347)),"ExxonSecrets",IF(B347&lt;&gt;"","Other",""))))</f>
        <v>SourceWatch</v>
      </c>
      <c r="D347" t="s">
        <v>850</v>
      </c>
    </row>
    <row r="348" spans="1:4" x14ac:dyDescent="0.2">
      <c r="A348" t="s">
        <v>35</v>
      </c>
      <c r="B348" t="s">
        <v>541</v>
      </c>
      <c r="C348" t="str">
        <f>IF(ISNUMBER(SEARCH("desmog",B348)),"DeSmog",IF(ISNUMBER(SEARCH("Sourcewatch",B348)),"SourceWatch",IF(ISNUMBER(SEARCH("ExxonSecrets",B348)),"ExxonSecrets",IF(B348&lt;&gt;"","Other",""))))</f>
        <v>SourceWatch</v>
      </c>
      <c r="D348" t="s">
        <v>850</v>
      </c>
    </row>
    <row r="349" spans="1:4" x14ac:dyDescent="0.2">
      <c r="A349" t="s">
        <v>497</v>
      </c>
      <c r="C349" t="str">
        <f>IF(ISNUMBER(SEARCH("desmog",B349)),"DeSmog",IF(ISNUMBER(SEARCH("Sourcewatch",B349)),"SourceWatch",IF(ISNUMBER(SEARCH("ExxonSecrets",B349)),"ExxonSecrets",IF(B349&lt;&gt;"","Other",""))))</f>
        <v/>
      </c>
      <c r="D349" t="s">
        <v>851</v>
      </c>
    </row>
    <row r="350" spans="1:4" x14ac:dyDescent="0.2">
      <c r="A350" t="s">
        <v>183</v>
      </c>
      <c r="C350" t="str">
        <f>IF(ISNUMBER(SEARCH("desmog",B350)),"DeSmog",IF(ISNUMBER(SEARCH("Sourcewatch",B350)),"SourceWatch",IF(ISNUMBER(SEARCH("ExxonSecrets",B350)),"ExxonSecrets",IF(B350&lt;&gt;"","Other",""))))</f>
        <v/>
      </c>
      <c r="D350" t="s">
        <v>851</v>
      </c>
    </row>
    <row r="351" spans="1:4" x14ac:dyDescent="0.2">
      <c r="A351" t="s">
        <v>351</v>
      </c>
      <c r="C351" t="str">
        <f>IF(ISNUMBER(SEARCH("desmog",B351)),"DeSmog",IF(ISNUMBER(SEARCH("Sourcewatch",B351)),"SourceWatch",IF(ISNUMBER(SEARCH("ExxonSecrets",B351)),"ExxonSecrets",IF(B351&lt;&gt;"","Other",""))))</f>
        <v/>
      </c>
      <c r="D351" t="s">
        <v>851</v>
      </c>
    </row>
    <row r="352" spans="1:4" x14ac:dyDescent="0.2">
      <c r="A352" t="s">
        <v>227</v>
      </c>
      <c r="B352" t="s">
        <v>589</v>
      </c>
      <c r="C352" t="str">
        <f>IF(ISNUMBER(SEARCH("desmog",B352)),"DeSmog",IF(ISNUMBER(SEARCH("Sourcewatch",B352)),"SourceWatch",IF(ISNUMBER(SEARCH("ExxonSecrets",B352)),"ExxonSecrets",IF(B352&lt;&gt;"","Other",""))))</f>
        <v>DeSmog</v>
      </c>
      <c r="D352" t="s">
        <v>850</v>
      </c>
    </row>
    <row r="353" spans="1:4" x14ac:dyDescent="0.2">
      <c r="A353" t="s">
        <v>107</v>
      </c>
      <c r="B353" t="s">
        <v>560</v>
      </c>
      <c r="C353" t="str">
        <f>IF(ISNUMBER(SEARCH("desmog",B353)),"DeSmog",IF(ISNUMBER(SEARCH("Sourcewatch",B353)),"SourceWatch",IF(ISNUMBER(SEARCH("ExxonSecrets",B353)),"ExxonSecrets",IF(B353&lt;&gt;"","Other",""))))</f>
        <v>DeSmog</v>
      </c>
      <c r="D353" t="s">
        <v>850</v>
      </c>
    </row>
    <row r="354" spans="1:4" x14ac:dyDescent="0.2">
      <c r="A354" t="s">
        <v>350</v>
      </c>
      <c r="C354" t="str">
        <f>IF(ISNUMBER(SEARCH("desmog",B354)),"DeSmog",IF(ISNUMBER(SEARCH("Sourcewatch",B354)),"SourceWatch",IF(ISNUMBER(SEARCH("ExxonSecrets",B354)),"ExxonSecrets",IF(B354&lt;&gt;"","Other",""))))</f>
        <v/>
      </c>
      <c r="D354" t="s">
        <v>851</v>
      </c>
    </row>
    <row r="355" spans="1:4" x14ac:dyDescent="0.2">
      <c r="A355" t="s">
        <v>304</v>
      </c>
      <c r="B355" t="s">
        <v>514</v>
      </c>
      <c r="C355" t="str">
        <f>IF(ISNUMBER(SEARCH("desmog",B355)),"DeSmog",IF(ISNUMBER(SEARCH("Sourcewatch",B355)),"SourceWatch",IF(ISNUMBER(SEARCH("ExxonSecrets",B355)),"ExxonSecrets",IF(B355&lt;&gt;"","Other",""))))</f>
        <v>SourceWatch</v>
      </c>
      <c r="D355" t="s">
        <v>850</v>
      </c>
    </row>
    <row r="356" spans="1:4" x14ac:dyDescent="0.2">
      <c r="A356" t="s">
        <v>108</v>
      </c>
      <c r="B356" t="s">
        <v>588</v>
      </c>
      <c r="C356" t="str">
        <f>IF(ISNUMBER(SEARCH("desmog",B356)),"DeSmog",IF(ISNUMBER(SEARCH("Sourcewatch",B356)),"SourceWatch",IF(ISNUMBER(SEARCH("ExxonSecrets",B356)),"ExxonSecrets",IF(B356&lt;&gt;"","Other",""))))</f>
        <v>SourceWatch</v>
      </c>
      <c r="D356" t="s">
        <v>850</v>
      </c>
    </row>
    <row r="357" spans="1:4" x14ac:dyDescent="0.2">
      <c r="A357" t="s">
        <v>228</v>
      </c>
      <c r="B357" t="s">
        <v>604</v>
      </c>
      <c r="C357" t="str">
        <f>IF(ISNUMBER(SEARCH("desmog",B357)),"DeSmog",IF(ISNUMBER(SEARCH("Sourcewatch",B357)),"SourceWatch",IF(ISNUMBER(SEARCH("ExxonSecrets",B357)),"ExxonSecrets",IF(B357&lt;&gt;"","Other",""))))</f>
        <v>SourceWatch</v>
      </c>
      <c r="D357" t="s">
        <v>850</v>
      </c>
    </row>
    <row r="358" spans="1:4" x14ac:dyDescent="0.2">
      <c r="A358" t="s">
        <v>454</v>
      </c>
      <c r="B358" t="s">
        <v>577</v>
      </c>
      <c r="C358" t="str">
        <f>IF(ISNUMBER(SEARCH("desmog",B358)),"DeSmog",IF(ISNUMBER(SEARCH("Sourcewatch",B358)),"SourceWatch",IF(ISNUMBER(SEARCH("ExxonSecrets",B358)),"ExxonSecrets",IF(B358&lt;&gt;"","Other",""))))</f>
        <v>SourceWatch</v>
      </c>
      <c r="D358" t="s">
        <v>850</v>
      </c>
    </row>
    <row r="359" spans="1:4" x14ac:dyDescent="0.2">
      <c r="A359" t="s">
        <v>390</v>
      </c>
      <c r="B359" t="s">
        <v>526</v>
      </c>
      <c r="C359" t="str">
        <f>IF(ISNUMBER(SEARCH("desmog",B359)),"DeSmog",IF(ISNUMBER(SEARCH("Sourcewatch",B359)),"SourceWatch",IF(ISNUMBER(SEARCH("ExxonSecrets",B359)),"ExxonSecrets",IF(B359&lt;&gt;"","Other",""))))</f>
        <v>SourceWatch</v>
      </c>
      <c r="D359" t="s">
        <v>850</v>
      </c>
    </row>
    <row r="360" spans="1:4" x14ac:dyDescent="0.2">
      <c r="A360" t="s">
        <v>170</v>
      </c>
      <c r="B360" t="s">
        <v>546</v>
      </c>
      <c r="C360" t="str">
        <f>IF(ISNUMBER(SEARCH("desmog",B360)),"DeSmog",IF(ISNUMBER(SEARCH("Sourcewatch",B360)),"SourceWatch",IF(ISNUMBER(SEARCH("ExxonSecrets",B360)),"ExxonSecrets",IF(B360&lt;&gt;"","Other",""))))</f>
        <v>SourceWatch</v>
      </c>
      <c r="D360" t="s">
        <v>850</v>
      </c>
    </row>
    <row r="361" spans="1:4" x14ac:dyDescent="0.2">
      <c r="A361" t="s">
        <v>180</v>
      </c>
      <c r="B361" t="s">
        <v>672</v>
      </c>
      <c r="C361" t="str">
        <f>IF(ISNUMBER(SEARCH("desmog",B361)),"DeSmog",IF(ISNUMBER(SEARCH("Sourcewatch",B361)),"SourceWatch",IF(ISNUMBER(SEARCH("ExxonSecrets",B361)),"ExxonSecrets",IF(B361&lt;&gt;"","Other",""))))</f>
        <v>SourceWatch</v>
      </c>
      <c r="D361" t="s">
        <v>850</v>
      </c>
    </row>
    <row r="362" spans="1:4" x14ac:dyDescent="0.2">
      <c r="A362" t="s">
        <v>349</v>
      </c>
      <c r="B362" t="s">
        <v>621</v>
      </c>
      <c r="C362" t="str">
        <f>IF(ISNUMBER(SEARCH("desmog",B362)),"DeSmog",IF(ISNUMBER(SEARCH("Sourcewatch",B362)),"SourceWatch",IF(ISNUMBER(SEARCH("ExxonSecrets",B362)),"ExxonSecrets",IF(B362&lt;&gt;"","Other",""))))</f>
        <v>SourceWatch</v>
      </c>
      <c r="D362" t="s">
        <v>850</v>
      </c>
    </row>
    <row r="363" spans="1:4" x14ac:dyDescent="0.2">
      <c r="A363" t="s">
        <v>303</v>
      </c>
      <c r="B363" t="s">
        <v>547</v>
      </c>
      <c r="C363" t="str">
        <f>IF(ISNUMBER(SEARCH("desmog",B363)),"DeSmog",IF(ISNUMBER(SEARCH("Sourcewatch",B363)),"SourceWatch",IF(ISNUMBER(SEARCH("ExxonSecrets",B363)),"ExxonSecrets",IF(B363&lt;&gt;"","Other",""))))</f>
        <v>SourceWatch</v>
      </c>
      <c r="D363" t="s">
        <v>850</v>
      </c>
    </row>
    <row r="364" spans="1:4" x14ac:dyDescent="0.2">
      <c r="A364" t="s">
        <v>389</v>
      </c>
      <c r="C364" t="str">
        <f>IF(ISNUMBER(SEARCH("desmog",B364)),"DeSmog",IF(ISNUMBER(SEARCH("Sourcewatch",B364)),"SourceWatch",IF(ISNUMBER(SEARCH("ExxonSecrets",B364)),"ExxonSecrets",IF(B364&lt;&gt;"","Other",""))))</f>
        <v/>
      </c>
      <c r="D364" t="s">
        <v>851</v>
      </c>
    </row>
    <row r="365" spans="1:4" x14ac:dyDescent="0.2">
      <c r="A365" t="s">
        <v>388</v>
      </c>
      <c r="C365" t="str">
        <f>IF(ISNUMBER(SEARCH("desmog",B365)),"DeSmog",IF(ISNUMBER(SEARCH("Sourcewatch",B365)),"SourceWatch",IF(ISNUMBER(SEARCH("ExxonSecrets",B365)),"ExxonSecrets",IF(B365&lt;&gt;"","Other",""))))</f>
        <v/>
      </c>
      <c r="D365" t="s">
        <v>851</v>
      </c>
    </row>
    <row r="366" spans="1:4" x14ac:dyDescent="0.2">
      <c r="A366" t="s">
        <v>91</v>
      </c>
      <c r="B366" t="s">
        <v>657</v>
      </c>
      <c r="C366" t="str">
        <f>IF(ISNUMBER(SEARCH("desmog",B366)),"DeSmog",IF(ISNUMBER(SEARCH("Sourcewatch",B366)),"SourceWatch",IF(ISNUMBER(SEARCH("ExxonSecrets",B366)),"ExxonSecrets",IF(B366&lt;&gt;"","Other",""))))</f>
        <v>DeSmog</v>
      </c>
      <c r="D366" t="s">
        <v>850</v>
      </c>
    </row>
    <row r="367" spans="1:4" x14ac:dyDescent="0.2">
      <c r="A367" s="12" t="s">
        <v>726</v>
      </c>
      <c r="C367" t="str">
        <f>IF(ISNUMBER(SEARCH("desmog",B367)),"DeSmog",IF(ISNUMBER(SEARCH("Sourcewatch",B367)),"SourceWatch",IF(ISNUMBER(SEARCH("ExxonSecrets",B367)),"ExxonSecrets",IF(B367&lt;&gt;"","Other",""))))</f>
        <v/>
      </c>
      <c r="D367" t="s">
        <v>851</v>
      </c>
    </row>
    <row r="368" spans="1:4" x14ac:dyDescent="0.2">
      <c r="A368" t="s">
        <v>193</v>
      </c>
      <c r="C368" t="str">
        <f>IF(ISNUMBER(SEARCH("desmog",B368)),"DeSmog",IF(ISNUMBER(SEARCH("Sourcewatch",B368)),"SourceWatch",IF(ISNUMBER(SEARCH("ExxonSecrets",B368)),"ExxonSecrets",IF(B368&lt;&gt;"","Other",""))))</f>
        <v/>
      </c>
      <c r="D368" t="s">
        <v>851</v>
      </c>
    </row>
    <row r="369" spans="1:4" x14ac:dyDescent="0.2">
      <c r="A369" s="12" t="s">
        <v>753</v>
      </c>
      <c r="C369" t="str">
        <f>IF(ISNUMBER(SEARCH("desmog",B369)),"DeSmog",IF(ISNUMBER(SEARCH("Sourcewatch",B369)),"SourceWatch",IF(ISNUMBER(SEARCH("ExxonSecrets",B369)),"ExxonSecrets",IF(B369&lt;&gt;"","Other",""))))</f>
        <v/>
      </c>
      <c r="D369" t="s">
        <v>851</v>
      </c>
    </row>
    <row r="370" spans="1:4" x14ac:dyDescent="0.2">
      <c r="A370" t="s">
        <v>229</v>
      </c>
      <c r="B370" t="s">
        <v>681</v>
      </c>
      <c r="C370" t="str">
        <f>IF(ISNUMBER(SEARCH("desmog",B370)),"DeSmog",IF(ISNUMBER(SEARCH("Sourcewatch",B370)),"SourceWatch",IF(ISNUMBER(SEARCH("ExxonSecrets",B370)),"ExxonSecrets",IF(B370&lt;&gt;"","Other",""))))</f>
        <v>SourceWatch</v>
      </c>
      <c r="D370" t="s">
        <v>850</v>
      </c>
    </row>
    <row r="371" spans="1:4" x14ac:dyDescent="0.2">
      <c r="A371" t="s">
        <v>479</v>
      </c>
      <c r="B371" t="s">
        <v>575</v>
      </c>
      <c r="C371" t="str">
        <f>IF(ISNUMBER(SEARCH("desmog",B371)),"DeSmog",IF(ISNUMBER(SEARCH("Sourcewatch",B371)),"SourceWatch",IF(ISNUMBER(SEARCH("ExxonSecrets",B371)),"ExxonSecrets",IF(B371&lt;&gt;"","Other",""))))</f>
        <v>SourceWatch</v>
      </c>
      <c r="D371" t="s">
        <v>850</v>
      </c>
    </row>
    <row r="372" spans="1:4" x14ac:dyDescent="0.2">
      <c r="A372" t="s">
        <v>348</v>
      </c>
      <c r="C372" t="str">
        <f>IF(ISNUMBER(SEARCH("desmog",B372)),"DeSmog",IF(ISNUMBER(SEARCH("Sourcewatch",B372)),"SourceWatch",IF(ISNUMBER(SEARCH("ExxonSecrets",B372)),"ExxonSecrets",IF(B372&lt;&gt;"","Other",""))))</f>
        <v/>
      </c>
      <c r="D372" t="s">
        <v>851</v>
      </c>
    </row>
    <row r="373" spans="1:4" x14ac:dyDescent="0.2">
      <c r="A373" t="s">
        <v>387</v>
      </c>
      <c r="C373" t="str">
        <f>IF(ISNUMBER(SEARCH("desmog",B373)),"DeSmog",IF(ISNUMBER(SEARCH("Sourcewatch",B373)),"SourceWatch",IF(ISNUMBER(SEARCH("ExxonSecrets",B373)),"ExxonSecrets",IF(B373&lt;&gt;"","Other",""))))</f>
        <v/>
      </c>
      <c r="D373" t="s">
        <v>851</v>
      </c>
    </row>
    <row r="374" spans="1:4" x14ac:dyDescent="0.2">
      <c r="A374" t="s">
        <v>302</v>
      </c>
      <c r="C374" t="str">
        <f>IF(ISNUMBER(SEARCH("desmog",B374)),"DeSmog",IF(ISNUMBER(SEARCH("Sourcewatch",B374)),"SourceWatch",IF(ISNUMBER(SEARCH("ExxonSecrets",B374)),"ExxonSecrets",IF(B374&lt;&gt;"","Other",""))))</f>
        <v/>
      </c>
      <c r="D374" t="s">
        <v>850</v>
      </c>
    </row>
    <row r="375" spans="1:4" x14ac:dyDescent="0.2">
      <c r="A375" t="s">
        <v>77</v>
      </c>
      <c r="B375" t="s">
        <v>655</v>
      </c>
      <c r="C375" t="str">
        <f>IF(ISNUMBER(SEARCH("desmog",B375)),"DeSmog",IF(ISNUMBER(SEARCH("Sourcewatch",B375)),"SourceWatch",IF(ISNUMBER(SEARCH("ExxonSecrets",B375)),"ExxonSecrets",IF(B375&lt;&gt;"","Other",""))))</f>
        <v>SourceWatch</v>
      </c>
      <c r="D375" t="s">
        <v>850</v>
      </c>
    </row>
    <row r="376" spans="1:4" x14ac:dyDescent="0.2">
      <c r="A376" t="s">
        <v>16</v>
      </c>
      <c r="C376" t="str">
        <f>IF(ISNUMBER(SEARCH("desmog",B376)),"DeSmog",IF(ISNUMBER(SEARCH("Sourcewatch",B376)),"SourceWatch",IF(ISNUMBER(SEARCH("ExxonSecrets",B376)),"ExxonSecrets",IF(B376&lt;&gt;"","Other",""))))</f>
        <v/>
      </c>
      <c r="D376" t="s">
        <v>851</v>
      </c>
    </row>
    <row r="377" spans="1:4" x14ac:dyDescent="0.2">
      <c r="A377" t="s">
        <v>301</v>
      </c>
      <c r="C377" t="str">
        <f>IF(ISNUMBER(SEARCH("desmog",B377)),"DeSmog",IF(ISNUMBER(SEARCH("Sourcewatch",B377)),"SourceWatch",IF(ISNUMBER(SEARCH("ExxonSecrets",B377)),"ExxonSecrets",IF(B377&lt;&gt;"","Other",""))))</f>
        <v/>
      </c>
      <c r="D377" t="s">
        <v>851</v>
      </c>
    </row>
    <row r="378" spans="1:4" x14ac:dyDescent="0.2">
      <c r="A378" t="s">
        <v>300</v>
      </c>
      <c r="C378" t="str">
        <f>IF(ISNUMBER(SEARCH("desmog",B378)),"DeSmog",IF(ISNUMBER(SEARCH("Sourcewatch",B378)),"SourceWatch",IF(ISNUMBER(SEARCH("ExxonSecrets",B378)),"ExxonSecrets",IF(B378&lt;&gt;"","Other",""))))</f>
        <v/>
      </c>
      <c r="D378" t="s">
        <v>851</v>
      </c>
    </row>
    <row r="379" spans="1:4" x14ac:dyDescent="0.2">
      <c r="A379" t="s">
        <v>386</v>
      </c>
      <c r="C379" t="str">
        <f>IF(ISNUMBER(SEARCH("desmog",B379)),"DeSmog",IF(ISNUMBER(SEARCH("Sourcewatch",B379)),"SourceWatch",IF(ISNUMBER(SEARCH("ExxonSecrets",B379)),"ExxonSecrets",IF(B379&lt;&gt;"","Other",""))))</f>
        <v/>
      </c>
      <c r="D379" t="s">
        <v>851</v>
      </c>
    </row>
    <row r="380" spans="1:4" x14ac:dyDescent="0.2">
      <c r="A380" t="s">
        <v>129</v>
      </c>
      <c r="B380" t="s">
        <v>662</v>
      </c>
      <c r="C380" t="str">
        <f>IF(ISNUMBER(SEARCH("desmog",B380)),"DeSmog",IF(ISNUMBER(SEARCH("Sourcewatch",B380)),"SourceWatch",IF(ISNUMBER(SEARCH("ExxonSecrets",B380)),"ExxonSecrets",IF(B380&lt;&gt;"","Other",""))))</f>
        <v>SourceWatch</v>
      </c>
      <c r="D380" t="s">
        <v>850</v>
      </c>
    </row>
    <row r="381" spans="1:4" x14ac:dyDescent="0.2">
      <c r="A381" t="s">
        <v>385</v>
      </c>
      <c r="C381" t="str">
        <f>IF(ISNUMBER(SEARCH("desmog",B381)),"DeSmog",IF(ISNUMBER(SEARCH("Sourcewatch",B381)),"SourceWatch",IF(ISNUMBER(SEARCH("ExxonSecrets",B381)),"ExxonSecrets",IF(B381&lt;&gt;"","Other",""))))</f>
        <v/>
      </c>
      <c r="D381" t="s">
        <v>851</v>
      </c>
    </row>
    <row r="382" spans="1:4" x14ac:dyDescent="0.2">
      <c r="A382" s="12" t="s">
        <v>748</v>
      </c>
      <c r="C382" t="str">
        <f>IF(ISNUMBER(SEARCH("desmog",B382)),"DeSmog",IF(ISNUMBER(SEARCH("Sourcewatch",B382)),"SourceWatch",IF(ISNUMBER(SEARCH("ExxonSecrets",B382)),"ExxonSecrets",IF(B382&lt;&gt;"","Other",""))))</f>
        <v/>
      </c>
      <c r="D382" t="s">
        <v>851</v>
      </c>
    </row>
    <row r="383" spans="1:4" x14ac:dyDescent="0.2">
      <c r="A383" t="s">
        <v>347</v>
      </c>
      <c r="C383" t="str">
        <f>IF(ISNUMBER(SEARCH("desmog",B383)),"DeSmog",IF(ISNUMBER(SEARCH("Sourcewatch",B383)),"SourceWatch",IF(ISNUMBER(SEARCH("ExxonSecrets",B383)),"ExxonSecrets",IF(B383&lt;&gt;"","Other",""))))</f>
        <v/>
      </c>
      <c r="D383" t="s">
        <v>851</v>
      </c>
    </row>
    <row r="384" spans="1:4" x14ac:dyDescent="0.2">
      <c r="A384" t="s">
        <v>109</v>
      </c>
      <c r="B384" t="s">
        <v>633</v>
      </c>
      <c r="C384" t="str">
        <f>IF(ISNUMBER(SEARCH("desmog",B384)),"DeSmog",IF(ISNUMBER(SEARCH("Sourcewatch",B384)),"SourceWatch",IF(ISNUMBER(SEARCH("ExxonSecrets",B384)),"ExxonSecrets",IF(B384&lt;&gt;"","Other",""))))</f>
        <v>SourceWatch</v>
      </c>
      <c r="D384" t="s">
        <v>850</v>
      </c>
    </row>
    <row r="385" spans="1:4" x14ac:dyDescent="0.2">
      <c r="A385" t="s">
        <v>230</v>
      </c>
      <c r="B385" t="s">
        <v>543</v>
      </c>
      <c r="C385" t="str">
        <f>IF(ISNUMBER(SEARCH("desmog",B385)),"DeSmog",IF(ISNUMBER(SEARCH("Sourcewatch",B385)),"SourceWatch",IF(ISNUMBER(SEARCH("ExxonSecrets",B385)),"ExxonSecrets",IF(B385&lt;&gt;"","Other",""))))</f>
        <v>DeSmog</v>
      </c>
      <c r="D385" t="s">
        <v>850</v>
      </c>
    </row>
    <row r="386" spans="1:4" x14ac:dyDescent="0.2">
      <c r="A386" t="s">
        <v>346</v>
      </c>
      <c r="B386" t="s">
        <v>860</v>
      </c>
      <c r="C386" t="str">
        <f>IF(ISNUMBER(SEARCH("desmog",B386)),"DeSmog",IF(ISNUMBER(SEARCH("Sourcewatch",B386)),"SourceWatch",IF(ISNUMBER(SEARCH("ExxonSecrets",B386)),"ExxonSecrets",IF(B386&lt;&gt;"","Other",""))))</f>
        <v>SourceWatch</v>
      </c>
      <c r="D386" t="s">
        <v>850</v>
      </c>
    </row>
    <row r="387" spans="1:4" x14ac:dyDescent="0.2">
      <c r="A387" t="s">
        <v>186</v>
      </c>
      <c r="B387" t="s">
        <v>665</v>
      </c>
      <c r="C387" t="str">
        <f>IF(ISNUMBER(SEARCH("desmog",B387)),"DeSmog",IF(ISNUMBER(SEARCH("Sourcewatch",B387)),"SourceWatch",IF(ISNUMBER(SEARCH("ExxonSecrets",B387)),"ExxonSecrets",IF(B387&lt;&gt;"","Other",""))))</f>
        <v>SourceWatch</v>
      </c>
      <c r="D387" t="s">
        <v>850</v>
      </c>
    </row>
    <row r="388" spans="1:4" x14ac:dyDescent="0.2">
      <c r="A388" t="s">
        <v>136</v>
      </c>
      <c r="B388" t="s">
        <v>665</v>
      </c>
      <c r="C388" t="str">
        <f>IF(ISNUMBER(SEARCH("desmog",B388)),"DeSmog",IF(ISNUMBER(SEARCH("Sourcewatch",B388)),"SourceWatch",IF(ISNUMBER(SEARCH("ExxonSecrets",B388)),"ExxonSecrets",IF(B388&lt;&gt;"","Other",""))))</f>
        <v>SourceWatch</v>
      </c>
      <c r="D388" t="s">
        <v>850</v>
      </c>
    </row>
    <row r="389" spans="1:4" x14ac:dyDescent="0.2">
      <c r="A389" s="12" t="s">
        <v>754</v>
      </c>
      <c r="C389" t="str">
        <f>IF(ISNUMBER(SEARCH("desmog",B389)),"DeSmog",IF(ISNUMBER(SEARCH("Sourcewatch",B389)),"SourceWatch",IF(ISNUMBER(SEARCH("ExxonSecrets",B389)),"ExxonSecrets",IF(B389&lt;&gt;"","Other",""))))</f>
        <v/>
      </c>
      <c r="D389" t="s">
        <v>851</v>
      </c>
    </row>
    <row r="390" spans="1:4" x14ac:dyDescent="0.2">
      <c r="A390" t="s">
        <v>384</v>
      </c>
      <c r="B390" t="s">
        <v>564</v>
      </c>
      <c r="C390" t="str">
        <f>IF(ISNUMBER(SEARCH("desmog",B390)),"DeSmog",IF(ISNUMBER(SEARCH("Sourcewatch",B390)),"SourceWatch",IF(ISNUMBER(SEARCH("ExxonSecrets",B390)),"ExxonSecrets",IF(B390&lt;&gt;"","Other",""))))</f>
        <v>SourceWatch</v>
      </c>
      <c r="D390" t="s">
        <v>850</v>
      </c>
    </row>
    <row r="391" spans="1:4" x14ac:dyDescent="0.2">
      <c r="A391" t="s">
        <v>160</v>
      </c>
      <c r="C391" t="str">
        <f>IF(ISNUMBER(SEARCH("desmog",B391)),"DeSmog",IF(ISNUMBER(SEARCH("Sourcewatch",B391)),"SourceWatch",IF(ISNUMBER(SEARCH("ExxonSecrets",B391)),"ExxonSecrets",IF(B391&lt;&gt;"","Other",""))))</f>
        <v/>
      </c>
      <c r="D391" t="s">
        <v>851</v>
      </c>
    </row>
    <row r="392" spans="1:4" x14ac:dyDescent="0.2">
      <c r="A392" t="s">
        <v>137</v>
      </c>
      <c r="C392" t="str">
        <f>IF(ISNUMBER(SEARCH("desmog",B392)),"DeSmog",IF(ISNUMBER(SEARCH("Sourcewatch",B392)),"SourceWatch",IF(ISNUMBER(SEARCH("ExxonSecrets",B392)),"ExxonSecrets",IF(B392&lt;&gt;"","Other",""))))</f>
        <v/>
      </c>
      <c r="D392" t="s">
        <v>851</v>
      </c>
    </row>
    <row r="393" spans="1:4" x14ac:dyDescent="0.2">
      <c r="A393" t="s">
        <v>231</v>
      </c>
      <c r="B393" t="s">
        <v>682</v>
      </c>
      <c r="C393" t="str">
        <f>IF(ISNUMBER(SEARCH("desmog",B393)),"DeSmog",IF(ISNUMBER(SEARCH("Sourcewatch",B393)),"SourceWatch",IF(ISNUMBER(SEARCH("ExxonSecrets",B393)),"ExxonSecrets",IF(B393&lt;&gt;"","Other",""))))</f>
        <v>SourceWatch</v>
      </c>
      <c r="D393" t="s">
        <v>850</v>
      </c>
    </row>
    <row r="394" spans="1:4" x14ac:dyDescent="0.2">
      <c r="A394" t="s">
        <v>165</v>
      </c>
      <c r="C394" t="str">
        <f>IF(ISNUMBER(SEARCH("desmog",B394)),"DeSmog",IF(ISNUMBER(SEARCH("Sourcewatch",B394)),"SourceWatch",IF(ISNUMBER(SEARCH("ExxonSecrets",B394)),"ExxonSecrets",IF(B394&lt;&gt;"","Other",""))))</f>
        <v/>
      </c>
      <c r="D394" t="s">
        <v>851</v>
      </c>
    </row>
    <row r="395" spans="1:4" x14ac:dyDescent="0.2">
      <c r="A395" t="s">
        <v>190</v>
      </c>
      <c r="C395" t="str">
        <f>IF(ISNUMBER(SEARCH("desmog",B395)),"DeSmog",IF(ISNUMBER(SEARCH("Sourcewatch",B395)),"SourceWatch",IF(ISNUMBER(SEARCH("ExxonSecrets",B395)),"ExxonSecrets",IF(B395&lt;&gt;"","Other",""))))</f>
        <v/>
      </c>
      <c r="D395" t="s">
        <v>851</v>
      </c>
    </row>
    <row r="396" spans="1:4" x14ac:dyDescent="0.2">
      <c r="A396" t="s">
        <v>232</v>
      </c>
      <c r="C396" t="str">
        <f>IF(ISNUMBER(SEARCH("desmog",B396)),"DeSmog",IF(ISNUMBER(SEARCH("Sourcewatch",B396)),"SourceWatch",IF(ISNUMBER(SEARCH("ExxonSecrets",B396)),"ExxonSecrets",IF(B396&lt;&gt;"","Other",""))))</f>
        <v/>
      </c>
      <c r="D396" t="s">
        <v>851</v>
      </c>
    </row>
    <row r="397" spans="1:4" x14ac:dyDescent="0.2">
      <c r="A397" t="s">
        <v>41</v>
      </c>
      <c r="B397" t="s">
        <v>578</v>
      </c>
      <c r="C397" t="str">
        <f>IF(ISNUMBER(SEARCH("desmog",B397)),"DeSmog",IF(ISNUMBER(SEARCH("Sourcewatch",B397)),"SourceWatch",IF(ISNUMBER(SEARCH("ExxonSecrets",B397)),"ExxonSecrets",IF(B397&lt;&gt;"","Other",""))))</f>
        <v>SourceWatch</v>
      </c>
      <c r="D397" t="s">
        <v>850</v>
      </c>
    </row>
    <row r="398" spans="1:4" x14ac:dyDescent="0.2">
      <c r="A398" t="s">
        <v>155</v>
      </c>
      <c r="B398" t="s">
        <v>586</v>
      </c>
      <c r="C398" t="str">
        <f>IF(ISNUMBER(SEARCH("desmog",B398)),"DeSmog",IF(ISNUMBER(SEARCH("Sourcewatch",B398)),"SourceWatch",IF(ISNUMBER(SEARCH("ExxonSecrets",B398)),"ExxonSecrets",IF(B398&lt;&gt;"","Other",""))))</f>
        <v>SourceWatch</v>
      </c>
      <c r="D398" t="s">
        <v>850</v>
      </c>
    </row>
    <row r="399" spans="1:4" x14ac:dyDescent="0.2">
      <c r="A399" t="s">
        <v>55</v>
      </c>
      <c r="B399" t="s">
        <v>650</v>
      </c>
      <c r="C399" t="str">
        <f>IF(ISNUMBER(SEARCH("desmog",B399)),"DeSmog",IF(ISNUMBER(SEARCH("Sourcewatch",B399)),"SourceWatch",IF(ISNUMBER(SEARCH("ExxonSecrets",B399)),"ExxonSecrets",IF(B399&lt;&gt;"","Other",""))))</f>
        <v>SourceWatch</v>
      </c>
      <c r="D399" t="s">
        <v>850</v>
      </c>
    </row>
    <row r="400" spans="1:4" x14ac:dyDescent="0.2">
      <c r="A400" t="s">
        <v>30</v>
      </c>
      <c r="C400" t="str">
        <f>IF(ISNUMBER(SEARCH("desmog",B400)),"DeSmog",IF(ISNUMBER(SEARCH("Sourcewatch",B400)),"SourceWatch",IF(ISNUMBER(SEARCH("ExxonSecrets",B400)),"ExxonSecrets",IF(B400&lt;&gt;"","Other",""))))</f>
        <v/>
      </c>
      <c r="D400" t="s">
        <v>851</v>
      </c>
    </row>
    <row r="401" spans="1:4" x14ac:dyDescent="0.2">
      <c r="A401" s="12" t="s">
        <v>760</v>
      </c>
      <c r="C401" t="str">
        <f>IF(ISNUMBER(SEARCH("desmog",B401)),"DeSmog",IF(ISNUMBER(SEARCH("Sourcewatch",B401)),"SourceWatch",IF(ISNUMBER(SEARCH("ExxonSecrets",B401)),"ExxonSecrets",IF(B401&lt;&gt;"","Other",""))))</f>
        <v/>
      </c>
      <c r="D401" t="s">
        <v>851</v>
      </c>
    </row>
    <row r="402" spans="1:4" x14ac:dyDescent="0.2">
      <c r="A402" t="s">
        <v>124</v>
      </c>
      <c r="B402" t="s">
        <v>524</v>
      </c>
      <c r="C402" t="str">
        <f>IF(ISNUMBER(SEARCH("desmog",B402)),"DeSmog",IF(ISNUMBER(SEARCH("Sourcewatch",B402)),"SourceWatch",IF(ISNUMBER(SEARCH("ExxonSecrets",B402)),"ExxonSecrets",IF(B402&lt;&gt;"","Other",""))))</f>
        <v>SourceWatch</v>
      </c>
      <c r="D402" t="s">
        <v>850</v>
      </c>
    </row>
    <row r="403" spans="1:4" x14ac:dyDescent="0.2">
      <c r="A403" t="s">
        <v>299</v>
      </c>
      <c r="C403" t="str">
        <f>IF(ISNUMBER(SEARCH("desmog",B403)),"DeSmog",IF(ISNUMBER(SEARCH("Sourcewatch",B403)),"SourceWatch",IF(ISNUMBER(SEARCH("ExxonSecrets",B403)),"ExxonSecrets",IF(B403&lt;&gt;"","Other",""))))</f>
        <v/>
      </c>
      <c r="D403" t="s">
        <v>851</v>
      </c>
    </row>
    <row r="404" spans="1:4" x14ac:dyDescent="0.2">
      <c r="A404" t="s">
        <v>298</v>
      </c>
      <c r="B404" t="s">
        <v>627</v>
      </c>
      <c r="C404" t="str">
        <f>IF(ISNUMBER(SEARCH("desmog",B404)),"DeSmog",IF(ISNUMBER(SEARCH("Sourcewatch",B404)),"SourceWatch",IF(ISNUMBER(SEARCH("ExxonSecrets",B404)),"ExxonSecrets",IF(B404&lt;&gt;"","Other",""))))</f>
        <v>SourceWatch</v>
      </c>
      <c r="D404" t="s">
        <v>850</v>
      </c>
    </row>
    <row r="405" spans="1:4" x14ac:dyDescent="0.2">
      <c r="A405" t="s">
        <v>166</v>
      </c>
      <c r="B405" t="s">
        <v>670</v>
      </c>
      <c r="C405" t="str">
        <f>IF(ISNUMBER(SEARCH("desmog",B405)),"DeSmog",IF(ISNUMBER(SEARCH("Sourcewatch",B405)),"SourceWatch",IF(ISNUMBER(SEARCH("ExxonSecrets",B405)),"ExxonSecrets",IF(B405&lt;&gt;"","Other",""))))</f>
        <v>SourceWatch</v>
      </c>
      <c r="D405" t="s">
        <v>850</v>
      </c>
    </row>
    <row r="406" spans="1:4" x14ac:dyDescent="0.2">
      <c r="A406" t="s">
        <v>110</v>
      </c>
      <c r="C406" t="str">
        <f>IF(ISNUMBER(SEARCH("desmog",B406)),"DeSmog",IF(ISNUMBER(SEARCH("Sourcewatch",B406)),"SourceWatch",IF(ISNUMBER(SEARCH("ExxonSecrets",B406)),"ExxonSecrets",IF(B406&lt;&gt;"","Other",""))))</f>
        <v/>
      </c>
      <c r="D406" t="s">
        <v>851</v>
      </c>
    </row>
    <row r="407" spans="1:4" x14ac:dyDescent="0.2">
      <c r="A407" t="s">
        <v>433</v>
      </c>
      <c r="C407" t="str">
        <f>IF(ISNUMBER(SEARCH("desmog",B407)),"DeSmog",IF(ISNUMBER(SEARCH("Sourcewatch",B407)),"SourceWatch",IF(ISNUMBER(SEARCH("ExxonSecrets",B407)),"ExxonSecrets",IF(B407&lt;&gt;"","Other",""))))</f>
        <v/>
      </c>
      <c r="D407" t="s">
        <v>851</v>
      </c>
    </row>
    <row r="408" spans="1:4" x14ac:dyDescent="0.2">
      <c r="A408" t="s">
        <v>147</v>
      </c>
      <c r="C408" t="str">
        <f>IF(ISNUMBER(SEARCH("desmog",B408)),"DeSmog",IF(ISNUMBER(SEARCH("Sourcewatch",B408)),"SourceWatch",IF(ISNUMBER(SEARCH("ExxonSecrets",B408)),"ExxonSecrets",IF(B408&lt;&gt;"","Other",""))))</f>
        <v/>
      </c>
      <c r="D408" t="s">
        <v>851</v>
      </c>
    </row>
    <row r="409" spans="1:4" x14ac:dyDescent="0.2">
      <c r="A409" t="s">
        <v>42</v>
      </c>
      <c r="B409" t="s">
        <v>518</v>
      </c>
      <c r="C409" t="str">
        <f>IF(ISNUMBER(SEARCH("desmog",B409)),"DeSmog",IF(ISNUMBER(SEARCH("Sourcewatch",B409)),"SourceWatch",IF(ISNUMBER(SEARCH("ExxonSecrets",B409)),"ExxonSecrets",IF(B409&lt;&gt;"","Other",""))))</f>
        <v>DeSmog</v>
      </c>
      <c r="D409" t="s">
        <v>850</v>
      </c>
    </row>
    <row r="410" spans="1:4" x14ac:dyDescent="0.2">
      <c r="A410" s="11" t="s">
        <v>734</v>
      </c>
      <c r="C410" t="str">
        <f>IF(ISNUMBER(SEARCH("desmog",B410)),"DeSmog",IF(ISNUMBER(SEARCH("Sourcewatch",B410)),"SourceWatch",IF(ISNUMBER(SEARCH("ExxonSecrets",B410)),"ExxonSecrets",IF(B410&lt;&gt;"","Other",""))))</f>
        <v/>
      </c>
      <c r="D410" t="s">
        <v>851</v>
      </c>
    </row>
    <row r="411" spans="1:4" x14ac:dyDescent="0.2">
      <c r="A411" t="s">
        <v>297</v>
      </c>
      <c r="C411" t="str">
        <f>IF(ISNUMBER(SEARCH("desmog",B411)),"DeSmog",IF(ISNUMBER(SEARCH("Sourcewatch",B411)),"SourceWatch",IF(ISNUMBER(SEARCH("ExxonSecrets",B411)),"ExxonSecrets",IF(B411&lt;&gt;"","Other",""))))</f>
        <v/>
      </c>
      <c r="D411" t="s">
        <v>851</v>
      </c>
    </row>
    <row r="412" spans="1:4" x14ac:dyDescent="0.2">
      <c r="A412" s="12" t="s">
        <v>725</v>
      </c>
      <c r="C412" t="str">
        <f>IF(ISNUMBER(SEARCH("desmog",B412)),"DeSmog",IF(ISNUMBER(SEARCH("Sourcewatch",B412)),"SourceWatch",IF(ISNUMBER(SEARCH("ExxonSecrets",B412)),"ExxonSecrets",IF(B412&lt;&gt;"","Other",""))))</f>
        <v/>
      </c>
      <c r="D412" t="s">
        <v>851</v>
      </c>
    </row>
    <row r="413" spans="1:4" x14ac:dyDescent="0.2">
      <c r="A413" t="s">
        <v>432</v>
      </c>
      <c r="C413" t="str">
        <f>IF(ISNUMBER(SEARCH("desmog",B413)),"DeSmog",IF(ISNUMBER(SEARCH("Sourcewatch",B413)),"SourceWatch",IF(ISNUMBER(SEARCH("ExxonSecrets",B413)),"ExxonSecrets",IF(B413&lt;&gt;"","Other",""))))</f>
        <v/>
      </c>
      <c r="D413" t="s">
        <v>851</v>
      </c>
    </row>
    <row r="414" spans="1:4" x14ac:dyDescent="0.2">
      <c r="A414" t="s">
        <v>431</v>
      </c>
      <c r="B414" t="s">
        <v>702</v>
      </c>
      <c r="C414" t="str">
        <f>IF(ISNUMBER(SEARCH("desmog",B414)),"DeSmog",IF(ISNUMBER(SEARCH("Sourcewatch",B414)),"SourceWatch",IF(ISNUMBER(SEARCH("ExxonSecrets",B414)),"ExxonSecrets",IF(B414&lt;&gt;"","Other",""))))</f>
        <v>SourceWatch</v>
      </c>
      <c r="D414" t="s">
        <v>850</v>
      </c>
    </row>
    <row r="415" spans="1:4" x14ac:dyDescent="0.2">
      <c r="A415" t="s">
        <v>130</v>
      </c>
      <c r="B415" t="s">
        <v>663</v>
      </c>
      <c r="C415" t="str">
        <f>IF(ISNUMBER(SEARCH("desmog",B415)),"DeSmog",IF(ISNUMBER(SEARCH("Sourcewatch",B415)),"SourceWatch",IF(ISNUMBER(SEARCH("ExxonSecrets",B415)),"ExxonSecrets",IF(B415&lt;&gt;"","Other",""))))</f>
        <v>SourceWatch</v>
      </c>
      <c r="D415" t="s">
        <v>850</v>
      </c>
    </row>
    <row r="416" spans="1:4" x14ac:dyDescent="0.2">
      <c r="A416" t="s">
        <v>256</v>
      </c>
      <c r="C416" t="str">
        <f>IF(ISNUMBER(SEARCH("desmog",B416)),"DeSmog",IF(ISNUMBER(SEARCH("Sourcewatch",B416)),"SourceWatch",IF(ISNUMBER(SEARCH("ExxonSecrets",B416)),"ExxonSecrets",IF(B416&lt;&gt;"","Other",""))))</f>
        <v/>
      </c>
      <c r="D416" t="s">
        <v>851</v>
      </c>
    </row>
    <row r="417" spans="1:4" x14ac:dyDescent="0.2">
      <c r="A417" t="s">
        <v>156</v>
      </c>
      <c r="B417" t="s">
        <v>630</v>
      </c>
      <c r="C417" t="str">
        <f>IF(ISNUMBER(SEARCH("desmog",B417)),"DeSmog",IF(ISNUMBER(SEARCH("Sourcewatch",B417)),"SourceWatch",IF(ISNUMBER(SEARCH("ExxonSecrets",B417)),"ExxonSecrets",IF(B417&lt;&gt;"","Other",""))))</f>
        <v>SourceWatch</v>
      </c>
      <c r="D417" t="s">
        <v>850</v>
      </c>
    </row>
    <row r="418" spans="1:4" x14ac:dyDescent="0.2">
      <c r="A418" t="s">
        <v>383</v>
      </c>
      <c r="C418" t="str">
        <f>IF(ISNUMBER(SEARCH("desmog",B418)),"DeSmog",IF(ISNUMBER(SEARCH("Sourcewatch",B418)),"SourceWatch",IF(ISNUMBER(SEARCH("ExxonSecrets",B418)),"ExxonSecrets",IF(B418&lt;&gt;"","Other",""))))</f>
        <v/>
      </c>
      <c r="D418" t="s">
        <v>851</v>
      </c>
    </row>
    <row r="419" spans="1:4" x14ac:dyDescent="0.2">
      <c r="A419" t="s">
        <v>478</v>
      </c>
      <c r="C419" t="str">
        <f>IF(ISNUMBER(SEARCH("desmog",B419)),"DeSmog",IF(ISNUMBER(SEARCH("Sourcewatch",B419)),"SourceWatch",IF(ISNUMBER(SEARCH("ExxonSecrets",B419)),"ExxonSecrets",IF(B419&lt;&gt;"","Other",""))))</f>
        <v/>
      </c>
      <c r="D419" t="s">
        <v>851</v>
      </c>
    </row>
    <row r="420" spans="1:4" x14ac:dyDescent="0.2">
      <c r="A420" s="12" t="s">
        <v>767</v>
      </c>
      <c r="C420" t="str">
        <f>IF(ISNUMBER(SEARCH("desmog",B420)),"DeSmog",IF(ISNUMBER(SEARCH("Sourcewatch",B420)),"SourceWatch",IF(ISNUMBER(SEARCH("ExxonSecrets",B420)),"ExxonSecrets",IF(B420&lt;&gt;"","Other",""))))</f>
        <v/>
      </c>
      <c r="D420" t="s">
        <v>851</v>
      </c>
    </row>
    <row r="421" spans="1:4" x14ac:dyDescent="0.2">
      <c r="A421" t="s">
        <v>345</v>
      </c>
      <c r="C421" t="str">
        <f>IF(ISNUMBER(SEARCH("desmog",B421)),"DeSmog",IF(ISNUMBER(SEARCH("Sourcewatch",B421)),"SourceWatch",IF(ISNUMBER(SEARCH("ExxonSecrets",B421)),"ExxonSecrets",IF(B421&lt;&gt;"","Other",""))))</f>
        <v/>
      </c>
      <c r="D421" t="s">
        <v>851</v>
      </c>
    </row>
    <row r="422" spans="1:4" x14ac:dyDescent="0.2">
      <c r="A422" t="s">
        <v>477</v>
      </c>
      <c r="C422" t="str">
        <f>IF(ISNUMBER(SEARCH("desmog",B422)),"DeSmog",IF(ISNUMBER(SEARCH("Sourcewatch",B422)),"SourceWatch",IF(ISNUMBER(SEARCH("ExxonSecrets",B422)),"ExxonSecrets",IF(B422&lt;&gt;"","Other",""))))</f>
        <v/>
      </c>
      <c r="D422" t="s">
        <v>851</v>
      </c>
    </row>
    <row r="423" spans="1:4" x14ac:dyDescent="0.2">
      <c r="A423" t="s">
        <v>296</v>
      </c>
      <c r="C423" t="str">
        <f>IF(ISNUMBER(SEARCH("desmog",B423)),"DeSmog",IF(ISNUMBER(SEARCH("Sourcewatch",B423)),"SourceWatch",IF(ISNUMBER(SEARCH("ExxonSecrets",B423)),"ExxonSecrets",IF(B423&lt;&gt;"","Other",""))))</f>
        <v/>
      </c>
      <c r="D423" t="s">
        <v>851</v>
      </c>
    </row>
    <row r="424" spans="1:4" x14ac:dyDescent="0.2">
      <c r="A424" t="s">
        <v>295</v>
      </c>
      <c r="C424" t="str">
        <f>IF(ISNUMBER(SEARCH("desmog",B424)),"DeSmog",IF(ISNUMBER(SEARCH("Sourcewatch",B424)),"SourceWatch",IF(ISNUMBER(SEARCH("ExxonSecrets",B424)),"ExxonSecrets",IF(B424&lt;&gt;"","Other",""))))</f>
        <v/>
      </c>
      <c r="D424" t="s">
        <v>851</v>
      </c>
    </row>
    <row r="425" spans="1:4" x14ac:dyDescent="0.2">
      <c r="A425" t="s">
        <v>236</v>
      </c>
      <c r="C425" t="str">
        <f>IF(ISNUMBER(SEARCH("desmog",B425)),"DeSmog",IF(ISNUMBER(SEARCH("Sourcewatch",B425)),"SourceWatch",IF(ISNUMBER(SEARCH("ExxonSecrets",B425)),"ExxonSecrets",IF(B425&lt;&gt;"","Other",""))))</f>
        <v/>
      </c>
      <c r="D425" t="s">
        <v>851</v>
      </c>
    </row>
    <row r="426" spans="1:4" x14ac:dyDescent="0.2">
      <c r="A426" t="s">
        <v>255</v>
      </c>
      <c r="C426" t="str">
        <f>IF(ISNUMBER(SEARCH("desmog",B426)),"DeSmog",IF(ISNUMBER(SEARCH("Sourcewatch",B426)),"SourceWatch",IF(ISNUMBER(SEARCH("ExxonSecrets",B426)),"ExxonSecrets",IF(B426&lt;&gt;"","Other",""))))</f>
        <v/>
      </c>
      <c r="D426" t="s">
        <v>851</v>
      </c>
    </row>
    <row r="427" spans="1:4" x14ac:dyDescent="0.2">
      <c r="A427" t="s">
        <v>382</v>
      </c>
      <c r="C427" t="str">
        <f>IF(ISNUMBER(SEARCH("desmog",B427)),"DeSmog",IF(ISNUMBER(SEARCH("Sourcewatch",B427)),"SourceWatch",IF(ISNUMBER(SEARCH("ExxonSecrets",B427)),"ExxonSecrets",IF(B427&lt;&gt;"","Other",""))))</f>
        <v/>
      </c>
      <c r="D427" t="s">
        <v>851</v>
      </c>
    </row>
    <row r="428" spans="1:4" x14ac:dyDescent="0.2">
      <c r="A428" t="s">
        <v>476</v>
      </c>
      <c r="C428" t="str">
        <f>IF(ISNUMBER(SEARCH("desmog",B428)),"DeSmog",IF(ISNUMBER(SEARCH("Sourcewatch",B428)),"SourceWatch",IF(ISNUMBER(SEARCH("ExxonSecrets",B428)),"ExxonSecrets",IF(B428&lt;&gt;"","Other",""))))</f>
        <v/>
      </c>
      <c r="D428" t="s">
        <v>851</v>
      </c>
    </row>
    <row r="429" spans="1:4" x14ac:dyDescent="0.2">
      <c r="A429" t="s">
        <v>344</v>
      </c>
      <c r="C429" t="str">
        <f>IF(ISNUMBER(SEARCH("desmog",B429)),"DeSmog",IF(ISNUMBER(SEARCH("Sourcewatch",B429)),"SourceWatch",IF(ISNUMBER(SEARCH("ExxonSecrets",B429)),"ExxonSecrets",IF(B429&lt;&gt;"","Other",""))))</f>
        <v/>
      </c>
      <c r="D429" t="s">
        <v>851</v>
      </c>
    </row>
    <row r="430" spans="1:4" x14ac:dyDescent="0.2">
      <c r="A430" t="s">
        <v>475</v>
      </c>
      <c r="C430" t="str">
        <f>IF(ISNUMBER(SEARCH("desmog",B430)),"DeSmog",IF(ISNUMBER(SEARCH("Sourcewatch",B430)),"SourceWatch",IF(ISNUMBER(SEARCH("ExxonSecrets",B430)),"ExxonSecrets",IF(B430&lt;&gt;"","Other",""))))</f>
        <v/>
      </c>
      <c r="D430" t="s">
        <v>851</v>
      </c>
    </row>
    <row r="431" spans="1:4" x14ac:dyDescent="0.2">
      <c r="A431" t="s">
        <v>254</v>
      </c>
      <c r="C431" t="str">
        <f>IF(ISNUMBER(SEARCH("desmog",B431)),"DeSmog",IF(ISNUMBER(SEARCH("Sourcewatch",B431)),"SourceWatch",IF(ISNUMBER(SEARCH("ExxonSecrets",B431)),"ExxonSecrets",IF(B431&lt;&gt;"","Other",""))))</f>
        <v/>
      </c>
      <c r="D431" t="s">
        <v>851</v>
      </c>
    </row>
    <row r="432" spans="1:4" x14ac:dyDescent="0.2">
      <c r="A432" t="s">
        <v>84</v>
      </c>
      <c r="C432" t="str">
        <f>IF(ISNUMBER(SEARCH("desmog",B432)),"DeSmog",IF(ISNUMBER(SEARCH("Sourcewatch",B432)),"SourceWatch",IF(ISNUMBER(SEARCH("ExxonSecrets",B432)),"ExxonSecrets",IF(B432&lt;&gt;"","Other",""))))</f>
        <v/>
      </c>
      <c r="D432" t="s">
        <v>851</v>
      </c>
    </row>
    <row r="433" spans="1:4" x14ac:dyDescent="0.2">
      <c r="A433" t="s">
        <v>503</v>
      </c>
      <c r="B433" t="s">
        <v>641</v>
      </c>
      <c r="C433" t="str">
        <f>IF(ISNUMBER(SEARCH("desmog",B433)),"DeSmog",IF(ISNUMBER(SEARCH("Sourcewatch",B433)),"SourceWatch",IF(ISNUMBER(SEARCH("ExxonSecrets",B433)),"ExxonSecrets",IF(B433&lt;&gt;"","Other",""))))</f>
        <v>SourceWatch</v>
      </c>
      <c r="D433" t="s">
        <v>850</v>
      </c>
    </row>
    <row r="434" spans="1:4" x14ac:dyDescent="0.2">
      <c r="A434" t="s">
        <v>430</v>
      </c>
      <c r="B434" t="s">
        <v>701</v>
      </c>
      <c r="C434" t="str">
        <f>IF(ISNUMBER(SEARCH("desmog",B434)),"DeSmog",IF(ISNUMBER(SEARCH("Sourcewatch",B434)),"SourceWatch",IF(ISNUMBER(SEARCH("ExxonSecrets",B434)),"ExxonSecrets",IF(B434&lt;&gt;"","Other",""))))</f>
        <v>SourceWatch</v>
      </c>
      <c r="D434" t="s">
        <v>850</v>
      </c>
    </row>
    <row r="435" spans="1:4" x14ac:dyDescent="0.2">
      <c r="A435" t="s">
        <v>140</v>
      </c>
      <c r="C435" t="str">
        <f>IF(ISNUMBER(SEARCH("desmog",B435)),"DeSmog",IF(ISNUMBER(SEARCH("Sourcewatch",B435)),"SourceWatch",IF(ISNUMBER(SEARCH("ExxonSecrets",B435)),"ExxonSecrets",IF(B435&lt;&gt;"","Other",""))))</f>
        <v/>
      </c>
      <c r="D435" t="s">
        <v>851</v>
      </c>
    </row>
    <row r="436" spans="1:4" x14ac:dyDescent="0.2">
      <c r="A436" t="s">
        <v>233</v>
      </c>
      <c r="C436" t="str">
        <f>IF(ISNUMBER(SEARCH("desmog",B436)),"DeSmog",IF(ISNUMBER(SEARCH("Sourcewatch",B436)),"SourceWatch",IF(ISNUMBER(SEARCH("ExxonSecrets",B436)),"ExxonSecrets",IF(B436&lt;&gt;"","Other",""))))</f>
        <v/>
      </c>
      <c r="D436" t="s">
        <v>851</v>
      </c>
    </row>
    <row r="437" spans="1:4" x14ac:dyDescent="0.2">
      <c r="A437" t="s">
        <v>343</v>
      </c>
      <c r="C437" t="str">
        <f>IF(ISNUMBER(SEARCH("desmog",B437)),"DeSmog",IF(ISNUMBER(SEARCH("Sourcewatch",B437)),"SourceWatch",IF(ISNUMBER(SEARCH("ExxonSecrets",B437)),"ExxonSecrets",IF(B437&lt;&gt;"","Other",""))))</f>
        <v/>
      </c>
      <c r="D437" t="s">
        <v>851</v>
      </c>
    </row>
    <row r="438" spans="1:4" x14ac:dyDescent="0.2">
      <c r="A438" t="s">
        <v>115</v>
      </c>
      <c r="B438" t="s">
        <v>659</v>
      </c>
      <c r="C438" t="str">
        <f>IF(ISNUMBER(SEARCH("desmog",B438)),"DeSmog",IF(ISNUMBER(SEARCH("Sourcewatch",B438)),"SourceWatch",IF(ISNUMBER(SEARCH("ExxonSecrets",B438)),"ExxonSecrets",IF(B438&lt;&gt;"","Other",""))))</f>
        <v>SourceWatch</v>
      </c>
      <c r="D438" t="s">
        <v>850</v>
      </c>
    </row>
    <row r="439" spans="1:4" x14ac:dyDescent="0.2">
      <c r="A439" s="12" t="s">
        <v>752</v>
      </c>
      <c r="C439" t="str">
        <f>IF(ISNUMBER(SEARCH("desmog",B439)),"DeSmog",IF(ISNUMBER(SEARCH("Sourcewatch",B439)),"SourceWatch",IF(ISNUMBER(SEARCH("ExxonSecrets",B439)),"ExxonSecrets",IF(B439&lt;&gt;"","Other",""))))</f>
        <v/>
      </c>
      <c r="D439" t="s">
        <v>851</v>
      </c>
    </row>
    <row r="440" spans="1:4" x14ac:dyDescent="0.2">
      <c r="A440" t="s">
        <v>342</v>
      </c>
      <c r="C440" t="str">
        <f>IF(ISNUMBER(SEARCH("desmog",B440)),"DeSmog",IF(ISNUMBER(SEARCH("Sourcewatch",B440)),"SourceWatch",IF(ISNUMBER(SEARCH("ExxonSecrets",B440)),"ExxonSecrets",IF(B440&lt;&gt;"","Other",""))))</f>
        <v/>
      </c>
      <c r="D440" t="s">
        <v>851</v>
      </c>
    </row>
    <row r="441" spans="1:4" x14ac:dyDescent="0.2">
      <c r="A441" t="s">
        <v>234</v>
      </c>
      <c r="C441" t="str">
        <f>IF(ISNUMBER(SEARCH("desmog",B441)),"DeSmog",IF(ISNUMBER(SEARCH("Sourcewatch",B441)),"SourceWatch",IF(ISNUMBER(SEARCH("ExxonSecrets",B441)),"ExxonSecrets",IF(B441&lt;&gt;"","Other",""))))</f>
        <v/>
      </c>
      <c r="D441" t="s">
        <v>851</v>
      </c>
    </row>
    <row r="442" spans="1:4" x14ac:dyDescent="0.2">
      <c r="A442" t="s">
        <v>293</v>
      </c>
      <c r="C442" t="str">
        <f>IF(ISNUMBER(SEARCH("desmog",B442)),"DeSmog",IF(ISNUMBER(SEARCH("Sourcewatch",B442)),"SourceWatch",IF(ISNUMBER(SEARCH("ExxonSecrets",B442)),"ExxonSecrets",IF(B442&lt;&gt;"","Other",""))))</f>
        <v/>
      </c>
      <c r="D442" t="s">
        <v>851</v>
      </c>
    </row>
    <row r="443" spans="1:4" x14ac:dyDescent="0.2">
      <c r="A443" t="s">
        <v>474</v>
      </c>
      <c r="C443" t="str">
        <f>IF(ISNUMBER(SEARCH("desmog",B443)),"DeSmog",IF(ISNUMBER(SEARCH("Sourcewatch",B443)),"SourceWatch",IF(ISNUMBER(SEARCH("ExxonSecrets",B443)),"ExxonSecrets",IF(B443&lt;&gt;"","Other",""))))</f>
        <v/>
      </c>
      <c r="D443" t="s">
        <v>851</v>
      </c>
    </row>
    <row r="444" spans="1:4" x14ac:dyDescent="0.2">
      <c r="A444" t="s">
        <v>92</v>
      </c>
      <c r="B444" t="s">
        <v>658</v>
      </c>
      <c r="C444" t="str">
        <f>IF(ISNUMBER(SEARCH("desmog",B444)),"DeSmog",IF(ISNUMBER(SEARCH("Sourcewatch",B444)),"SourceWatch",IF(ISNUMBER(SEARCH("ExxonSecrets",B444)),"ExxonSecrets",IF(B444&lt;&gt;"","Other",""))))</f>
        <v>SourceWatch</v>
      </c>
      <c r="D444" t="s">
        <v>850</v>
      </c>
    </row>
    <row r="445" spans="1:4" x14ac:dyDescent="0.2">
      <c r="A445" t="s">
        <v>453</v>
      </c>
      <c r="C445" t="str">
        <f>IF(ISNUMBER(SEARCH("desmog",B445)),"DeSmog",IF(ISNUMBER(SEARCH("Sourcewatch",B445)),"SourceWatch",IF(ISNUMBER(SEARCH("ExxonSecrets",B445)),"ExxonSecrets",IF(B445&lt;&gt;"","Other",""))))</f>
        <v/>
      </c>
      <c r="D445" t="s">
        <v>851</v>
      </c>
    </row>
    <row r="446" spans="1:4" x14ac:dyDescent="0.2">
      <c r="A446" t="s">
        <v>173</v>
      </c>
      <c r="B446" t="s">
        <v>671</v>
      </c>
      <c r="C446" t="str">
        <f>IF(ISNUMBER(SEARCH("desmog",B446)),"DeSmog",IF(ISNUMBER(SEARCH("Sourcewatch",B446)),"SourceWatch",IF(ISNUMBER(SEARCH("ExxonSecrets",B446)),"ExxonSecrets",IF(B446&lt;&gt;"","Other",""))))</f>
        <v>SourceWatch</v>
      </c>
      <c r="D446" t="s">
        <v>850</v>
      </c>
    </row>
    <row r="447" spans="1:4" x14ac:dyDescent="0.2">
      <c r="A447" t="s">
        <v>341</v>
      </c>
      <c r="C447" t="str">
        <f>IF(ISNUMBER(SEARCH("desmog",B447)),"DeSmog",IF(ISNUMBER(SEARCH("Sourcewatch",B447)),"SourceWatch",IF(ISNUMBER(SEARCH("ExxonSecrets",B447)),"ExxonSecrets",IF(B447&lt;&gt;"","Other",""))))</f>
        <v/>
      </c>
      <c r="D447" t="s">
        <v>851</v>
      </c>
    </row>
    <row r="448" spans="1:4" x14ac:dyDescent="0.2">
      <c r="A448" t="s">
        <v>37</v>
      </c>
      <c r="B448" t="s">
        <v>617</v>
      </c>
      <c r="C448" t="str">
        <f>IF(ISNUMBER(SEARCH("desmog",B448)),"DeSmog",IF(ISNUMBER(SEARCH("Sourcewatch",B448)),"SourceWatch",IF(ISNUMBER(SEARCH("ExxonSecrets",B448)),"ExxonSecrets",IF(B448&lt;&gt;"","Other",""))))</f>
        <v>SourceWatch</v>
      </c>
      <c r="D448" t="s">
        <v>850</v>
      </c>
    </row>
    <row r="449" spans="1:4" x14ac:dyDescent="0.2">
      <c r="A449" t="s">
        <v>473</v>
      </c>
      <c r="B449" t="s">
        <v>705</v>
      </c>
      <c r="C449" t="str">
        <f>IF(ISNUMBER(SEARCH("desmog",B449)),"DeSmog",IF(ISNUMBER(SEARCH("Sourcewatch",B449)),"SourceWatch",IF(ISNUMBER(SEARCH("ExxonSecrets",B449)),"ExxonSecrets",IF(B449&lt;&gt;"","Other",""))))</f>
        <v>SourceWatch</v>
      </c>
      <c r="D449" t="s">
        <v>850</v>
      </c>
    </row>
    <row r="450" spans="1:4" x14ac:dyDescent="0.2">
      <c r="A450" t="s">
        <v>119</v>
      </c>
      <c r="C450" t="str">
        <f>IF(ISNUMBER(SEARCH("desmog",B450)),"DeSmog",IF(ISNUMBER(SEARCH("Sourcewatch",B450)),"SourceWatch",IF(ISNUMBER(SEARCH("ExxonSecrets",B450)),"ExxonSecrets",IF(B450&lt;&gt;"","Other",""))))</f>
        <v/>
      </c>
      <c r="D450" t="s">
        <v>851</v>
      </c>
    </row>
    <row r="451" spans="1:4" x14ac:dyDescent="0.2">
      <c r="A451" t="s">
        <v>292</v>
      </c>
      <c r="C451" t="str">
        <f>IF(ISNUMBER(SEARCH("desmog",B451)),"DeSmog",IF(ISNUMBER(SEARCH("Sourcewatch",B451)),"SourceWatch",IF(ISNUMBER(SEARCH("ExxonSecrets",B451)),"ExxonSecrets",IF(B451&lt;&gt;"","Other",""))))</f>
        <v/>
      </c>
      <c r="D451" t="s">
        <v>851</v>
      </c>
    </row>
    <row r="452" spans="1:4" x14ac:dyDescent="0.2">
      <c r="A452" t="s">
        <v>291</v>
      </c>
      <c r="C452" t="str">
        <f>IF(ISNUMBER(SEARCH("desmog",B452)),"DeSmog",IF(ISNUMBER(SEARCH("Sourcewatch",B452)),"SourceWatch",IF(ISNUMBER(SEARCH("ExxonSecrets",B452)),"ExxonSecrets",IF(B452&lt;&gt;"","Other",""))))</f>
        <v/>
      </c>
      <c r="D452" t="s">
        <v>851</v>
      </c>
    </row>
    <row r="453" spans="1:4" x14ac:dyDescent="0.2">
      <c r="A453" t="s">
        <v>472</v>
      </c>
      <c r="C453" t="str">
        <f>IF(ISNUMBER(SEARCH("desmog",B453)),"DeSmog",IF(ISNUMBER(SEARCH("Sourcewatch",B453)),"SourceWatch",IF(ISNUMBER(SEARCH("ExxonSecrets",B453)),"ExxonSecrets",IF(B453&lt;&gt;"","Other",""))))</f>
        <v/>
      </c>
      <c r="D453" t="s">
        <v>851</v>
      </c>
    </row>
    <row r="454" spans="1:4" x14ac:dyDescent="0.2">
      <c r="A454" t="s">
        <v>381</v>
      </c>
      <c r="C454" t="str">
        <f>IF(ISNUMBER(SEARCH("desmog",B454)),"DeSmog",IF(ISNUMBER(SEARCH("Sourcewatch",B454)),"SourceWatch",IF(ISNUMBER(SEARCH("ExxonSecrets",B454)),"ExxonSecrets",IF(B454&lt;&gt;"","Other",""))))</f>
        <v/>
      </c>
      <c r="D454" t="s">
        <v>851</v>
      </c>
    </row>
    <row r="455" spans="1:4" x14ac:dyDescent="0.2">
      <c r="A455" t="s">
        <v>452</v>
      </c>
      <c r="C455" t="str">
        <f>IF(ISNUMBER(SEARCH("desmog",B455)),"DeSmog",IF(ISNUMBER(SEARCH("Sourcewatch",B455)),"SourceWatch",IF(ISNUMBER(SEARCH("ExxonSecrets",B455)),"ExxonSecrets",IF(B455&lt;&gt;"","Other",""))))</f>
        <v/>
      </c>
      <c r="D455" t="s">
        <v>851</v>
      </c>
    </row>
    <row r="456" spans="1:4" x14ac:dyDescent="0.2">
      <c r="A456" t="s">
        <v>340</v>
      </c>
      <c r="C456" t="str">
        <f>IF(ISNUMBER(SEARCH("desmog",B456)),"DeSmog",IF(ISNUMBER(SEARCH("Sourcewatch",B456)),"SourceWatch",IF(ISNUMBER(SEARCH("ExxonSecrets",B456)),"ExxonSecrets",IF(B456&lt;&gt;"","Other",""))))</f>
        <v/>
      </c>
      <c r="D456" t="s">
        <v>851</v>
      </c>
    </row>
    <row r="457" spans="1:4" x14ac:dyDescent="0.2">
      <c r="A457" t="s">
        <v>471</v>
      </c>
      <c r="C457" t="str">
        <f>IF(ISNUMBER(SEARCH("desmog",B457)),"DeSmog",IF(ISNUMBER(SEARCH("Sourcewatch",B457)),"SourceWatch",IF(ISNUMBER(SEARCH("ExxonSecrets",B457)),"ExxonSecrets",IF(B457&lt;&gt;"","Other",""))))</f>
        <v/>
      </c>
      <c r="D457" t="s">
        <v>851</v>
      </c>
    </row>
    <row r="458" spans="1:4" x14ac:dyDescent="0.2">
      <c r="A458" t="s">
        <v>235</v>
      </c>
      <c r="C458" t="str">
        <f>IF(ISNUMBER(SEARCH("desmog",B458)),"DeSmog",IF(ISNUMBER(SEARCH("Sourcewatch",B458)),"SourceWatch",IF(ISNUMBER(SEARCH("ExxonSecrets",B458)),"ExxonSecrets",IF(B458&lt;&gt;"","Other",""))))</f>
        <v/>
      </c>
      <c r="D458" t="s">
        <v>851</v>
      </c>
    </row>
    <row r="459" spans="1:4" x14ac:dyDescent="0.2">
      <c r="A459" t="s">
        <v>8</v>
      </c>
      <c r="C459" t="str">
        <f>IF(ISNUMBER(SEARCH("desmog",B459)),"DeSmog",IF(ISNUMBER(SEARCH("Sourcewatch",B459)),"SourceWatch",IF(ISNUMBER(SEARCH("ExxonSecrets",B459)),"ExxonSecrets",IF(B459&lt;&gt;"","Other",""))))</f>
        <v/>
      </c>
      <c r="D459" t="s">
        <v>851</v>
      </c>
    </row>
    <row r="460" spans="1:4" x14ac:dyDescent="0.2">
      <c r="A460" t="s">
        <v>10</v>
      </c>
      <c r="B460" t="s">
        <v>517</v>
      </c>
      <c r="C460" t="str">
        <f>IF(ISNUMBER(SEARCH("desmog",B460)),"DeSmog",IF(ISNUMBER(SEARCH("Sourcewatch",B460)),"SourceWatch",IF(ISNUMBER(SEARCH("ExxonSecrets",B460)),"ExxonSecrets",IF(B460&lt;&gt;"","Other",""))))</f>
        <v>SourceWatch</v>
      </c>
      <c r="D460" t="s">
        <v>850</v>
      </c>
    </row>
    <row r="461" spans="1:4" x14ac:dyDescent="0.2">
      <c r="A461" t="s">
        <v>111</v>
      </c>
      <c r="B461" t="s">
        <v>861</v>
      </c>
      <c r="C461" t="str">
        <f>IF(ISNUMBER(SEARCH("desmog",B461)),"DeSmog",IF(ISNUMBER(SEARCH("Sourcewatch",B461)),"SourceWatch",IF(ISNUMBER(SEARCH("ExxonSecrets",B461)),"ExxonSecrets",IF(B461&lt;&gt;"","Other",""))))</f>
        <v>Other</v>
      </c>
      <c r="D461" t="s">
        <v>850</v>
      </c>
    </row>
    <row r="462" spans="1:4" x14ac:dyDescent="0.2">
      <c r="A462" t="s">
        <v>43</v>
      </c>
      <c r="C462" t="str">
        <f>IF(ISNUMBER(SEARCH("desmog",B462)),"DeSmog",IF(ISNUMBER(SEARCH("Sourcewatch",B462)),"SourceWatch",IF(ISNUMBER(SEARCH("ExxonSecrets",B462)),"ExxonSecrets",IF(B462&lt;&gt;"","Other",""))))</f>
        <v/>
      </c>
      <c r="D462" t="s">
        <v>851</v>
      </c>
    </row>
    <row r="463" spans="1:4" x14ac:dyDescent="0.2">
      <c r="A463" t="s">
        <v>290</v>
      </c>
      <c r="C463" t="str">
        <f>IF(ISNUMBER(SEARCH("desmog",B463)),"DeSmog",IF(ISNUMBER(SEARCH("Sourcewatch",B463)),"SourceWatch",IF(ISNUMBER(SEARCH("ExxonSecrets",B463)),"ExxonSecrets",IF(B463&lt;&gt;"","Other",""))))</f>
        <v/>
      </c>
      <c r="D463" t="s">
        <v>851</v>
      </c>
    </row>
    <row r="464" spans="1:4" x14ac:dyDescent="0.2">
      <c r="A464" t="s">
        <v>78</v>
      </c>
      <c r="C464" t="str">
        <f>IF(ISNUMBER(SEARCH("desmog",B464)),"DeSmog",IF(ISNUMBER(SEARCH("Sourcewatch",B464)),"SourceWatch",IF(ISNUMBER(SEARCH("ExxonSecrets",B464)),"ExxonSecrets",IF(B464&lt;&gt;"","Other",""))))</f>
        <v/>
      </c>
      <c r="D464" t="s">
        <v>850</v>
      </c>
    </row>
    <row r="465" spans="1:4" x14ac:dyDescent="0.2">
      <c r="A465" t="s">
        <v>65</v>
      </c>
      <c r="B465" t="s">
        <v>555</v>
      </c>
      <c r="C465" t="str">
        <f>IF(ISNUMBER(SEARCH("desmog",B465)),"DeSmog",IF(ISNUMBER(SEARCH("Sourcewatch",B465)),"SourceWatch",IF(ISNUMBER(SEARCH("ExxonSecrets",B465)),"ExxonSecrets",IF(B465&lt;&gt;"","Other",""))))</f>
        <v>Other</v>
      </c>
      <c r="D465" t="s">
        <v>850</v>
      </c>
    </row>
    <row r="466" spans="1:4" x14ac:dyDescent="0.2">
      <c r="A466" t="s">
        <v>191</v>
      </c>
      <c r="B466" t="s">
        <v>675</v>
      </c>
      <c r="C466" t="str">
        <f>IF(ISNUMBER(SEARCH("desmog",B466)),"DeSmog",IF(ISNUMBER(SEARCH("Sourcewatch",B466)),"SourceWatch",IF(ISNUMBER(SEARCH("ExxonSecrets",B466)),"ExxonSecrets",IF(B466&lt;&gt;"","Other",""))))</f>
        <v>SourceWatch</v>
      </c>
      <c r="D466" t="s">
        <v>850</v>
      </c>
    </row>
    <row r="467" spans="1:4" x14ac:dyDescent="0.2">
      <c r="A467" t="s">
        <v>253</v>
      </c>
      <c r="B467" t="s">
        <v>632</v>
      </c>
      <c r="C467" t="str">
        <f>IF(ISNUMBER(SEARCH("desmog",B467)),"DeSmog",IF(ISNUMBER(SEARCH("Sourcewatch",B467)),"SourceWatch",IF(ISNUMBER(SEARCH("ExxonSecrets",B467)),"ExxonSecrets",IF(B467&lt;&gt;"","Other",""))))</f>
        <v>SourceWatch</v>
      </c>
      <c r="D467" t="s">
        <v>850</v>
      </c>
    </row>
    <row r="468" spans="1:4" x14ac:dyDescent="0.2">
      <c r="A468" t="s">
        <v>45</v>
      </c>
      <c r="B468" t="s">
        <v>519</v>
      </c>
      <c r="C468" t="str">
        <f>IF(ISNUMBER(SEARCH("desmog",B468)),"DeSmog",IF(ISNUMBER(SEARCH("Sourcewatch",B468)),"SourceWatch",IF(ISNUMBER(SEARCH("ExxonSecrets",B468)),"ExxonSecrets",IF(B468&lt;&gt;"","Other",""))))</f>
        <v>SourceWatch</v>
      </c>
      <c r="D468" t="s">
        <v>850</v>
      </c>
    </row>
    <row r="469" spans="1:4" x14ac:dyDescent="0.2">
      <c r="A469" t="s">
        <v>429</v>
      </c>
      <c r="B469" t="s">
        <v>609</v>
      </c>
      <c r="C469" t="str">
        <f>IF(ISNUMBER(SEARCH("desmog",B469)),"DeSmog",IF(ISNUMBER(SEARCH("Sourcewatch",B469)),"SourceWatch",IF(ISNUMBER(SEARCH("ExxonSecrets",B469)),"ExxonSecrets",IF(B469&lt;&gt;"","Other",""))))</f>
        <v>SourceWatch</v>
      </c>
      <c r="D469" t="s">
        <v>850</v>
      </c>
    </row>
    <row r="470" spans="1:4" x14ac:dyDescent="0.2">
      <c r="A470" t="s">
        <v>428</v>
      </c>
      <c r="C470" t="str">
        <f>IF(ISNUMBER(SEARCH("desmog",B470)),"DeSmog",IF(ISNUMBER(SEARCH("Sourcewatch",B470)),"SourceWatch",IF(ISNUMBER(SEARCH("ExxonSecrets",B470)),"ExxonSecrets",IF(B470&lt;&gt;"","Other",""))))</f>
        <v/>
      </c>
      <c r="D470" t="s">
        <v>851</v>
      </c>
    </row>
    <row r="471" spans="1:4" x14ac:dyDescent="0.2">
      <c r="A471" t="s">
        <v>378</v>
      </c>
      <c r="B471" t="s">
        <v>694</v>
      </c>
      <c r="C471" t="str">
        <f>IF(ISNUMBER(SEARCH("desmog",B471)),"DeSmog",IF(ISNUMBER(SEARCH("Sourcewatch",B471)),"SourceWatch",IF(ISNUMBER(SEARCH("ExxonSecrets",B471)),"ExxonSecrets",IF(B471&lt;&gt;"","Other",""))))</f>
        <v>SourceWatch</v>
      </c>
      <c r="D471" t="s">
        <v>850</v>
      </c>
    </row>
    <row r="472" spans="1:4" x14ac:dyDescent="0.2">
      <c r="A472" t="s">
        <v>196</v>
      </c>
      <c r="C472" t="str">
        <f>IF(ISNUMBER(SEARCH("desmog",B472)),"DeSmog",IF(ISNUMBER(SEARCH("Sourcewatch",B472)),"SourceWatch",IF(ISNUMBER(SEARCH("ExxonSecrets",B472)),"ExxonSecrets",IF(B472&lt;&gt;"","Other",""))))</f>
        <v/>
      </c>
      <c r="D472" t="s">
        <v>851</v>
      </c>
    </row>
    <row r="473" spans="1:4" x14ac:dyDescent="0.2">
      <c r="A473" t="s">
        <v>427</v>
      </c>
      <c r="C473" t="str">
        <f>IF(ISNUMBER(SEARCH("desmog",B473)),"DeSmog",IF(ISNUMBER(SEARCH("Sourcewatch",B473)),"SourceWatch",IF(ISNUMBER(SEARCH("ExxonSecrets",B473)),"ExxonSecrets",IF(B473&lt;&gt;"","Other",""))))</f>
        <v/>
      </c>
      <c r="D473" t="s">
        <v>851</v>
      </c>
    </row>
    <row r="474" spans="1:4" x14ac:dyDescent="0.2">
      <c r="A474" t="s">
        <v>252</v>
      </c>
      <c r="C474" t="str">
        <f>IF(ISNUMBER(SEARCH("desmog",B474)),"DeSmog",IF(ISNUMBER(SEARCH("Sourcewatch",B474)),"SourceWatch",IF(ISNUMBER(SEARCH("ExxonSecrets",B474)),"ExxonSecrets",IF(B474&lt;&gt;"","Other",""))))</f>
        <v/>
      </c>
      <c r="D474" t="s">
        <v>851</v>
      </c>
    </row>
    <row r="475" spans="1:4" x14ac:dyDescent="0.2">
      <c r="A475" t="s">
        <v>31</v>
      </c>
      <c r="C475" t="str">
        <f>IF(ISNUMBER(SEARCH("desmog",B475)),"DeSmog",IF(ISNUMBER(SEARCH("Sourcewatch",B475)),"SourceWatch",IF(ISNUMBER(SEARCH("ExxonSecrets",B475)),"ExxonSecrets",IF(B475&lt;&gt;"","Other",""))))</f>
        <v/>
      </c>
      <c r="D475" t="s">
        <v>851</v>
      </c>
    </row>
    <row r="476" spans="1:4" x14ac:dyDescent="0.2">
      <c r="A476" t="s">
        <v>339</v>
      </c>
      <c r="C476" t="str">
        <f>IF(ISNUMBER(SEARCH("desmog",B476)),"DeSmog",IF(ISNUMBER(SEARCH("Sourcewatch",B476)),"SourceWatch",IF(ISNUMBER(SEARCH("ExxonSecrets",B476)),"ExxonSecrets",IF(B476&lt;&gt;"","Other",""))))</f>
        <v/>
      </c>
      <c r="D476" t="s">
        <v>851</v>
      </c>
    </row>
    <row r="477" spans="1:4" x14ac:dyDescent="0.2">
      <c r="A477" t="s">
        <v>79</v>
      </c>
      <c r="B477" t="s">
        <v>532</v>
      </c>
      <c r="C477" t="str">
        <f>IF(ISNUMBER(SEARCH("desmog",B477)),"DeSmog",IF(ISNUMBER(SEARCH("Sourcewatch",B477)),"SourceWatch",IF(ISNUMBER(SEARCH("ExxonSecrets",B477)),"ExxonSecrets",IF(B477&lt;&gt;"","Other",""))))</f>
        <v>DeSmog</v>
      </c>
      <c r="D477" t="s">
        <v>850</v>
      </c>
    </row>
    <row r="478" spans="1:4" x14ac:dyDescent="0.2">
      <c r="A478" t="s">
        <v>237</v>
      </c>
      <c r="B478" t="s">
        <v>683</v>
      </c>
      <c r="C478" t="str">
        <f>IF(ISNUMBER(SEARCH("desmog",B478)),"DeSmog",IF(ISNUMBER(SEARCH("Sourcewatch",B478)),"SourceWatch",IF(ISNUMBER(SEARCH("ExxonSecrets",B478)),"ExxonSecrets",IF(B478&lt;&gt;"","Other",""))))</f>
        <v>SourceWatch</v>
      </c>
      <c r="D478" t="s">
        <v>850</v>
      </c>
    </row>
    <row r="479" spans="1:4" x14ac:dyDescent="0.2">
      <c r="A479" t="s">
        <v>251</v>
      </c>
      <c r="C479" t="str">
        <f>IF(ISNUMBER(SEARCH("desmog",B479)),"DeSmog",IF(ISNUMBER(SEARCH("Sourcewatch",B479)),"SourceWatch",IF(ISNUMBER(SEARCH("ExxonSecrets",B479)),"ExxonSecrets",IF(B479&lt;&gt;"","Other",""))))</f>
        <v/>
      </c>
      <c r="D479" t="s">
        <v>851</v>
      </c>
    </row>
    <row r="480" spans="1:4" x14ac:dyDescent="0.2">
      <c r="A480" t="s">
        <v>238</v>
      </c>
      <c r="B480" t="s">
        <v>597</v>
      </c>
      <c r="C480" t="str">
        <f>IF(ISNUMBER(SEARCH("desmog",B480)),"DeSmog",IF(ISNUMBER(SEARCH("Sourcewatch",B480)),"SourceWatch",IF(ISNUMBER(SEARCH("ExxonSecrets",B480)),"ExxonSecrets",IF(B480&lt;&gt;"","Other",""))))</f>
        <v>SourceWatch</v>
      </c>
      <c r="D480" t="s">
        <v>850</v>
      </c>
    </row>
    <row r="481" spans="1:4" x14ac:dyDescent="0.2">
      <c r="A481" t="s">
        <v>289</v>
      </c>
      <c r="C481" t="str">
        <f>IF(ISNUMBER(SEARCH("desmog",B481)),"DeSmog",IF(ISNUMBER(SEARCH("Sourcewatch",B481)),"SourceWatch",IF(ISNUMBER(SEARCH("ExxonSecrets",B481)),"ExxonSecrets",IF(B481&lt;&gt;"","Other",""))))</f>
        <v/>
      </c>
      <c r="D481" t="s">
        <v>851</v>
      </c>
    </row>
    <row r="482" spans="1:4" x14ac:dyDescent="0.2">
      <c r="A482" t="s">
        <v>288</v>
      </c>
      <c r="C482" t="str">
        <f>IF(ISNUMBER(SEARCH("desmog",B482)),"DeSmog",IF(ISNUMBER(SEARCH("Sourcewatch",B482)),"SourceWatch",IF(ISNUMBER(SEARCH("ExxonSecrets",B482)),"ExxonSecrets",IF(B482&lt;&gt;"","Other",""))))</f>
        <v/>
      </c>
      <c r="D482" t="s">
        <v>851</v>
      </c>
    </row>
    <row r="483" spans="1:4" x14ac:dyDescent="0.2">
      <c r="A483" t="s">
        <v>239</v>
      </c>
      <c r="B483" t="s">
        <v>603</v>
      </c>
      <c r="C483" t="str">
        <f>IF(ISNUMBER(SEARCH("desmog",B483)),"DeSmog",IF(ISNUMBER(SEARCH("Sourcewatch",B483)),"SourceWatch",IF(ISNUMBER(SEARCH("ExxonSecrets",B483)),"ExxonSecrets",IF(B483&lt;&gt;"","Other",""))))</f>
        <v>SourceWatch</v>
      </c>
      <c r="D483" t="s">
        <v>850</v>
      </c>
    </row>
    <row r="484" spans="1:4" x14ac:dyDescent="0.2">
      <c r="A484" t="s">
        <v>338</v>
      </c>
      <c r="C484" t="str">
        <f>IF(ISNUMBER(SEARCH("desmog",B484)),"DeSmog",IF(ISNUMBER(SEARCH("Sourcewatch",B484)),"SourceWatch",IF(ISNUMBER(SEARCH("ExxonSecrets",B484)),"ExxonSecrets",IF(B484&lt;&gt;"","Other",""))))</f>
        <v/>
      </c>
      <c r="D484" t="s">
        <v>851</v>
      </c>
    </row>
    <row r="485" spans="1:4" x14ac:dyDescent="0.2">
      <c r="A485" t="s">
        <v>240</v>
      </c>
      <c r="B485" t="s">
        <v>558</v>
      </c>
      <c r="C485" t="str">
        <f>IF(ISNUMBER(SEARCH("desmog",B485)),"DeSmog",IF(ISNUMBER(SEARCH("Sourcewatch",B485)),"SourceWatch",IF(ISNUMBER(SEARCH("ExxonSecrets",B485)),"ExxonSecrets",IF(B485&lt;&gt;"","Other",""))))</f>
        <v>DeSmog</v>
      </c>
      <c r="D485" t="s">
        <v>850</v>
      </c>
    </row>
    <row r="486" spans="1:4" x14ac:dyDescent="0.2">
      <c r="A486" t="s">
        <v>85</v>
      </c>
      <c r="C486" t="str">
        <f>IF(ISNUMBER(SEARCH("desmog",B486)),"DeSmog",IF(ISNUMBER(SEARCH("Sourcewatch",B486)),"SourceWatch",IF(ISNUMBER(SEARCH("ExxonSecrets",B486)),"ExxonSecrets",IF(B486&lt;&gt;"","Other",""))))</f>
        <v/>
      </c>
      <c r="D486" t="s">
        <v>851</v>
      </c>
    </row>
    <row r="487" spans="1:4" x14ac:dyDescent="0.2">
      <c r="A487" t="s">
        <v>451</v>
      </c>
      <c r="C487" t="str">
        <f>IF(ISNUMBER(SEARCH("desmog",B487)),"DeSmog",IF(ISNUMBER(SEARCH("Sourcewatch",B487)),"SourceWatch",IF(ISNUMBER(SEARCH("ExxonSecrets",B487)),"ExxonSecrets",IF(B487&lt;&gt;"","Other",""))))</f>
        <v/>
      </c>
      <c r="D487" t="s">
        <v>851</v>
      </c>
    </row>
    <row r="488" spans="1:4" x14ac:dyDescent="0.2">
      <c r="A488" t="s">
        <v>287</v>
      </c>
      <c r="C488" t="str">
        <f>IF(ISNUMBER(SEARCH("desmog",B488)),"DeSmog",IF(ISNUMBER(SEARCH("Sourcewatch",B488)),"SourceWatch",IF(ISNUMBER(SEARCH("ExxonSecrets",B488)),"ExxonSecrets",IF(B488&lt;&gt;"","Other",""))))</f>
        <v/>
      </c>
      <c r="D488" t="s">
        <v>851</v>
      </c>
    </row>
    <row r="489" spans="1:4" x14ac:dyDescent="0.2">
      <c r="A489" t="s">
        <v>286</v>
      </c>
      <c r="C489" t="str">
        <f>IF(ISNUMBER(SEARCH("desmog",B489)),"DeSmog",IF(ISNUMBER(SEARCH("Sourcewatch",B489)),"SourceWatch",IF(ISNUMBER(SEARCH("ExxonSecrets",B489)),"ExxonSecrets",IF(B489&lt;&gt;"","Other",""))))</f>
        <v/>
      </c>
      <c r="D489" t="s">
        <v>851</v>
      </c>
    </row>
    <row r="490" spans="1:4" x14ac:dyDescent="0.2">
      <c r="A490" t="s">
        <v>241</v>
      </c>
      <c r="C490" t="str">
        <f>IF(ISNUMBER(SEARCH("desmog",B490)),"DeSmog",IF(ISNUMBER(SEARCH("Sourcewatch",B490)),"SourceWatch",IF(ISNUMBER(SEARCH("ExxonSecrets",B490)),"ExxonSecrets",IF(B490&lt;&gt;"","Other",""))))</f>
        <v/>
      </c>
      <c r="D490" t="s">
        <v>851</v>
      </c>
    </row>
    <row r="491" spans="1:4" x14ac:dyDescent="0.2">
      <c r="A491" t="s">
        <v>285</v>
      </c>
      <c r="C491" t="str">
        <f>IF(ISNUMBER(SEARCH("desmog",B491)),"DeSmog",IF(ISNUMBER(SEARCH("Sourcewatch",B491)),"SourceWatch",IF(ISNUMBER(SEARCH("ExxonSecrets",B491)),"ExxonSecrets",IF(B491&lt;&gt;"","Other",""))))</f>
        <v/>
      </c>
      <c r="D491" t="s">
        <v>851</v>
      </c>
    </row>
    <row r="492" spans="1:4" x14ac:dyDescent="0.2">
      <c r="A492" t="s">
        <v>284</v>
      </c>
      <c r="B492" t="s">
        <v>634</v>
      </c>
      <c r="C492" t="str">
        <f>IF(ISNUMBER(SEARCH("desmog",B492)),"DeSmog",IF(ISNUMBER(SEARCH("Sourcewatch",B492)),"SourceWatch",IF(ISNUMBER(SEARCH("ExxonSecrets",B492)),"ExxonSecrets",IF(B492&lt;&gt;"","Other",""))))</f>
        <v>DeSmog</v>
      </c>
      <c r="D492" t="s">
        <v>850</v>
      </c>
    </row>
    <row r="493" spans="1:4" x14ac:dyDescent="0.2">
      <c r="A493" t="s">
        <v>167</v>
      </c>
      <c r="C493" t="str">
        <f>IF(ISNUMBER(SEARCH("desmog",B493)),"DeSmog",IF(ISNUMBER(SEARCH("Sourcewatch",B493)),"SourceWatch",IF(ISNUMBER(SEARCH("ExxonSecrets",B493)),"ExxonSecrets",IF(B493&lt;&gt;"","Other",""))))</f>
        <v/>
      </c>
      <c r="D493" t="s">
        <v>851</v>
      </c>
    </row>
    <row r="494" spans="1:4" x14ac:dyDescent="0.2">
      <c r="A494" t="s">
        <v>337</v>
      </c>
      <c r="C494" t="str">
        <f>IF(ISNUMBER(SEARCH("desmog",B494)),"DeSmog",IF(ISNUMBER(SEARCH("Sourcewatch",B494)),"SourceWatch",IF(ISNUMBER(SEARCH("ExxonSecrets",B494)),"ExxonSecrets",IF(B494&lt;&gt;"","Other",""))))</f>
        <v/>
      </c>
      <c r="D494" t="s">
        <v>851</v>
      </c>
    </row>
    <row r="495" spans="1:4" x14ac:dyDescent="0.2">
      <c r="A495" t="s">
        <v>425</v>
      </c>
      <c r="C495" t="str">
        <f>IF(ISNUMBER(SEARCH("desmog",B495)),"DeSmog",IF(ISNUMBER(SEARCH("Sourcewatch",B495)),"SourceWatch",IF(ISNUMBER(SEARCH("ExxonSecrets",B495)),"ExxonSecrets",IF(B495&lt;&gt;"","Other",""))))</f>
        <v/>
      </c>
      <c r="D495" t="s">
        <v>851</v>
      </c>
    </row>
    <row r="496" spans="1:4" x14ac:dyDescent="0.2">
      <c r="A496" t="s">
        <v>66</v>
      </c>
      <c r="C496" t="str">
        <f>IF(ISNUMBER(SEARCH("desmog",B496)),"DeSmog",IF(ISNUMBER(SEARCH("Sourcewatch",B496)),"SourceWatch",IF(ISNUMBER(SEARCH("ExxonSecrets",B496)),"ExxonSecrets",IF(B496&lt;&gt;"","Other",""))))</f>
        <v/>
      </c>
      <c r="D496" t="s">
        <v>851</v>
      </c>
    </row>
    <row r="497" spans="1:4" x14ac:dyDescent="0.2">
      <c r="A497" t="s">
        <v>146</v>
      </c>
      <c r="C497" t="str">
        <f>IF(ISNUMBER(SEARCH("desmog",B497)),"DeSmog",IF(ISNUMBER(SEARCH("Sourcewatch",B497)),"SourceWatch",IF(ISNUMBER(SEARCH("ExxonSecrets",B497)),"ExxonSecrets",IF(B497&lt;&gt;"","Other",""))))</f>
        <v/>
      </c>
      <c r="D497" t="s">
        <v>851</v>
      </c>
    </row>
    <row r="498" spans="1:4" x14ac:dyDescent="0.2">
      <c r="A498" s="12" t="s">
        <v>739</v>
      </c>
      <c r="B498" t="s">
        <v>842</v>
      </c>
      <c r="C498" t="str">
        <f>IF(ISNUMBER(SEARCH("desmog",B498)),"DeSmog",IF(ISNUMBER(SEARCH("Sourcewatch",B498)),"SourceWatch",IF(ISNUMBER(SEARCH("ExxonSecrets",B498)),"ExxonSecrets",IF(B498&lt;&gt;"","Other",""))))</f>
        <v>DeSmog</v>
      </c>
      <c r="D498" t="s">
        <v>850</v>
      </c>
    </row>
    <row r="499" spans="1:4" x14ac:dyDescent="0.2">
      <c r="A499" t="s">
        <v>242</v>
      </c>
      <c r="B499" t="s">
        <v>616</v>
      </c>
      <c r="C499" t="str">
        <f>IF(ISNUMBER(SEARCH("desmog",B499)),"DeSmog",IF(ISNUMBER(SEARCH("Sourcewatch",B499)),"SourceWatch",IF(ISNUMBER(SEARCH("ExxonSecrets",B499)),"ExxonSecrets",IF(B499&lt;&gt;"","Other",""))))</f>
        <v>SourceWatch</v>
      </c>
      <c r="D499" t="s">
        <v>850</v>
      </c>
    </row>
    <row r="500" spans="1:4" x14ac:dyDescent="0.2">
      <c r="A500" t="s">
        <v>450</v>
      </c>
      <c r="C500" t="str">
        <f>IF(ISNUMBER(SEARCH("desmog",B500)),"DeSmog",IF(ISNUMBER(SEARCH("Sourcewatch",B500)),"SourceWatch",IF(ISNUMBER(SEARCH("ExxonSecrets",B500)),"ExxonSecrets",IF(B500&lt;&gt;"","Other",""))))</f>
        <v/>
      </c>
      <c r="D500" t="s">
        <v>851</v>
      </c>
    </row>
    <row r="501" spans="1:4" x14ac:dyDescent="0.2">
      <c r="A501" s="12" t="s">
        <v>722</v>
      </c>
      <c r="C501" t="str">
        <f>IF(ISNUMBER(SEARCH("desmog",B501)),"DeSmog",IF(ISNUMBER(SEARCH("Sourcewatch",B501)),"SourceWatch",IF(ISNUMBER(SEARCH("ExxonSecrets",B501)),"ExxonSecrets",IF(B501&lt;&gt;"","Other",""))))</f>
        <v/>
      </c>
      <c r="D501" t="s">
        <v>851</v>
      </c>
    </row>
    <row r="502" spans="1:4" x14ac:dyDescent="0.2">
      <c r="A502" s="12" t="s">
        <v>751</v>
      </c>
      <c r="C502" t="str">
        <f>IF(ISNUMBER(SEARCH("desmog",B502)),"DeSmog",IF(ISNUMBER(SEARCH("Sourcewatch",B502)),"SourceWatch",IF(ISNUMBER(SEARCH("ExxonSecrets",B502)),"ExxonSecrets",IF(B502&lt;&gt;"","Other",""))))</f>
        <v/>
      </c>
      <c r="D502" t="s">
        <v>851</v>
      </c>
    </row>
    <row r="503" spans="1:4" x14ac:dyDescent="0.2">
      <c r="A503" t="s">
        <v>470</v>
      </c>
      <c r="C503" t="str">
        <f>IF(ISNUMBER(SEARCH("desmog",B503)),"DeSmog",IF(ISNUMBER(SEARCH("Sourcewatch",B503)),"SourceWatch",IF(ISNUMBER(SEARCH("ExxonSecrets",B503)),"ExxonSecrets",IF(B503&lt;&gt;"","Other",""))))</f>
        <v/>
      </c>
      <c r="D503" t="s">
        <v>851</v>
      </c>
    </row>
    <row r="504" spans="1:4" x14ac:dyDescent="0.2">
      <c r="A504" t="s">
        <v>469</v>
      </c>
      <c r="C504" t="str">
        <f>IF(ISNUMBER(SEARCH("desmog",B504)),"DeSmog",IF(ISNUMBER(SEARCH("Sourcewatch",B504)),"SourceWatch",IF(ISNUMBER(SEARCH("ExxonSecrets",B504)),"ExxonSecrets",IF(B504&lt;&gt;"","Other",""))))</f>
        <v/>
      </c>
      <c r="D504" t="s">
        <v>851</v>
      </c>
    </row>
    <row r="505" spans="1:4" x14ac:dyDescent="0.2">
      <c r="A505" t="s">
        <v>283</v>
      </c>
      <c r="C505" t="str">
        <f>IF(ISNUMBER(SEARCH("desmog",B505)),"DeSmog",IF(ISNUMBER(SEARCH("Sourcewatch",B505)),"SourceWatch",IF(ISNUMBER(SEARCH("ExxonSecrets",B505)),"ExxonSecrets",IF(B505&lt;&gt;"","Other",""))))</f>
        <v/>
      </c>
      <c r="D505" t="s">
        <v>851</v>
      </c>
    </row>
    <row r="506" spans="1:4" x14ac:dyDescent="0.2">
      <c r="A506" t="s">
        <v>424</v>
      </c>
      <c r="C506" t="str">
        <f>IF(ISNUMBER(SEARCH("desmog",B506)),"DeSmog",IF(ISNUMBER(SEARCH("Sourcewatch",B506)),"SourceWatch",IF(ISNUMBER(SEARCH("ExxonSecrets",B506)),"ExxonSecrets",IF(B506&lt;&gt;"","Other",""))))</f>
        <v/>
      </c>
      <c r="D506" t="s">
        <v>851</v>
      </c>
    </row>
    <row r="507" spans="1:4" x14ac:dyDescent="0.2">
      <c r="A507" t="s">
        <v>468</v>
      </c>
      <c r="C507" t="str">
        <f>IF(ISNUMBER(SEARCH("desmog",B507)),"DeSmog",IF(ISNUMBER(SEARCH("Sourcewatch",B507)),"SourceWatch",IF(ISNUMBER(SEARCH("ExxonSecrets",B507)),"ExxonSecrets",IF(B507&lt;&gt;"","Other",""))))</f>
        <v/>
      </c>
      <c r="D507" t="s">
        <v>851</v>
      </c>
    </row>
    <row r="508" spans="1:4" x14ac:dyDescent="0.2">
      <c r="A508" t="s">
        <v>250</v>
      </c>
      <c r="C508" t="str">
        <f>IF(ISNUMBER(SEARCH("desmog",B508)),"DeSmog",IF(ISNUMBER(SEARCH("Sourcewatch",B508)),"SourceWatch",IF(ISNUMBER(SEARCH("ExxonSecrets",B508)),"ExxonSecrets",IF(B508&lt;&gt;"","Other",""))))</f>
        <v/>
      </c>
      <c r="D508" t="s">
        <v>851</v>
      </c>
    </row>
    <row r="509" spans="1:4" x14ac:dyDescent="0.2">
      <c r="A509" t="s">
        <v>249</v>
      </c>
      <c r="C509" t="str">
        <f>IF(ISNUMBER(SEARCH("desmog",B509)),"DeSmog",IF(ISNUMBER(SEARCH("Sourcewatch",B509)),"SourceWatch",IF(ISNUMBER(SEARCH("ExxonSecrets",B509)),"ExxonSecrets",IF(B509&lt;&gt;"","Other",""))))</f>
        <v/>
      </c>
      <c r="D509" t="s">
        <v>851</v>
      </c>
    </row>
    <row r="510" spans="1:4" x14ac:dyDescent="0.2">
      <c r="A510" t="s">
        <v>125</v>
      </c>
      <c r="C510" t="str">
        <f>IF(ISNUMBER(SEARCH("desmog",B510)),"DeSmog",IF(ISNUMBER(SEARCH("Sourcewatch",B510)),"SourceWatch",IF(ISNUMBER(SEARCH("ExxonSecrets",B510)),"ExxonSecrets",IF(B510&lt;&gt;"","Other",""))))</f>
        <v/>
      </c>
      <c r="D510" t="s">
        <v>851</v>
      </c>
    </row>
    <row r="511" spans="1:4" x14ac:dyDescent="0.2">
      <c r="A511" t="s">
        <v>248</v>
      </c>
      <c r="C511" t="str">
        <f>IF(ISNUMBER(SEARCH("desmog",B511)),"DeSmog",IF(ISNUMBER(SEARCH("Sourcewatch",B511)),"SourceWatch",IF(ISNUMBER(SEARCH("ExxonSecrets",B511)),"ExxonSecrets",IF(B511&lt;&gt;"","Other",""))))</f>
        <v/>
      </c>
      <c r="D511" t="s">
        <v>851</v>
      </c>
    </row>
    <row r="512" spans="1:4" x14ac:dyDescent="0.2">
      <c r="A512" t="s">
        <v>172</v>
      </c>
      <c r="C512" t="str">
        <f>IF(ISNUMBER(SEARCH("desmog",B512)),"DeSmog",IF(ISNUMBER(SEARCH("Sourcewatch",B512)),"SourceWatch",IF(ISNUMBER(SEARCH("ExxonSecrets",B512)),"ExxonSecrets",IF(B512&lt;&gt;"","Other",""))))</f>
        <v/>
      </c>
      <c r="D512" t="s">
        <v>851</v>
      </c>
    </row>
    <row r="513" spans="1:4" x14ac:dyDescent="0.2">
      <c r="A513" t="s">
        <v>247</v>
      </c>
      <c r="C513" t="str">
        <f>IF(ISNUMBER(SEARCH("desmog",B513)),"DeSmog",IF(ISNUMBER(SEARCH("Sourcewatch",B513)),"SourceWatch",IF(ISNUMBER(SEARCH("ExxonSecrets",B513)),"ExxonSecrets",IF(B513&lt;&gt;"","Other",""))))</f>
        <v/>
      </c>
      <c r="D513" t="s">
        <v>851</v>
      </c>
    </row>
    <row r="514" spans="1:4" x14ac:dyDescent="0.2">
      <c r="A514" s="12" t="s">
        <v>834</v>
      </c>
      <c r="C514" t="str">
        <f>IF(ISNUMBER(SEARCH("desmog",B514)),"DeSmog",IF(ISNUMBER(SEARCH("Sourcewatch",B514)),"SourceWatch",IF(ISNUMBER(SEARCH("ExxonSecrets",B514)),"ExxonSecrets",IF(B514&lt;&gt;"","Other",""))))</f>
        <v/>
      </c>
      <c r="D514" t="s">
        <v>851</v>
      </c>
    </row>
    <row r="515" spans="1:4" x14ac:dyDescent="0.2">
      <c r="A515" t="s">
        <v>19</v>
      </c>
      <c r="B515" t="s">
        <v>616</v>
      </c>
      <c r="C515" t="str">
        <f>IF(ISNUMBER(SEARCH("desmog",B515)),"DeSmog",IF(ISNUMBER(SEARCH("Sourcewatch",B515)),"SourceWatch",IF(ISNUMBER(SEARCH("ExxonSecrets",B515)),"ExxonSecrets",IF(B515&lt;&gt;"","Other",""))))</f>
        <v>SourceWatch</v>
      </c>
      <c r="D515" t="s">
        <v>850</v>
      </c>
    </row>
    <row r="516" spans="1:4" x14ac:dyDescent="0.2">
      <c r="A516" t="s">
        <v>134</v>
      </c>
      <c r="C516" t="str">
        <f>IF(ISNUMBER(SEARCH("desmog",B516)),"DeSmog",IF(ISNUMBER(SEARCH("Sourcewatch",B516)),"SourceWatch",IF(ISNUMBER(SEARCH("ExxonSecrets",B516)),"ExxonSecrets",IF(B516&lt;&gt;"","Other",""))))</f>
        <v/>
      </c>
      <c r="D516" t="s">
        <v>851</v>
      </c>
    </row>
    <row r="517" spans="1:4" x14ac:dyDescent="0.2">
      <c r="A517" t="s">
        <v>282</v>
      </c>
      <c r="C517" t="str">
        <f>IF(ISNUMBER(SEARCH("desmog",B517)),"DeSmog",IF(ISNUMBER(SEARCH("Sourcewatch",B517)),"SourceWatch",IF(ISNUMBER(SEARCH("ExxonSecrets",B517)),"ExxonSecrets",IF(B517&lt;&gt;"","Other",""))))</f>
        <v/>
      </c>
      <c r="D517" t="s">
        <v>851</v>
      </c>
    </row>
    <row r="518" spans="1:4" x14ac:dyDescent="0.2">
      <c r="A518" t="s">
        <v>142</v>
      </c>
      <c r="C518" t="str">
        <f>IF(ISNUMBER(SEARCH("desmog",B518)),"DeSmog",IF(ISNUMBER(SEARCH("Sourcewatch",B518)),"SourceWatch",IF(ISNUMBER(SEARCH("ExxonSecrets",B518)),"ExxonSecrets",IF(B518&lt;&gt;"","Other",""))))</f>
        <v/>
      </c>
      <c r="D518" t="s">
        <v>851</v>
      </c>
    </row>
    <row r="519" spans="1:4" x14ac:dyDescent="0.2">
      <c r="A519" t="s">
        <v>336</v>
      </c>
      <c r="C519" t="str">
        <f>IF(ISNUMBER(SEARCH("desmog",B519)),"DeSmog",IF(ISNUMBER(SEARCH("Sourcewatch",B519)),"SourceWatch",IF(ISNUMBER(SEARCH("ExxonSecrets",B519)),"ExxonSecrets",IF(B519&lt;&gt;"","Other",""))))</f>
        <v/>
      </c>
      <c r="D519" t="s">
        <v>851</v>
      </c>
    </row>
    <row r="520" spans="1:4" x14ac:dyDescent="0.2">
      <c r="A520" t="s">
        <v>281</v>
      </c>
      <c r="B520" t="s">
        <v>622</v>
      </c>
      <c r="C520" t="str">
        <f>IF(ISNUMBER(SEARCH("desmog",B520)),"DeSmog",IF(ISNUMBER(SEARCH("Sourcewatch",B520)),"SourceWatch",IF(ISNUMBER(SEARCH("ExxonSecrets",B520)),"ExxonSecrets",IF(B520&lt;&gt;"","Other",""))))</f>
        <v>DeSmog</v>
      </c>
      <c r="D520" t="s">
        <v>850</v>
      </c>
    </row>
    <row r="521" spans="1:4" x14ac:dyDescent="0.2">
      <c r="A521" t="s">
        <v>380</v>
      </c>
      <c r="C521" t="str">
        <f>IF(ISNUMBER(SEARCH("desmog",B521)),"DeSmog",IF(ISNUMBER(SEARCH("Sourcewatch",B521)),"SourceWatch",IF(ISNUMBER(SEARCH("ExxonSecrets",B521)),"ExxonSecrets",IF(B521&lt;&gt;"","Other",""))))</f>
        <v/>
      </c>
      <c r="D521" t="s">
        <v>851</v>
      </c>
    </row>
    <row r="522" spans="1:4" x14ac:dyDescent="0.2">
      <c r="A522" t="s">
        <v>280</v>
      </c>
      <c r="C522" t="str">
        <f>IF(ISNUMBER(SEARCH("desmog",B522)),"DeSmog",IF(ISNUMBER(SEARCH("Sourcewatch",B522)),"SourceWatch",IF(ISNUMBER(SEARCH("ExxonSecrets",B522)),"ExxonSecrets",IF(B522&lt;&gt;"","Other",""))))</f>
        <v/>
      </c>
      <c r="D522" t="s">
        <v>851</v>
      </c>
    </row>
    <row r="523" spans="1:4" x14ac:dyDescent="0.2">
      <c r="A523" t="s">
        <v>112</v>
      </c>
      <c r="B523" t="s">
        <v>629</v>
      </c>
      <c r="C523" t="str">
        <f>IF(ISNUMBER(SEARCH("desmog",B523)),"DeSmog",IF(ISNUMBER(SEARCH("Sourcewatch",B523)),"SourceWatch",IF(ISNUMBER(SEARCH("ExxonSecrets",B523)),"ExxonSecrets",IF(B523&lt;&gt;"","Other",""))))</f>
        <v>DeSmog</v>
      </c>
      <c r="D523" t="s">
        <v>850</v>
      </c>
    </row>
    <row r="524" spans="1:4" x14ac:dyDescent="0.2">
      <c r="A524" t="s">
        <v>80</v>
      </c>
      <c r="B524" t="s">
        <v>638</v>
      </c>
      <c r="C524" t="str">
        <f>IF(ISNUMBER(SEARCH("desmog",B524)),"DeSmog",IF(ISNUMBER(SEARCH("Sourcewatch",B524)),"SourceWatch",IF(ISNUMBER(SEARCH("ExxonSecrets",B524)),"ExxonSecrets",IF(B524&lt;&gt;"","Other",""))))</f>
        <v>DeSmog</v>
      </c>
      <c r="D524" t="s">
        <v>850</v>
      </c>
    </row>
    <row r="525" spans="1:4" x14ac:dyDescent="0.2">
      <c r="A525" t="s">
        <v>279</v>
      </c>
      <c r="C525" t="str">
        <f>IF(ISNUMBER(SEARCH("desmog",B525)),"DeSmog",IF(ISNUMBER(SEARCH("Sourcewatch",B525)),"SourceWatch",IF(ISNUMBER(SEARCH("ExxonSecrets",B525)),"ExxonSecrets",IF(B525&lt;&gt;"","Other",""))))</f>
        <v/>
      </c>
      <c r="D525" t="s">
        <v>851</v>
      </c>
    </row>
    <row r="526" spans="1:4" x14ac:dyDescent="0.2">
      <c r="A526" t="s">
        <v>243</v>
      </c>
      <c r="C526" t="str">
        <f>IF(ISNUMBER(SEARCH("desmog",B526)),"DeSmog",IF(ISNUMBER(SEARCH("Sourcewatch",B526)),"SourceWatch",IF(ISNUMBER(SEARCH("ExxonSecrets",B526)),"ExxonSecrets",IF(B526&lt;&gt;"","Other",""))))</f>
        <v/>
      </c>
      <c r="D526" t="s">
        <v>851</v>
      </c>
    </row>
    <row r="527" spans="1:4" x14ac:dyDescent="0.2">
      <c r="A527" t="s">
        <v>466</v>
      </c>
      <c r="C527" t="str">
        <f>IF(ISNUMBER(SEARCH("desmog",B527)),"DeSmog",IF(ISNUMBER(SEARCH("Sourcewatch",B527)),"SourceWatch",IF(ISNUMBER(SEARCH("ExxonSecrets",B527)),"ExxonSecrets",IF(B527&lt;&gt;"","Other",""))))</f>
        <v/>
      </c>
      <c r="D527" t="s">
        <v>851</v>
      </c>
    </row>
    <row r="528" spans="1:4" x14ac:dyDescent="0.2">
      <c r="A528" t="s">
        <v>244</v>
      </c>
      <c r="C528" t="str">
        <f>IF(ISNUMBER(SEARCH("desmog",B528)),"DeSmog",IF(ISNUMBER(SEARCH("Sourcewatch",B528)),"SourceWatch",IF(ISNUMBER(SEARCH("ExxonSecrets",B528)),"ExxonSecrets",IF(B528&lt;&gt;"","Other",""))))</f>
        <v/>
      </c>
      <c r="D528" t="s">
        <v>851</v>
      </c>
    </row>
    <row r="529" spans="1:4" x14ac:dyDescent="0.2">
      <c r="A529" s="12" t="s">
        <v>740</v>
      </c>
      <c r="C529" t="str">
        <f>IF(ISNUMBER(SEARCH("desmog",B529)),"DeSmog",IF(ISNUMBER(SEARCH("Sourcewatch",B529)),"SourceWatch",IF(ISNUMBER(SEARCH("ExxonSecrets",B529)),"ExxonSecrets",IF(B529&lt;&gt;"","Other",""))))</f>
        <v/>
      </c>
      <c r="D529" t="s">
        <v>851</v>
      </c>
    </row>
    <row r="530" spans="1:4" x14ac:dyDescent="0.2">
      <c r="A530" t="s">
        <v>467</v>
      </c>
      <c r="C530" t="str">
        <f>IF(ISNUMBER(SEARCH("desmog",B530)),"DeSmog",IF(ISNUMBER(SEARCH("Sourcewatch",B530)),"SourceWatch",IF(ISNUMBER(SEARCH("ExxonSecrets",B530)),"ExxonSecrets",IF(B530&lt;&gt;"","Other",""))))</f>
        <v/>
      </c>
      <c r="D530" t="s">
        <v>851</v>
      </c>
    </row>
    <row r="531" spans="1:4" x14ac:dyDescent="0.2">
      <c r="A531" t="s">
        <v>181</v>
      </c>
      <c r="B531" t="s">
        <v>673</v>
      </c>
      <c r="C531" t="str">
        <f>IF(ISNUMBER(SEARCH("desmog",B531)),"DeSmog",IF(ISNUMBER(SEARCH("Sourcewatch",B531)),"SourceWatch",IF(ISNUMBER(SEARCH("ExxonSecrets",B531)),"ExxonSecrets",IF(B531&lt;&gt;"","Other",""))))</f>
        <v>SourceWatch</v>
      </c>
      <c r="D531" t="s">
        <v>850</v>
      </c>
    </row>
    <row r="532" spans="1:4" x14ac:dyDescent="0.2">
      <c r="A532" t="s">
        <v>187</v>
      </c>
      <c r="C532" t="str">
        <f>IF(ISNUMBER(SEARCH("desmog",B532)),"DeSmog",IF(ISNUMBER(SEARCH("Sourcewatch",B532)),"SourceWatch",IF(ISNUMBER(SEARCH("ExxonSecrets",B532)),"ExxonSecrets",IF(B532&lt;&gt;"","Other",""))))</f>
        <v/>
      </c>
      <c r="D532" t="s">
        <v>851</v>
      </c>
    </row>
    <row r="533" spans="1:4" x14ac:dyDescent="0.2">
      <c r="A533" t="s">
        <v>465</v>
      </c>
      <c r="C533" t="str">
        <f>IF(ISNUMBER(SEARCH("desmog",B533)),"DeSmog",IF(ISNUMBER(SEARCH("Sourcewatch",B533)),"SourceWatch",IF(ISNUMBER(SEARCH("ExxonSecrets",B533)),"ExxonSecrets",IF(B533&lt;&gt;"","Other",""))))</f>
        <v/>
      </c>
      <c r="D533" t="s">
        <v>851</v>
      </c>
    </row>
    <row r="534" spans="1:4" x14ac:dyDescent="0.2">
      <c r="A534" t="s">
        <v>464</v>
      </c>
      <c r="C534" t="str">
        <f>IF(ISNUMBER(SEARCH("desmog",B534)),"DeSmog",IF(ISNUMBER(SEARCH("Sourcewatch",B534)),"SourceWatch",IF(ISNUMBER(SEARCH("ExxonSecrets",B534)),"ExxonSecrets",IF(B534&lt;&gt;"","Other",""))))</f>
        <v/>
      </c>
      <c r="D534" t="s">
        <v>851</v>
      </c>
    </row>
    <row r="535" spans="1:4" x14ac:dyDescent="0.2">
      <c r="A535" t="s">
        <v>246</v>
      </c>
      <c r="B535" t="s">
        <v>563</v>
      </c>
      <c r="C535" t="str">
        <f>IF(ISNUMBER(SEARCH("desmog",B535)),"DeSmog",IF(ISNUMBER(SEARCH("Sourcewatch",B535)),"SourceWatch",IF(ISNUMBER(SEARCH("ExxonSecrets",B535)),"ExxonSecrets",IF(B535&lt;&gt;"","Other",""))))</f>
        <v>SourceWatch</v>
      </c>
      <c r="D535" t="s">
        <v>850</v>
      </c>
    </row>
    <row r="536" spans="1:4" x14ac:dyDescent="0.2">
      <c r="A536" t="s">
        <v>379</v>
      </c>
      <c r="C536" t="str">
        <f>IF(ISNUMBER(SEARCH("desmog",B536)),"DeSmog",IF(ISNUMBER(SEARCH("Sourcewatch",B536)),"SourceWatch",IF(ISNUMBER(SEARCH("ExxonSecrets",B536)),"ExxonSecrets",IF(B536&lt;&gt;"","Other",""))))</f>
        <v/>
      </c>
      <c r="D536" t="s">
        <v>851</v>
      </c>
    </row>
    <row r="537" spans="1:4" x14ac:dyDescent="0.2">
      <c r="A537" t="s">
        <v>145</v>
      </c>
      <c r="B537" t="s">
        <v>538</v>
      </c>
      <c r="C537" t="str">
        <f>IF(ISNUMBER(SEARCH("desmog",B537)),"DeSmog",IF(ISNUMBER(SEARCH("Sourcewatch",B537)),"SourceWatch",IF(ISNUMBER(SEARCH("ExxonSecrets",B537)),"ExxonSecrets",IF(B537&lt;&gt;"","Other",""))))</f>
        <v>SourceWatch</v>
      </c>
      <c r="D537" t="s">
        <v>850</v>
      </c>
    </row>
    <row r="538" spans="1:4" x14ac:dyDescent="0.2">
      <c r="A538" t="s">
        <v>113</v>
      </c>
      <c r="B538" t="s">
        <v>570</v>
      </c>
      <c r="C538" t="str">
        <f>IF(ISNUMBER(SEARCH("desmog",B538)),"DeSmog",IF(ISNUMBER(SEARCH("Sourcewatch",B538)),"SourceWatch",IF(ISNUMBER(SEARCH("ExxonSecrets",B538)),"ExxonSecrets",IF(B538&lt;&gt;"","Other",""))))</f>
        <v>SourceWatch</v>
      </c>
      <c r="D538" t="s">
        <v>850</v>
      </c>
    </row>
    <row r="539" spans="1:4" x14ac:dyDescent="0.2">
      <c r="A539" t="s">
        <v>32</v>
      </c>
      <c r="B539" t="s">
        <v>620</v>
      </c>
      <c r="C539" t="str">
        <f>IF(ISNUMBER(SEARCH("desmog",B539)),"DeSmog",IF(ISNUMBER(SEARCH("Sourcewatch",B539)),"SourceWatch",IF(ISNUMBER(SEARCH("ExxonSecrets",B539)),"ExxonSecrets",IF(B539&lt;&gt;"","Other",""))))</f>
        <v>SourceWatch</v>
      </c>
      <c r="D539" t="s">
        <v>850</v>
      </c>
    </row>
    <row r="540" spans="1:4" x14ac:dyDescent="0.2">
      <c r="A540" t="s">
        <v>161</v>
      </c>
      <c r="C540" t="str">
        <f>IF(ISNUMBER(SEARCH("desmog",B540)),"DeSmog",IF(ISNUMBER(SEARCH("Sourcewatch",B540)),"SourceWatch",IF(ISNUMBER(SEARCH("ExxonSecrets",B540)),"ExxonSecrets",IF(B540&lt;&gt;"","Other",""))))</f>
        <v/>
      </c>
      <c r="D540" t="s">
        <v>851</v>
      </c>
    </row>
    <row r="541" spans="1:4" x14ac:dyDescent="0.2">
      <c r="A541" t="s">
        <v>844</v>
      </c>
      <c r="C541" t="str">
        <f>IF(ISNUMBER(SEARCH("desmog",B541)),"DeSmog",IF(ISNUMBER(SEARCH("Sourcewatch",B541)),"SourceWatch",IF(ISNUMBER(SEARCH("ExxonSecrets",B541)),"ExxonSecrets",IF(B541&lt;&gt;"","Other",""))))</f>
        <v/>
      </c>
      <c r="D541" t="s">
        <v>851</v>
      </c>
    </row>
    <row r="542" spans="1:4" x14ac:dyDescent="0.2">
      <c r="A542" t="s">
        <v>845</v>
      </c>
      <c r="B542" t="s">
        <v>862</v>
      </c>
      <c r="C542" t="str">
        <f>IF(ISNUMBER(SEARCH("desmog",B542)),"DeSmog",IF(ISNUMBER(SEARCH("Sourcewatch",B542)),"SourceWatch",IF(ISNUMBER(SEARCH("ExxonSecrets",B542)),"ExxonSecrets",IF(B542&lt;&gt;"","Other",""))))</f>
        <v>SourceWatch</v>
      </c>
      <c r="D542" t="s">
        <v>850</v>
      </c>
    </row>
    <row r="543" spans="1:4" x14ac:dyDescent="0.2">
      <c r="A543" t="s">
        <v>846</v>
      </c>
      <c r="C543" t="str">
        <f>IF(ISNUMBER(SEARCH("desmog",B543)),"DeSmog",IF(ISNUMBER(SEARCH("Sourcewatch",B543)),"SourceWatch",IF(ISNUMBER(SEARCH("ExxonSecrets",B543)),"ExxonSecrets",IF(B543&lt;&gt;"","Other",""))))</f>
        <v/>
      </c>
      <c r="D543" t="s">
        <v>851</v>
      </c>
    </row>
  </sheetData>
  <autoFilter ref="A1:D543" xr:uid="{1D22EA5E-D3EA-6345-B7A2-B15E05F884D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2017-05-22T19:34:41Z</dcterms:created>
  <dcterms:modified xsi:type="dcterms:W3CDTF">2019-01-02T19:38:57Z</dcterms:modified>
</cp:coreProperties>
</file>