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 hidePivotFieldList="1"/>
  <mc:AlternateContent xmlns:mc="http://schemas.openxmlformats.org/markup-compatibility/2006">
    <mc:Choice Requires="x15">
      <x15ac:absPath xmlns:x15ac="http://schemas.microsoft.com/office/spreadsheetml/2010/11/ac" url="/Volumes/My Book for Mac/Work/Google Drive/On File/By Profile/Orgs/Discovery Institute/"/>
    </mc:Choice>
  </mc:AlternateContent>
  <xr:revisionPtr revIDLastSave="0" documentId="8_{5BFD3C8F-7DE6-C44F-A2AA-973EE6EE3EE7}" xr6:coauthVersionLast="43" xr6:coauthVersionMax="43" xr10:uidLastSave="{00000000-0000-0000-0000-000000000000}"/>
  <bookViews>
    <workbookView xWindow="6120" yWindow="460" windowWidth="25600" windowHeight="28340" tabRatio="500" xr2:uid="{00000000-000D-0000-FFFF-FFFF00000000}"/>
  </bookViews>
  <sheets>
    <sheet name="Summary" sheetId="4" r:id="rId1"/>
    <sheet name="Data" sheetId="1" r:id="rId2"/>
    <sheet name="Resources" sheetId="5" r:id="rId3"/>
  </sheets>
  <definedNames>
    <definedName name="_xlnm._FilterDatabase" localSheetId="1" hidden="1">Data!$A$1:$H$90</definedName>
  </definedNames>
  <calcPr calcId="191029"/>
  <pivotCaches>
    <pivotCache cacheId="117" r:id="rId4"/>
  </pivotCaches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0" i="4" l="1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9" i="4"/>
  <c r="B98" i="1"/>
  <c r="B103" i="1"/>
  <c r="B102" i="1"/>
  <c r="B101" i="1"/>
  <c r="B100" i="1"/>
  <c r="B99" i="1"/>
  <c r="B97" i="1"/>
  <c r="B94" i="1"/>
  <c r="B95" i="1"/>
  <c r="B92" i="1"/>
  <c r="B91" i="1"/>
  <c r="B93" i="1"/>
  <c r="B76" i="1"/>
  <c r="B74" i="1"/>
  <c r="B75" i="1"/>
  <c r="B73" i="1"/>
  <c r="B72" i="1"/>
  <c r="B69" i="1"/>
  <c r="B71" i="1"/>
  <c r="B70" i="1"/>
  <c r="B56" i="1"/>
  <c r="B81" i="1"/>
  <c r="B82" i="1"/>
  <c r="B80" i="1"/>
  <c r="B4" i="1"/>
  <c r="B8" i="1" l="1"/>
  <c r="B7" i="1"/>
  <c r="B26" i="1"/>
  <c r="B25" i="1"/>
  <c r="B23" i="1"/>
  <c r="B24" i="1"/>
  <c r="B54" i="1"/>
  <c r="B55" i="1"/>
  <c r="B84" i="1"/>
  <c r="B83" i="1"/>
  <c r="B68" i="1"/>
  <c r="B67" i="1"/>
  <c r="B66" i="1"/>
  <c r="B65" i="1"/>
  <c r="B64" i="1"/>
  <c r="B63" i="1"/>
  <c r="B62" i="1"/>
  <c r="B61" i="1"/>
  <c r="B60" i="1"/>
  <c r="B58" i="1"/>
  <c r="B96" i="1"/>
  <c r="B32" i="1"/>
  <c r="B37" i="1"/>
  <c r="B33" i="1"/>
  <c r="B34" i="1"/>
  <c r="B36" i="1"/>
  <c r="B35" i="1"/>
  <c r="B57" i="1"/>
  <c r="B38" i="1"/>
  <c r="B39" i="1"/>
  <c r="B40" i="1"/>
  <c r="B5" i="1"/>
  <c r="B59" i="1"/>
  <c r="B41" i="1"/>
  <c r="B42" i="1"/>
  <c r="B43" i="1"/>
  <c r="B44" i="1"/>
  <c r="B45" i="1"/>
  <c r="B85" i="1"/>
  <c r="B6" i="1"/>
  <c r="B47" i="1"/>
  <c r="B48" i="1"/>
  <c r="B46" i="1"/>
  <c r="B49" i="1"/>
  <c r="B50" i="1"/>
  <c r="B52" i="1"/>
  <c r="B51" i="1"/>
  <c r="B53" i="1"/>
  <c r="B77" i="1"/>
  <c r="B79" i="1"/>
  <c r="B2" i="1"/>
  <c r="B78" i="1"/>
  <c r="B3" i="1"/>
  <c r="B104" i="1"/>
  <c r="B86" i="1"/>
  <c r="B87" i="1"/>
  <c r="B88" i="1"/>
  <c r="B89" i="1"/>
  <c r="B90" i="1"/>
  <c r="B31" i="1"/>
</calcChain>
</file>

<file path=xl/sharedStrings.xml><?xml version="1.0" encoding="utf-8"?>
<sst xmlns="http://schemas.openxmlformats.org/spreadsheetml/2006/main" count="399" uniqueCount="57">
  <si>
    <t>donor_name</t>
  </si>
  <si>
    <t>recipient_name</t>
  </si>
  <si>
    <t>contribution</t>
  </si>
  <si>
    <t>year</t>
  </si>
  <si>
    <t>DonorsTrust</t>
  </si>
  <si>
    <t>Discovery Institute</t>
  </si>
  <si>
    <t>National Christian Charitable Foundation</t>
  </si>
  <si>
    <t>Barney Family Foundation</t>
  </si>
  <si>
    <t>The Lynde and Harry Bradley Foundation</t>
  </si>
  <si>
    <t>Castle Rock Foundation</t>
  </si>
  <si>
    <t>Gilder Foundation</t>
  </si>
  <si>
    <t>John Templeton Foundation</t>
  </si>
  <si>
    <t>Searle Freedom Trust</t>
  </si>
  <si>
    <t>The Carthage Foundation</t>
  </si>
  <si>
    <t>Aequus Institute</t>
  </si>
  <si>
    <t>William H. Donner Foundation</t>
  </si>
  <si>
    <t>transaction_id</t>
  </si>
  <si>
    <t>dataset</t>
  </si>
  <si>
    <t>CT2017</t>
  </si>
  <si>
    <t>Walton Family Foundation</t>
  </si>
  <si>
    <t>added</t>
  </si>
  <si>
    <t>Deramus Foundation</t>
  </si>
  <si>
    <t>Grand Total</t>
  </si>
  <si>
    <t>(All)</t>
  </si>
  <si>
    <t>Sum of contribution</t>
  </si>
  <si>
    <t>Discovery Institute Funding</t>
  </si>
  <si>
    <t>Data Updated</t>
  </si>
  <si>
    <t>https://www.desmogblog.com/who-donors-trust</t>
  </si>
  <si>
    <t>http://www.sourcewatch.org/index.php/National_Christian_Foundation</t>
  </si>
  <si>
    <t>http://www.sourcewatch.org/index.php/Lynde_and_Harry_Bradley_Foundation</t>
  </si>
  <si>
    <t>http://www.sourcewatch.org/index.php/Searle_Freedom_Trust</t>
  </si>
  <si>
    <t>http://www.sourcewatch.org/index.php/William_H._Donner_Foundation</t>
  </si>
  <si>
    <t>http://www.sourcewatch.org/index.php/Scaife_Foundations</t>
  </si>
  <si>
    <t>http://www.sourcewatch.org/index.php/John_Templeton_Foundation</t>
  </si>
  <si>
    <t>http://www.sourcewatch.org/index.php/Castle_Rock_Foundation</t>
  </si>
  <si>
    <t>http://www.sourcewatch.org/index.php/Aequus_Foundation</t>
  </si>
  <si>
    <t>http://www.sourcewatch.org/index.php/The_Gilder_Foundation</t>
  </si>
  <si>
    <t>https://www.desmogblog.com/discovery-institute</t>
  </si>
  <si>
    <t>http://www.sourcewatch.org/index.php/Walton_Family_Foundation</t>
  </si>
  <si>
    <t>verified</t>
  </si>
  <si>
    <t>Donor and Year</t>
  </si>
  <si>
    <t>*Click on donor name to expand funding by year.</t>
  </si>
  <si>
    <t>Org</t>
  </si>
  <si>
    <t>Resource URL</t>
  </si>
  <si>
    <t>DonorsTrust_Discovery Institute2015250000</t>
  </si>
  <si>
    <t>DonorsTrust_Discovery Institute2015500</t>
  </si>
  <si>
    <t>DonorsTrust_Discovery Institute2016250000</t>
  </si>
  <si>
    <t>DonorsTrust_Discovery Institute2017250000</t>
  </si>
  <si>
    <t>DonorsTrust_Discovery Institute20176000</t>
  </si>
  <si>
    <t>Peterson Family Foundation</t>
  </si>
  <si>
    <t>Richard Seth Staley Educational Foundation</t>
  </si>
  <si>
    <t>Schwab Charitable Fund</t>
  </si>
  <si>
    <t>notes</t>
  </si>
  <si>
    <t>2007 990</t>
  </si>
  <si>
    <t>2006 990</t>
  </si>
  <si>
    <t>The Seattle Foundation</t>
  </si>
  <si>
    <t>Whatley Foundation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</si>
</sst>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theme="9" tint="-0.249977111117893"/>
      </patternFill>
    </fill>
  </fills>
  <borders count="2">
    <border>
      <left/>
      <right/>
      <top/>
      <bottom/>
      <diagonal/>
    </border>
    <border>
      <left/>
      <right/>
      <top/>
      <bottom style="thin">
        <color theme="9" tint="0.7999816888943144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Fill="1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0" fontId="3" fillId="0" borderId="0" xfId="0" applyFont="1"/>
    <xf numFmtId="0" fontId="4" fillId="0" borderId="0" xfId="0" applyFont="1"/>
    <xf numFmtId="15" fontId="4" fillId="0" borderId="0" xfId="0" applyNumberFormat="1" applyFont="1"/>
    <xf numFmtId="0" fontId="5" fillId="0" borderId="0" xfId="1" applyFont="1"/>
    <xf numFmtId="0" fontId="1" fillId="2" borderId="0" xfId="0" applyFont="1" applyFill="1"/>
    <xf numFmtId="0" fontId="1" fillId="0" borderId="0" xfId="0" applyFont="1" applyFill="1"/>
    <xf numFmtId="164" fontId="1" fillId="0" borderId="0" xfId="0" applyNumberFormat="1" applyFont="1" applyFill="1"/>
    <xf numFmtId="164" fontId="0" fillId="0" borderId="0" xfId="0" applyNumberFormat="1" applyFill="1"/>
    <xf numFmtId="0" fontId="1" fillId="0" borderId="0" xfId="0" applyFont="1"/>
    <xf numFmtId="0" fontId="6" fillId="3" borderId="1" xfId="0" applyFont="1" applyFill="1" applyBorder="1"/>
    <xf numFmtId="0" fontId="0" fillId="0" borderId="0" xfId="0" applyAlignment="1">
      <alignment horizontal="right"/>
    </xf>
  </cellXfs>
  <cellStyles count="2">
    <cellStyle name="Hyperlink" xfId="1" builtinId="8"/>
    <cellStyle name="Normal" xfId="0" builtinId="0"/>
  </cellStyles>
  <dxfs count="1">
    <dxf>
      <numFmt numFmtId="164" formatCode="&quot;$&quot;#,##0"/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hael Fisher" refreshedDate="43502.75688912037" createdVersion="4" refreshedVersion="6" minRefreshableVersion="3" recordCount="105" xr:uid="{00000000-000A-0000-FFFF-FFFF36000000}">
  <cacheSource type="worksheet">
    <worksheetSource ref="A1:G1048576" sheet="Data"/>
  </cacheSource>
  <cacheFields count="7">
    <cacheField name="dataset" numFmtId="0">
      <sharedItems containsBlank="1" containsMixedTypes="1" containsNumber="1" containsInteger="1" minValue="990" maxValue="990" count="3">
        <s v="CT2017"/>
        <n v="990"/>
        <m/>
      </sharedItems>
    </cacheField>
    <cacheField name="transaction_id" numFmtId="0">
      <sharedItems containsBlank="1"/>
    </cacheField>
    <cacheField name="donor_name" numFmtId="0">
      <sharedItems containsBlank="1" count="19">
        <s v="Aequus Institute"/>
        <s v="Barney Family Foundation"/>
        <s v="Castle Rock Foundation"/>
        <s v="Deramus Foundation"/>
        <s v="DonorsTrust"/>
        <s v="Gilder Foundation"/>
        <s v="John Templeton Foundation"/>
        <s v="National Christian Charitable Foundation"/>
        <s v="Peterson Family Foundation"/>
        <s v="Richard Seth Staley Educational Foundation"/>
        <s v="Schwab Charitable Fund"/>
        <s v="Searle Freedom Trust"/>
        <s v="The Carthage Foundation"/>
        <s v="The Lynde and Harry Bradley Foundation"/>
        <s v="The Seattle Foundation"/>
        <s v="Walton Family Foundation"/>
        <s v="Whatley Foundation"/>
        <s v="William H. Donner Foundation"/>
        <m/>
      </sharedItems>
    </cacheField>
    <cacheField name="recipient_name" numFmtId="0">
      <sharedItems containsBlank="1"/>
    </cacheField>
    <cacheField name="contribution" numFmtId="164">
      <sharedItems containsString="0" containsBlank="1" containsNumber="1" containsInteger="1" minValue="500" maxValue="1488750"/>
    </cacheField>
    <cacheField name="year" numFmtId="0">
      <sharedItems containsString="0" containsBlank="1" containsNumber="1" containsInteger="1" minValue="1993" maxValue="2017" count="20">
        <n v="2002"/>
        <n v="2001"/>
        <n v="2013"/>
        <n v="2012"/>
        <n v="2011"/>
        <n v="2014"/>
        <n v="2017"/>
        <n v="2016"/>
        <n v="2015"/>
        <n v="2010"/>
        <n v="2007"/>
        <n v="2009"/>
        <n v="2006"/>
        <n v="2005"/>
        <n v="2008"/>
        <n v="2004"/>
        <n v="2003"/>
        <n v="1997"/>
        <n v="1993"/>
        <m/>
      </sharedItems>
    </cacheField>
    <cacheField name="verified" numFmtId="0">
      <sharedItems containsBlank="1" count="2">
        <m/>
        <s v="added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5">
  <r>
    <x v="0"/>
    <s v="Aequus Institute_Discovery Institute20021000"/>
    <x v="0"/>
    <s v="Discovery Institute"/>
    <n v="1000"/>
    <x v="0"/>
    <x v="0"/>
  </r>
  <r>
    <x v="0"/>
    <s v="Aequus Institute_Discovery Institute20011000"/>
    <x v="0"/>
    <s v="Discovery Institute"/>
    <n v="1000"/>
    <x v="1"/>
    <x v="0"/>
  </r>
  <r>
    <x v="1"/>
    <s v="Barney Family Foundation_Discovery Institute201325000"/>
    <x v="1"/>
    <s v="Discovery Institute"/>
    <n v="25000"/>
    <x v="2"/>
    <x v="1"/>
  </r>
  <r>
    <x v="0"/>
    <s v="Barney Family Foundation_Discovery Institute201225000"/>
    <x v="1"/>
    <s v="Discovery Institute"/>
    <n v="25000"/>
    <x v="3"/>
    <x v="0"/>
  </r>
  <r>
    <x v="0"/>
    <s v="Castle Rock Foundation_Discovery Institute201125000"/>
    <x v="2"/>
    <s v="Discovery Institute"/>
    <n v="25000"/>
    <x v="4"/>
    <x v="0"/>
  </r>
  <r>
    <x v="1"/>
    <s v="Deramus Foundation_Discovery Institute201410000"/>
    <x v="3"/>
    <s v="Discovery Institute"/>
    <n v="10000"/>
    <x v="5"/>
    <x v="1"/>
  </r>
  <r>
    <x v="1"/>
    <s v="Deramus Foundation_Discovery Institute20135000"/>
    <x v="3"/>
    <s v="Discovery Institute"/>
    <n v="5000"/>
    <x v="2"/>
    <x v="1"/>
  </r>
  <r>
    <x v="1"/>
    <s v="DonorsTrust_Discovery Institute2017250000"/>
    <x v="4"/>
    <s v="Discovery Institute"/>
    <n v="250000"/>
    <x v="6"/>
    <x v="1"/>
  </r>
  <r>
    <x v="1"/>
    <s v="DonorsTrust_Discovery Institute2017250000"/>
    <x v="4"/>
    <s v="Discovery Institute"/>
    <n v="250000"/>
    <x v="6"/>
    <x v="1"/>
  </r>
  <r>
    <x v="1"/>
    <s v="DonorsTrust_Discovery Institute20176000"/>
    <x v="4"/>
    <s v="Discovery Institute"/>
    <n v="6000"/>
    <x v="6"/>
    <x v="1"/>
  </r>
  <r>
    <x v="1"/>
    <s v="DonorsTrust_Discovery Institute2017250000"/>
    <x v="4"/>
    <s v="Discovery Institute"/>
    <n v="250000"/>
    <x v="6"/>
    <x v="1"/>
  </r>
  <r>
    <x v="1"/>
    <s v="DonorsTrust_Discovery Institute2017250000"/>
    <x v="4"/>
    <s v="Discovery Institute"/>
    <n v="250000"/>
    <x v="6"/>
    <x v="1"/>
  </r>
  <r>
    <x v="1"/>
    <s v="DonorsTrust_Discovery Institute2016250000"/>
    <x v="4"/>
    <s v="Discovery Institute"/>
    <n v="250000"/>
    <x v="7"/>
    <x v="1"/>
  </r>
  <r>
    <x v="1"/>
    <s v="DonorsTrust_Discovery Institute2016250000"/>
    <x v="4"/>
    <s v="Discovery Institute"/>
    <n v="250000"/>
    <x v="7"/>
    <x v="1"/>
  </r>
  <r>
    <x v="1"/>
    <s v="DonorsTrust_Discovery Institute2016250000"/>
    <x v="4"/>
    <s v="Discovery Institute"/>
    <n v="250000"/>
    <x v="7"/>
    <x v="1"/>
  </r>
  <r>
    <x v="1"/>
    <s v="DonorsTrust_Discovery Institute2016250000"/>
    <x v="4"/>
    <s v="Discovery Institute"/>
    <n v="250000"/>
    <x v="7"/>
    <x v="1"/>
  </r>
  <r>
    <x v="1"/>
    <s v="DonorsTrust_Discovery Institute2016250000"/>
    <x v="4"/>
    <s v="Discovery Institute"/>
    <n v="250000"/>
    <x v="7"/>
    <x v="1"/>
  </r>
  <r>
    <x v="1"/>
    <s v="DonorsTrust_Discovery Institute2016250000"/>
    <x v="4"/>
    <s v="Discovery Institute"/>
    <n v="250000"/>
    <x v="7"/>
    <x v="1"/>
  </r>
  <r>
    <x v="1"/>
    <s v="DonorsTrust_Discovery Institute2016250000"/>
    <x v="4"/>
    <s v="Discovery Institute"/>
    <n v="250000"/>
    <x v="7"/>
    <x v="1"/>
  </r>
  <r>
    <x v="1"/>
    <s v="DonorsTrust_Discovery Institute2016250000"/>
    <x v="4"/>
    <s v="Discovery Institute"/>
    <n v="250000"/>
    <x v="7"/>
    <x v="1"/>
  </r>
  <r>
    <x v="1"/>
    <s v="DonorsTrust_Discovery Institute2016250000"/>
    <x v="4"/>
    <s v="Discovery Institute"/>
    <n v="250000"/>
    <x v="7"/>
    <x v="1"/>
  </r>
  <r>
    <x v="1"/>
    <s v="DonorsTrust_Discovery Institute2015250000"/>
    <x v="4"/>
    <s v="Discovery Institute"/>
    <n v="250000"/>
    <x v="8"/>
    <x v="1"/>
  </r>
  <r>
    <x v="1"/>
    <s v="DonorsTrust_Discovery Institute2015500"/>
    <x v="4"/>
    <s v="Discovery Institute"/>
    <n v="500"/>
    <x v="8"/>
    <x v="1"/>
  </r>
  <r>
    <x v="1"/>
    <s v="DonorsTrust_Discovery Institute2015250000"/>
    <x v="4"/>
    <s v="Discovery Institute"/>
    <n v="250000"/>
    <x v="8"/>
    <x v="1"/>
  </r>
  <r>
    <x v="1"/>
    <s v="DonorsTrust_Discovery Institute2015250000"/>
    <x v="4"/>
    <s v="Discovery Institute"/>
    <n v="250000"/>
    <x v="8"/>
    <x v="1"/>
  </r>
  <r>
    <x v="1"/>
    <s v="DonorsTrust_Discovery Institute2015250000"/>
    <x v="4"/>
    <s v="Discovery Institute"/>
    <n v="250000"/>
    <x v="8"/>
    <x v="1"/>
  </r>
  <r>
    <x v="1"/>
    <s v="DonorsTrust_Discovery Institute2015500"/>
    <x v="4"/>
    <s v="Discovery Institute"/>
    <n v="500"/>
    <x v="8"/>
    <x v="1"/>
  </r>
  <r>
    <x v="1"/>
    <s v="DonorsTrust_Discovery Institute2015250000"/>
    <x v="4"/>
    <s v="Discovery Institute"/>
    <n v="250000"/>
    <x v="8"/>
    <x v="1"/>
  </r>
  <r>
    <x v="1"/>
    <s v="DonorsTrust_Discovery Institute2015250000"/>
    <x v="4"/>
    <s v="Discovery Institute"/>
    <n v="250000"/>
    <x v="8"/>
    <x v="1"/>
  </r>
  <r>
    <x v="0"/>
    <s v="DonorsTrust_Discovery Institute2014250000"/>
    <x v="4"/>
    <s v="Discovery Institute"/>
    <n v="250000"/>
    <x v="5"/>
    <x v="0"/>
  </r>
  <r>
    <x v="0"/>
    <s v="DonorsTrust_Discovery Institute2014250000"/>
    <x v="4"/>
    <s v="Discovery Institute"/>
    <n v="250000"/>
    <x v="5"/>
    <x v="0"/>
  </r>
  <r>
    <x v="0"/>
    <s v="DonorsTrust_Discovery Institute2014250000"/>
    <x v="4"/>
    <s v="Discovery Institute"/>
    <n v="250000"/>
    <x v="5"/>
    <x v="0"/>
  </r>
  <r>
    <x v="0"/>
    <s v="DonorsTrust_Discovery Institute2014250000"/>
    <x v="4"/>
    <s v="Discovery Institute"/>
    <n v="250000"/>
    <x v="5"/>
    <x v="0"/>
  </r>
  <r>
    <x v="0"/>
    <s v="DonorsTrust_Discovery Institute2014250000"/>
    <x v="4"/>
    <s v="Discovery Institute"/>
    <n v="250000"/>
    <x v="5"/>
    <x v="0"/>
  </r>
  <r>
    <x v="0"/>
    <s v="DonorsTrust_Discovery Institute2014275000"/>
    <x v="4"/>
    <s v="Discovery Institute"/>
    <n v="275000"/>
    <x v="5"/>
    <x v="0"/>
  </r>
  <r>
    <x v="0"/>
    <s v="DonorsTrust_Discovery Institute2014500"/>
    <x v="4"/>
    <s v="Discovery Institute"/>
    <n v="500"/>
    <x v="5"/>
    <x v="0"/>
  </r>
  <r>
    <x v="0"/>
    <s v="DonorsTrust_Discovery Institute2013250000"/>
    <x v="4"/>
    <s v="Discovery Institute"/>
    <n v="250000"/>
    <x v="2"/>
    <x v="0"/>
  </r>
  <r>
    <x v="0"/>
    <s v="DonorsTrust_Discovery Institute2013250000"/>
    <x v="4"/>
    <s v="Discovery Institute"/>
    <n v="250000"/>
    <x v="2"/>
    <x v="0"/>
  </r>
  <r>
    <x v="0"/>
    <s v="DonorsTrust_Discovery Institute2013250000"/>
    <x v="4"/>
    <s v="Discovery Institute"/>
    <n v="250000"/>
    <x v="2"/>
    <x v="0"/>
  </r>
  <r>
    <x v="0"/>
    <s v="DonorsTrust_Discovery Institute2012250000"/>
    <x v="4"/>
    <s v="Discovery Institute"/>
    <n v="250000"/>
    <x v="3"/>
    <x v="0"/>
  </r>
  <r>
    <x v="0"/>
    <s v="DonorsTrust_Discovery Institute2012250000"/>
    <x v="4"/>
    <s v="Discovery Institute"/>
    <n v="250000"/>
    <x v="3"/>
    <x v="0"/>
  </r>
  <r>
    <x v="0"/>
    <s v="DonorsTrust_Discovery Institute2012250000"/>
    <x v="4"/>
    <s v="Discovery Institute"/>
    <n v="250000"/>
    <x v="3"/>
    <x v="0"/>
  </r>
  <r>
    <x v="0"/>
    <s v="DonorsTrust_Discovery Institute2012250000"/>
    <x v="4"/>
    <s v="Discovery Institute"/>
    <n v="250000"/>
    <x v="3"/>
    <x v="0"/>
  </r>
  <r>
    <x v="0"/>
    <s v="DonorsTrust_Discovery Institute2012250000"/>
    <x v="4"/>
    <s v="Discovery Institute"/>
    <n v="250000"/>
    <x v="3"/>
    <x v="0"/>
  </r>
  <r>
    <x v="0"/>
    <s v="DonorsTrust_Discovery Institute201120000"/>
    <x v="4"/>
    <s v="Discovery Institute"/>
    <n v="20000"/>
    <x v="4"/>
    <x v="0"/>
  </r>
  <r>
    <x v="0"/>
    <s v="DonorsTrust_Discovery Institute2011250000"/>
    <x v="4"/>
    <s v="Discovery Institute"/>
    <n v="250000"/>
    <x v="4"/>
    <x v="0"/>
  </r>
  <r>
    <x v="0"/>
    <s v="DonorsTrust_Discovery Institute2011250000"/>
    <x v="4"/>
    <s v="Discovery Institute"/>
    <n v="250000"/>
    <x v="4"/>
    <x v="0"/>
  </r>
  <r>
    <x v="0"/>
    <s v="DonorsTrust_Discovery Institute2011250000"/>
    <x v="4"/>
    <s v="Discovery Institute"/>
    <n v="250000"/>
    <x v="4"/>
    <x v="0"/>
  </r>
  <r>
    <x v="0"/>
    <s v="DonorsTrust_Discovery Institute2010250000"/>
    <x v="4"/>
    <s v="Discovery Institute"/>
    <n v="250000"/>
    <x v="9"/>
    <x v="0"/>
  </r>
  <r>
    <x v="0"/>
    <s v="DonorsTrust_Discovery Institute200749500"/>
    <x v="4"/>
    <s v="Discovery Institute"/>
    <n v="49500"/>
    <x v="10"/>
    <x v="0"/>
  </r>
  <r>
    <x v="0"/>
    <s v="Gilder Foundation_Discovery Institute20091000"/>
    <x v="5"/>
    <s v="Discovery Institute"/>
    <n v="1000"/>
    <x v="11"/>
    <x v="0"/>
  </r>
  <r>
    <x v="0"/>
    <s v="John Templeton Foundation_Discovery Institute200628750"/>
    <x v="6"/>
    <s v="Discovery Institute"/>
    <n v="28750"/>
    <x v="12"/>
    <x v="0"/>
  </r>
  <r>
    <x v="1"/>
    <s v="John Templeton Foundation_Discovery Institute200525000"/>
    <x v="6"/>
    <s v="Discovery Institute"/>
    <n v="25000"/>
    <x v="13"/>
    <x v="1"/>
  </r>
  <r>
    <x v="1"/>
    <s v="John Templeton Foundation_Discovery Institute200125000"/>
    <x v="6"/>
    <s v="Discovery Institute"/>
    <n v="25000"/>
    <x v="1"/>
    <x v="1"/>
  </r>
  <r>
    <x v="1"/>
    <s v="National Christian Charitable Foundation_Discovery Institute20151488750"/>
    <x v="7"/>
    <s v="Discovery Institute"/>
    <n v="1488750"/>
    <x v="8"/>
    <x v="1"/>
  </r>
  <r>
    <x v="0"/>
    <s v="National Christian Charitable Foundation_Discovery Institute2014594500"/>
    <x v="7"/>
    <s v="Discovery Institute"/>
    <n v="594500"/>
    <x v="5"/>
    <x v="0"/>
  </r>
  <r>
    <x v="1"/>
    <s v="National Christian Charitable Foundation_Discovery Institute2013500200"/>
    <x v="7"/>
    <s v="Discovery Institute"/>
    <n v="500200"/>
    <x v="2"/>
    <x v="1"/>
  </r>
  <r>
    <x v="0"/>
    <s v="National Christian Charitable Foundation_Discovery Institute2012597250"/>
    <x v="7"/>
    <s v="Discovery Institute"/>
    <n v="597250"/>
    <x v="3"/>
    <x v="0"/>
  </r>
  <r>
    <x v="1"/>
    <s v="National Christian Charitable Foundation_Discovery Institute2010817750"/>
    <x v="7"/>
    <s v="Discovery Institute"/>
    <n v="817750"/>
    <x v="9"/>
    <x v="1"/>
  </r>
  <r>
    <x v="1"/>
    <s v="National Christian Charitable Foundation_Discovery Institute2009617200"/>
    <x v="7"/>
    <s v="Discovery Institute"/>
    <n v="617200"/>
    <x v="11"/>
    <x v="1"/>
  </r>
  <r>
    <x v="1"/>
    <s v="National Christian Charitable Foundation_Discovery Institute2008702600"/>
    <x v="7"/>
    <s v="Discovery Institute"/>
    <n v="702600"/>
    <x v="14"/>
    <x v="1"/>
  </r>
  <r>
    <x v="1"/>
    <s v="National Christian Charitable Foundation_Discovery Institute2006202500"/>
    <x v="7"/>
    <s v="Discovery Institute"/>
    <n v="202500"/>
    <x v="12"/>
    <x v="1"/>
  </r>
  <r>
    <x v="1"/>
    <s v="National Christian Charitable Foundation_Discovery Institute2005352000"/>
    <x v="7"/>
    <s v="Discovery Institute"/>
    <n v="352000"/>
    <x v="13"/>
    <x v="1"/>
  </r>
  <r>
    <x v="1"/>
    <s v="National Christian Charitable Foundation_Discovery Institute2004602000"/>
    <x v="7"/>
    <s v="Discovery Institute"/>
    <n v="602000"/>
    <x v="15"/>
    <x v="1"/>
  </r>
  <r>
    <x v="1"/>
    <s v="National Christian Charitable Foundation_Discovery Institute2003176000"/>
    <x v="7"/>
    <s v="Discovery Institute"/>
    <n v="176000"/>
    <x v="16"/>
    <x v="1"/>
  </r>
  <r>
    <x v="1"/>
    <s v="National Christian Charitable Foundation_Discovery Institute2002375000"/>
    <x v="7"/>
    <s v="Discovery Institute"/>
    <n v="375000"/>
    <x v="0"/>
    <x v="1"/>
  </r>
  <r>
    <x v="1"/>
    <s v="National Christian Charitable Foundation_Discovery Institute2001351000"/>
    <x v="7"/>
    <s v="Discovery Institute"/>
    <n v="351000"/>
    <x v="1"/>
    <x v="1"/>
  </r>
  <r>
    <x v="1"/>
    <s v="Peterson Family Foundation_Discovery Institute20131000"/>
    <x v="8"/>
    <s v="Discovery Institute"/>
    <n v="1000"/>
    <x v="2"/>
    <x v="1"/>
  </r>
  <r>
    <x v="1"/>
    <s v="Peterson Family Foundation_Discovery Institute20121000"/>
    <x v="8"/>
    <s v="Discovery Institute"/>
    <n v="1000"/>
    <x v="3"/>
    <x v="1"/>
  </r>
  <r>
    <x v="1"/>
    <s v="Peterson Family Foundation_Discovery Institute20111670"/>
    <x v="8"/>
    <s v="Discovery Institute"/>
    <n v="1670"/>
    <x v="4"/>
    <x v="1"/>
  </r>
  <r>
    <x v="1"/>
    <s v="Richard Seth Staley Educational Foundation_Discovery Institute20073000"/>
    <x v="9"/>
    <s v="Discovery Institute"/>
    <n v="3000"/>
    <x v="10"/>
    <x v="1"/>
  </r>
  <r>
    <x v="1"/>
    <s v="Schwab Charitable Fund_Discovery Institute2013250550"/>
    <x v="10"/>
    <s v="Discovery Institute"/>
    <n v="250550"/>
    <x v="2"/>
    <x v="1"/>
  </r>
  <r>
    <x v="1"/>
    <s v="Schwab Charitable Fund_Discovery Institute200825000"/>
    <x v="10"/>
    <s v="Discovery Institute"/>
    <n v="25000"/>
    <x v="14"/>
    <x v="1"/>
  </r>
  <r>
    <x v="1"/>
    <s v="Schwab Charitable Fund_Discovery Institute20071000"/>
    <x v="10"/>
    <s v="Discovery Institute"/>
    <n v="1000"/>
    <x v="10"/>
    <x v="1"/>
  </r>
  <r>
    <x v="1"/>
    <s v="Schwab Charitable Fund_Discovery Institute200610000"/>
    <x v="10"/>
    <s v="Discovery Institute"/>
    <n v="10000"/>
    <x v="12"/>
    <x v="1"/>
  </r>
  <r>
    <x v="0"/>
    <s v="Searle Freedom Trust_Discovery Institute200330000"/>
    <x v="11"/>
    <s v="Discovery Institute"/>
    <n v="30000"/>
    <x v="16"/>
    <x v="0"/>
  </r>
  <r>
    <x v="0"/>
    <s v="Searle Freedom Trust_Discovery Institute200250000"/>
    <x v="11"/>
    <s v="Discovery Institute"/>
    <n v="50000"/>
    <x v="0"/>
    <x v="0"/>
  </r>
  <r>
    <x v="0"/>
    <s v="The Carthage Foundation_Discovery Institute200340000"/>
    <x v="12"/>
    <s v="Discovery Institute"/>
    <n v="40000"/>
    <x v="16"/>
    <x v="0"/>
  </r>
  <r>
    <x v="1"/>
    <s v="The Lynde and Harry Bradley Foundation_Discovery Institute201610000"/>
    <x v="13"/>
    <s v="Discovery Institute"/>
    <n v="10000"/>
    <x v="7"/>
    <x v="1"/>
  </r>
  <r>
    <x v="1"/>
    <s v="The Lynde and Harry Bradley Foundation_Discovery Institute201510000"/>
    <x v="13"/>
    <s v="Discovery Institute"/>
    <n v="10000"/>
    <x v="8"/>
    <x v="1"/>
  </r>
  <r>
    <x v="1"/>
    <s v="The Lynde and Harry Bradley Foundation_Discovery Institute201525000"/>
    <x v="13"/>
    <s v="Discovery Institute"/>
    <n v="25000"/>
    <x v="8"/>
    <x v="1"/>
  </r>
  <r>
    <x v="1"/>
    <s v="The Lynde and Harry Bradley Foundation_Discovery Institute201410000"/>
    <x v="13"/>
    <s v="Discovery Institute"/>
    <n v="10000"/>
    <x v="5"/>
    <x v="1"/>
  </r>
  <r>
    <x v="1"/>
    <s v="The Lynde and Harry Bradley Foundation_Discovery Institute201310000"/>
    <x v="13"/>
    <s v="Discovery Institute"/>
    <n v="10000"/>
    <x v="2"/>
    <x v="1"/>
  </r>
  <r>
    <x v="0"/>
    <s v="The Lynde and Harry Bradley Foundation_Discovery Institute201220000"/>
    <x v="13"/>
    <s v="Discovery Institute"/>
    <n v="20000"/>
    <x v="3"/>
    <x v="0"/>
  </r>
  <r>
    <x v="0"/>
    <s v="The Lynde and Harry Bradley Foundation_Discovery Institute199725000"/>
    <x v="13"/>
    <s v="Discovery Institute"/>
    <n v="25000"/>
    <x v="17"/>
    <x v="0"/>
  </r>
  <r>
    <x v="0"/>
    <s v="The Lynde and Harry Bradley Foundation_Discovery Institute199337500"/>
    <x v="13"/>
    <s v="Discovery Institute"/>
    <n v="37500"/>
    <x v="18"/>
    <x v="0"/>
  </r>
  <r>
    <x v="0"/>
    <s v="The Lynde and Harry Bradley Foundation_Discovery Institute199337500"/>
    <x v="13"/>
    <s v="Discovery Institute"/>
    <n v="37500"/>
    <x v="18"/>
    <x v="0"/>
  </r>
  <r>
    <x v="0"/>
    <s v="The Lynde and Harry Bradley Foundation_Discovery Institute199337500"/>
    <x v="13"/>
    <s v="Discovery Institute"/>
    <n v="37500"/>
    <x v="18"/>
    <x v="0"/>
  </r>
  <r>
    <x v="0"/>
    <s v="The Lynde and Harry Bradley Foundation_Discovery Institute199337500"/>
    <x v="13"/>
    <s v="Discovery Institute"/>
    <n v="37500"/>
    <x v="18"/>
    <x v="0"/>
  </r>
  <r>
    <x v="1"/>
    <s v="The Seattle Foundation_Discovery Institute201530000"/>
    <x v="14"/>
    <s v="Discovery Institute"/>
    <n v="30000"/>
    <x v="8"/>
    <x v="1"/>
  </r>
  <r>
    <x v="1"/>
    <s v="The Seattle Foundation_Discovery Institute201510000"/>
    <x v="14"/>
    <s v="Discovery Institute"/>
    <n v="10000"/>
    <x v="8"/>
    <x v="1"/>
  </r>
  <r>
    <x v="1"/>
    <s v="The Seattle Foundation_Discovery Institute201435000"/>
    <x v="14"/>
    <s v="Discovery Institute"/>
    <n v="35000"/>
    <x v="5"/>
    <x v="1"/>
  </r>
  <r>
    <x v="1"/>
    <s v="The Seattle Foundation_Discovery Institute20061000"/>
    <x v="14"/>
    <s v="Discovery Institute"/>
    <n v="1000"/>
    <x v="12"/>
    <x v="1"/>
  </r>
  <r>
    <x v="1"/>
    <s v="The Seattle Foundation_Discovery Institute20015000"/>
    <x v="14"/>
    <s v="Discovery Institute"/>
    <n v="5000"/>
    <x v="1"/>
    <x v="1"/>
  </r>
  <r>
    <x v="1"/>
    <s v="Walton Family Foundation_Discovery Institute2015200000"/>
    <x v="15"/>
    <s v="Discovery Institute"/>
    <n v="200000"/>
    <x v="8"/>
    <x v="1"/>
  </r>
  <r>
    <x v="1"/>
    <s v="Walton Family Foundation_Discovery Institute2015200000"/>
    <x v="15"/>
    <s v="Discovery Institute"/>
    <n v="200000"/>
    <x v="8"/>
    <x v="1"/>
  </r>
  <r>
    <x v="1"/>
    <s v="Whatley Foundation_Discovery Institute20162000"/>
    <x v="16"/>
    <s v="Discovery Institute"/>
    <n v="2000"/>
    <x v="7"/>
    <x v="1"/>
  </r>
  <r>
    <x v="1"/>
    <s v="Whatley Foundation_Discovery Institute20141000"/>
    <x v="16"/>
    <s v="Discovery Institute"/>
    <n v="1000"/>
    <x v="5"/>
    <x v="1"/>
  </r>
  <r>
    <x v="1"/>
    <s v="Whatley Foundation_Discovery Institute20131000"/>
    <x v="16"/>
    <s v="Discovery Institute"/>
    <n v="1000"/>
    <x v="2"/>
    <x v="1"/>
  </r>
  <r>
    <x v="1"/>
    <s v="Whatley Foundation_Discovery Institute20121000"/>
    <x v="16"/>
    <s v="Discovery Institute"/>
    <n v="1000"/>
    <x v="3"/>
    <x v="1"/>
  </r>
  <r>
    <x v="1"/>
    <s v="Whatley Foundation_Discovery Institute20111000"/>
    <x v="16"/>
    <s v="Discovery Institute"/>
    <n v="1000"/>
    <x v="4"/>
    <x v="1"/>
  </r>
  <r>
    <x v="1"/>
    <s v="Whatley Foundation_Discovery Institute20105000"/>
    <x v="16"/>
    <s v="Discovery Institute"/>
    <n v="5000"/>
    <x v="9"/>
    <x v="1"/>
  </r>
  <r>
    <x v="0"/>
    <s v="William H. Donner Foundation_Discovery Institute200150000"/>
    <x v="17"/>
    <s v="Discovery Institute"/>
    <n v="50000"/>
    <x v="1"/>
    <x v="0"/>
  </r>
  <r>
    <x v="2"/>
    <m/>
    <x v="18"/>
    <m/>
    <m/>
    <x v="19"/>
    <x v="0"/>
  </r>
  <r>
    <x v="2"/>
    <m/>
    <x v="18"/>
    <m/>
    <m/>
    <x v="19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5" cacheId="117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multipleFieldFilters="0" rowHeaderCaption="Donor and Year">
  <location ref="A8:B27" firstHeaderRow="1" firstDataRow="1" firstDataCol="1" rowPageCount="2" colPageCount="1"/>
  <pivotFields count="7">
    <pivotField axis="axisPage" showAll="0">
      <items count="4">
        <item x="1"/>
        <item x="0"/>
        <item x="2"/>
        <item t="default"/>
      </items>
    </pivotField>
    <pivotField showAll="0"/>
    <pivotField axis="axisRow" showAll="0" sortType="descending">
      <items count="20">
        <item sd="0" x="0"/>
        <item sd="0" x="1"/>
        <item sd="0" x="2"/>
        <item sd="0" x="3"/>
        <item sd="0" x="4"/>
        <item sd="0" x="5"/>
        <item sd="0" x="6"/>
        <item sd="0" x="7"/>
        <item sd="0" x="11"/>
        <item sd="0" x="12"/>
        <item sd="0" x="13"/>
        <item sd="0" x="15"/>
        <item sd="0" x="17"/>
        <item h="1" sd="0" x="18"/>
        <item sd="0" x="8"/>
        <item sd="0" x="9"/>
        <item sd="0" x="10"/>
        <item sd="0" x="14"/>
        <item sd="0" x="16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ataField="1" showAll="0"/>
    <pivotField axis="axisRow" showAll="0">
      <items count="21">
        <item x="18"/>
        <item x="17"/>
        <item x="1"/>
        <item x="0"/>
        <item x="16"/>
        <item x="15"/>
        <item x="13"/>
        <item x="12"/>
        <item x="10"/>
        <item x="14"/>
        <item x="11"/>
        <item x="9"/>
        <item x="4"/>
        <item x="3"/>
        <item x="2"/>
        <item x="5"/>
        <item x="8"/>
        <item x="19"/>
        <item x="6"/>
        <item x="7"/>
        <item t="default"/>
      </items>
    </pivotField>
    <pivotField axis="axisPage" showAll="0">
      <items count="3">
        <item x="1"/>
        <item x="0"/>
        <item t="default"/>
      </items>
    </pivotField>
  </pivotFields>
  <rowFields count="2">
    <field x="2"/>
    <field x="5"/>
  </rowFields>
  <rowItems count="19">
    <i>
      <x v="4"/>
    </i>
    <i>
      <x v="7"/>
    </i>
    <i>
      <x v="11"/>
    </i>
    <i>
      <x v="16"/>
    </i>
    <i>
      <x v="10"/>
    </i>
    <i>
      <x v="17"/>
    </i>
    <i>
      <x v="8"/>
    </i>
    <i>
      <x v="6"/>
    </i>
    <i>
      <x v="1"/>
    </i>
    <i>
      <x v="12"/>
    </i>
    <i>
      <x v="9"/>
    </i>
    <i>
      <x v="2"/>
    </i>
    <i>
      <x v="3"/>
    </i>
    <i>
      <x v="18"/>
    </i>
    <i>
      <x v="14"/>
    </i>
    <i>
      <x v="15"/>
    </i>
    <i>
      <x/>
    </i>
    <i>
      <x v="5"/>
    </i>
    <i t="grand">
      <x/>
    </i>
  </rowItems>
  <colItems count="1">
    <i/>
  </colItems>
  <pageFields count="2">
    <pageField fld="6" hier="-1"/>
    <pageField fld="0" hier="-1"/>
  </pageFields>
  <dataFields count="1">
    <dataField name="Sum of contribution" fld="4" baseField="0" baseItem="0" numFmtId="164"/>
  </dataFields>
  <formats count="1">
    <format dxfId="0">
      <pivotArea outline="0" collapsedLevelsAreSubtotals="1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esmogblog.com/discovery-institute" TargetMode="Externa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7"/>
  <sheetViews>
    <sheetView tabSelected="1" workbookViewId="0">
      <selection activeCell="C33" sqref="C33"/>
    </sheetView>
  </sheetViews>
  <sheetFormatPr baseColWidth="10" defaultRowHeight="16" x14ac:dyDescent="0.2"/>
  <cols>
    <col min="1" max="1" width="42.33203125" bestFit="1" customWidth="1"/>
    <col min="2" max="2" width="17.5" bestFit="1" customWidth="1"/>
  </cols>
  <sheetData>
    <row r="1" spans="1:3" ht="31" x14ac:dyDescent="0.35">
      <c r="A1" s="5" t="s">
        <v>25</v>
      </c>
    </row>
    <row r="2" spans="1:3" ht="19" x14ac:dyDescent="0.25">
      <c r="A2" s="6" t="s">
        <v>26</v>
      </c>
      <c r="B2" s="7">
        <v>43556</v>
      </c>
    </row>
    <row r="3" spans="1:3" ht="19" x14ac:dyDescent="0.25">
      <c r="A3" s="8" t="s">
        <v>37</v>
      </c>
      <c r="B3" s="7"/>
    </row>
    <row r="5" spans="1:3" x14ac:dyDescent="0.2">
      <c r="A5" s="2" t="s">
        <v>39</v>
      </c>
      <c r="B5" t="s">
        <v>23</v>
      </c>
    </row>
    <row r="6" spans="1:3" x14ac:dyDescent="0.2">
      <c r="A6" s="2" t="s">
        <v>17</v>
      </c>
      <c r="B6" t="s">
        <v>23</v>
      </c>
    </row>
    <row r="7" spans="1:3" x14ac:dyDescent="0.2">
      <c r="A7" s="9" t="s">
        <v>41</v>
      </c>
    </row>
    <row r="8" spans="1:3" x14ac:dyDescent="0.2">
      <c r="A8" s="2" t="s">
        <v>40</v>
      </c>
      <c r="B8" t="s">
        <v>24</v>
      </c>
      <c r="C8" s="14" t="s">
        <v>43</v>
      </c>
    </row>
    <row r="9" spans="1:3" x14ac:dyDescent="0.2">
      <c r="A9" s="3" t="s">
        <v>4</v>
      </c>
      <c r="B9" s="4">
        <v>9352000</v>
      </c>
      <c r="C9" t="str">
        <f>IFERROR(IF(VLOOKUP(A9,Resources!A:B,2,FALSE)=0,"",VLOOKUP(A9,Resources!A:B,2,FALSE)),"")</f>
        <v>https://www.desmogblog.com/who-donors-trust</v>
      </c>
    </row>
    <row r="10" spans="1:3" x14ac:dyDescent="0.2">
      <c r="A10" s="3" t="s">
        <v>6</v>
      </c>
      <c r="B10" s="4">
        <v>7376750</v>
      </c>
      <c r="C10" t="str">
        <f>IFERROR(IF(VLOOKUP(A10,Resources!A:B,2,FALSE)=0,"",VLOOKUP(A10,Resources!A:B,2,FALSE)),"")</f>
        <v>http://www.sourcewatch.org/index.php/National_Christian_Foundation</v>
      </c>
    </row>
    <row r="11" spans="1:3" x14ac:dyDescent="0.2">
      <c r="A11" s="3" t="s">
        <v>19</v>
      </c>
      <c r="B11" s="4">
        <v>400000</v>
      </c>
      <c r="C11" t="str">
        <f>IFERROR(IF(VLOOKUP(A11,Resources!A:B,2,FALSE)=0,"",VLOOKUP(A11,Resources!A:B,2,FALSE)),"")</f>
        <v>http://www.sourcewatch.org/index.php/Walton_Family_Foundation</v>
      </c>
    </row>
    <row r="12" spans="1:3" x14ac:dyDescent="0.2">
      <c r="A12" s="3" t="s">
        <v>51</v>
      </c>
      <c r="B12" s="4">
        <v>286550</v>
      </c>
      <c r="C12" t="str">
        <f>IFERROR(IF(VLOOKUP(A12,Resources!A:B,2,FALSE)=0,"",VLOOKUP(A12,Resources!A:B,2,FALSE)),"")</f>
        <v/>
      </c>
    </row>
    <row r="13" spans="1:3" x14ac:dyDescent="0.2">
      <c r="A13" s="3" t="s">
        <v>8</v>
      </c>
      <c r="B13" s="4">
        <v>260000</v>
      </c>
      <c r="C13" t="str">
        <f>IFERROR(IF(VLOOKUP(A13,Resources!A:B,2,FALSE)=0,"",VLOOKUP(A13,Resources!A:B,2,FALSE)),"")</f>
        <v>http://www.sourcewatch.org/index.php/Lynde_and_Harry_Bradley_Foundation</v>
      </c>
    </row>
    <row r="14" spans="1:3" x14ac:dyDescent="0.2">
      <c r="A14" s="3" t="s">
        <v>55</v>
      </c>
      <c r="B14" s="4">
        <v>81000</v>
      </c>
      <c r="C14" t="str">
        <f>IFERROR(IF(VLOOKUP(A14,Resources!A:B,2,FALSE)=0,"",VLOOKUP(A14,Resources!A:B,2,FALSE)),"")</f>
        <v/>
      </c>
    </row>
    <row r="15" spans="1:3" x14ac:dyDescent="0.2">
      <c r="A15" s="3" t="s">
        <v>12</v>
      </c>
      <c r="B15" s="4">
        <v>80000</v>
      </c>
      <c r="C15" t="str">
        <f>IFERROR(IF(VLOOKUP(A15,Resources!A:B,2,FALSE)=0,"",VLOOKUP(A15,Resources!A:B,2,FALSE)),"")</f>
        <v>http://www.sourcewatch.org/index.php/Searle_Freedom_Trust</v>
      </c>
    </row>
    <row r="16" spans="1:3" x14ac:dyDescent="0.2">
      <c r="A16" s="3" t="s">
        <v>11</v>
      </c>
      <c r="B16" s="4">
        <v>78750</v>
      </c>
      <c r="C16" t="str">
        <f>IFERROR(IF(VLOOKUP(A16,Resources!A:B,2,FALSE)=0,"",VLOOKUP(A16,Resources!A:B,2,FALSE)),"")</f>
        <v>http://www.sourcewatch.org/index.php/John_Templeton_Foundation</v>
      </c>
    </row>
    <row r="17" spans="1:3" x14ac:dyDescent="0.2">
      <c r="A17" s="3" t="s">
        <v>7</v>
      </c>
      <c r="B17" s="4">
        <v>50000</v>
      </c>
      <c r="C17" t="str">
        <f>IFERROR(IF(VLOOKUP(A17,Resources!A:B,2,FALSE)=0,"",VLOOKUP(A17,Resources!A:B,2,FALSE)),"")</f>
        <v/>
      </c>
    </row>
    <row r="18" spans="1:3" x14ac:dyDescent="0.2">
      <c r="A18" s="3" t="s">
        <v>15</v>
      </c>
      <c r="B18" s="4">
        <v>50000</v>
      </c>
      <c r="C18" t="str">
        <f>IFERROR(IF(VLOOKUP(A18,Resources!A:B,2,FALSE)=0,"",VLOOKUP(A18,Resources!A:B,2,FALSE)),"")</f>
        <v>http://www.sourcewatch.org/index.php/William_H._Donner_Foundation</v>
      </c>
    </row>
    <row r="19" spans="1:3" x14ac:dyDescent="0.2">
      <c r="A19" s="3" t="s">
        <v>13</v>
      </c>
      <c r="B19" s="4">
        <v>40000</v>
      </c>
      <c r="C19" t="str">
        <f>IFERROR(IF(VLOOKUP(A19,Resources!A:B,2,FALSE)=0,"",VLOOKUP(A19,Resources!A:B,2,FALSE)),"")</f>
        <v>http://www.sourcewatch.org/index.php/Scaife_Foundations</v>
      </c>
    </row>
    <row r="20" spans="1:3" x14ac:dyDescent="0.2">
      <c r="A20" s="3" t="s">
        <v>9</v>
      </c>
      <c r="B20" s="4">
        <v>25000</v>
      </c>
      <c r="C20" t="str">
        <f>IFERROR(IF(VLOOKUP(A20,Resources!A:B,2,FALSE)=0,"",VLOOKUP(A20,Resources!A:B,2,FALSE)),"")</f>
        <v>http://www.sourcewatch.org/index.php/Castle_Rock_Foundation</v>
      </c>
    </row>
    <row r="21" spans="1:3" x14ac:dyDescent="0.2">
      <c r="A21" s="3" t="s">
        <v>21</v>
      </c>
      <c r="B21" s="4">
        <v>15000</v>
      </c>
      <c r="C21" t="str">
        <f>IFERROR(IF(VLOOKUP(A21,Resources!A:B,2,FALSE)=0,"",VLOOKUP(A21,Resources!A:B,2,FALSE)),"")</f>
        <v/>
      </c>
    </row>
    <row r="22" spans="1:3" x14ac:dyDescent="0.2">
      <c r="A22" s="3" t="s">
        <v>56</v>
      </c>
      <c r="B22" s="4">
        <v>11000</v>
      </c>
      <c r="C22" t="str">
        <f>IFERROR(IF(VLOOKUP(A22,Resources!A:B,2,FALSE)=0,"",VLOOKUP(A22,Resources!A:B,2,FALSE)),"")</f>
        <v/>
      </c>
    </row>
    <row r="23" spans="1:3" x14ac:dyDescent="0.2">
      <c r="A23" s="3" t="s">
        <v>49</v>
      </c>
      <c r="B23" s="4">
        <v>3670</v>
      </c>
      <c r="C23" t="str">
        <f>IFERROR(IF(VLOOKUP(A23,Resources!A:B,2,FALSE)=0,"",VLOOKUP(A23,Resources!A:B,2,FALSE)),"")</f>
        <v/>
      </c>
    </row>
    <row r="24" spans="1:3" x14ac:dyDescent="0.2">
      <c r="A24" s="3" t="s">
        <v>50</v>
      </c>
      <c r="B24" s="4">
        <v>3000</v>
      </c>
      <c r="C24" t="str">
        <f>IFERROR(IF(VLOOKUP(A24,Resources!A:B,2,FALSE)=0,"",VLOOKUP(A24,Resources!A:B,2,FALSE)),"")</f>
        <v/>
      </c>
    </row>
    <row r="25" spans="1:3" x14ac:dyDescent="0.2">
      <c r="A25" s="3" t="s">
        <v>14</v>
      </c>
      <c r="B25" s="4">
        <v>2000</v>
      </c>
      <c r="C25" t="str">
        <f>IFERROR(IF(VLOOKUP(A25,Resources!A:B,2,FALSE)=0,"",VLOOKUP(A25,Resources!A:B,2,FALSE)),"")</f>
        <v>http://www.sourcewatch.org/index.php/Aequus_Foundation</v>
      </c>
    </row>
    <row r="26" spans="1:3" x14ac:dyDescent="0.2">
      <c r="A26" s="3" t="s">
        <v>10</v>
      </c>
      <c r="B26" s="4">
        <v>1000</v>
      </c>
      <c r="C26" t="str">
        <f>IFERROR(IF(VLOOKUP(A26,Resources!A:B,2,FALSE)=0,"",VLOOKUP(A26,Resources!A:B,2,FALSE)),"")</f>
        <v>http://www.sourcewatch.org/index.php/The_Gilder_Foundation</v>
      </c>
    </row>
    <row r="27" spans="1:3" x14ac:dyDescent="0.2">
      <c r="A27" s="3" t="s">
        <v>22</v>
      </c>
      <c r="B27" s="4">
        <v>18115720</v>
      </c>
    </row>
  </sheetData>
  <hyperlinks>
    <hyperlink ref="A3" r:id="rId2" xr:uid="{00000000-0004-0000-0000-000000000000}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4"/>
  <sheetViews>
    <sheetView topLeftCell="A48" workbookViewId="0">
      <selection activeCell="G108" sqref="G108"/>
    </sheetView>
  </sheetViews>
  <sheetFormatPr baseColWidth="10" defaultRowHeight="16" x14ac:dyDescent="0.2"/>
  <cols>
    <col min="1" max="1" width="9.83203125" style="1" bestFit="1" customWidth="1"/>
    <col min="2" max="2" width="62.6640625" style="1" customWidth="1"/>
    <col min="3" max="3" width="34.1640625" style="1" bestFit="1" customWidth="1"/>
    <col min="4" max="4" width="16.5" style="1" bestFit="1" customWidth="1"/>
    <col min="5" max="5" width="13.83203125" style="12" bestFit="1" customWidth="1"/>
    <col min="6" max="6" width="7.33203125" style="1" bestFit="1" customWidth="1"/>
    <col min="7" max="7" width="10.1640625" style="1" bestFit="1" customWidth="1"/>
    <col min="8" max="16384" width="10.83203125" style="1"/>
  </cols>
  <sheetData>
    <row r="1" spans="1:8" s="10" customFormat="1" x14ac:dyDescent="0.2">
      <c r="A1" s="10" t="s">
        <v>17</v>
      </c>
      <c r="B1" s="10" t="s">
        <v>16</v>
      </c>
      <c r="C1" s="10" t="s">
        <v>0</v>
      </c>
      <c r="D1" s="10" t="s">
        <v>1</v>
      </c>
      <c r="E1" s="11" t="s">
        <v>2</v>
      </c>
      <c r="F1" s="10" t="s">
        <v>3</v>
      </c>
      <c r="G1" s="10" t="s">
        <v>39</v>
      </c>
      <c r="H1" s="10" t="s">
        <v>52</v>
      </c>
    </row>
    <row r="2" spans="1:8" x14ac:dyDescent="0.2">
      <c r="A2" s="1" t="s">
        <v>18</v>
      </c>
      <c r="B2" s="1" t="str">
        <f>C2&amp;"_"&amp;D2&amp;F2&amp;E2</f>
        <v>Aequus Institute_Discovery Institute20021000</v>
      </c>
      <c r="C2" s="1" t="s">
        <v>14</v>
      </c>
      <c r="D2" s="1" t="s">
        <v>5</v>
      </c>
      <c r="E2" s="12">
        <v>1000</v>
      </c>
      <c r="F2" s="1">
        <v>2002</v>
      </c>
    </row>
    <row r="3" spans="1:8" x14ac:dyDescent="0.2">
      <c r="A3" s="1" t="s">
        <v>18</v>
      </c>
      <c r="B3" s="1" t="str">
        <f>C3&amp;"_"&amp;D3&amp;F3&amp;E3</f>
        <v>Aequus Institute_Discovery Institute20011000</v>
      </c>
      <c r="C3" s="1" t="s">
        <v>14</v>
      </c>
      <c r="D3" s="1" t="s">
        <v>5</v>
      </c>
      <c r="E3" s="12">
        <v>1000</v>
      </c>
      <c r="F3" s="1">
        <v>2001</v>
      </c>
    </row>
    <row r="4" spans="1:8" x14ac:dyDescent="0.2">
      <c r="A4" s="1">
        <v>990</v>
      </c>
      <c r="B4" s="1" t="str">
        <f>C4&amp;"_"&amp;D4&amp;F4&amp;E4</f>
        <v>Barney Family Foundation_Discovery Institute201325000</v>
      </c>
      <c r="C4" s="1" t="s">
        <v>7</v>
      </c>
      <c r="D4" s="1" t="s">
        <v>5</v>
      </c>
      <c r="E4" s="12">
        <v>25000</v>
      </c>
      <c r="F4" s="1">
        <v>2013</v>
      </c>
      <c r="G4" s="1" t="s">
        <v>20</v>
      </c>
    </row>
    <row r="5" spans="1:8" x14ac:dyDescent="0.2">
      <c r="A5" s="1" t="s">
        <v>18</v>
      </c>
      <c r="B5" s="1" t="str">
        <f>C5&amp;"_"&amp;D5&amp;F5&amp;E5</f>
        <v>Barney Family Foundation_Discovery Institute201225000</v>
      </c>
      <c r="C5" s="1" t="s">
        <v>7</v>
      </c>
      <c r="D5" s="1" t="s">
        <v>5</v>
      </c>
      <c r="E5" s="12">
        <v>25000</v>
      </c>
      <c r="F5" s="1">
        <v>2012</v>
      </c>
    </row>
    <row r="6" spans="1:8" x14ac:dyDescent="0.2">
      <c r="A6" s="1" t="s">
        <v>18</v>
      </c>
      <c r="B6" s="1" t="str">
        <f>C6&amp;"_"&amp;D6&amp;F6&amp;E6</f>
        <v>Castle Rock Foundation_Discovery Institute201125000</v>
      </c>
      <c r="C6" s="1" t="s">
        <v>9</v>
      </c>
      <c r="D6" s="1" t="s">
        <v>5</v>
      </c>
      <c r="E6" s="12">
        <v>25000</v>
      </c>
      <c r="F6" s="1">
        <v>2011</v>
      </c>
    </row>
    <row r="7" spans="1:8" x14ac:dyDescent="0.2">
      <c r="A7" s="1">
        <v>990</v>
      </c>
      <c r="B7" s="1" t="str">
        <f>C7&amp;"_"&amp;D7&amp;F7&amp;E7</f>
        <v>Deramus Foundation_Discovery Institute201410000</v>
      </c>
      <c r="C7" s="1" t="s">
        <v>21</v>
      </c>
      <c r="D7" s="1" t="s">
        <v>5</v>
      </c>
      <c r="E7" s="12">
        <v>10000</v>
      </c>
      <c r="F7" s="1">
        <v>2014</v>
      </c>
      <c r="G7" s="1" t="s">
        <v>20</v>
      </c>
    </row>
    <row r="8" spans="1:8" x14ac:dyDescent="0.2">
      <c r="A8" s="1">
        <v>990</v>
      </c>
      <c r="B8" s="1" t="str">
        <f>C8&amp;"_"&amp;D8&amp;F8&amp;E8</f>
        <v>Deramus Foundation_Discovery Institute20135000</v>
      </c>
      <c r="C8" s="1" t="s">
        <v>21</v>
      </c>
      <c r="D8" s="1" t="s">
        <v>5</v>
      </c>
      <c r="E8" s="12">
        <v>5000</v>
      </c>
      <c r="F8" s="1">
        <v>2013</v>
      </c>
      <c r="G8" s="1" t="s">
        <v>20</v>
      </c>
    </row>
    <row r="9" spans="1:8" x14ac:dyDescent="0.2">
      <c r="A9">
        <v>990</v>
      </c>
      <c r="B9" t="s">
        <v>47</v>
      </c>
      <c r="C9" t="s">
        <v>4</v>
      </c>
      <c r="D9" t="s">
        <v>5</v>
      </c>
      <c r="E9" s="12">
        <v>250000</v>
      </c>
      <c r="F9">
        <v>2017</v>
      </c>
      <c r="G9" t="s">
        <v>20</v>
      </c>
    </row>
    <row r="10" spans="1:8" x14ac:dyDescent="0.2">
      <c r="A10">
        <v>990</v>
      </c>
      <c r="B10" t="s">
        <v>47</v>
      </c>
      <c r="C10" t="s">
        <v>4</v>
      </c>
      <c r="D10" t="s">
        <v>5</v>
      </c>
      <c r="E10" s="12">
        <v>250000</v>
      </c>
      <c r="F10">
        <v>2017</v>
      </c>
      <c r="G10" t="s">
        <v>20</v>
      </c>
    </row>
    <row r="11" spans="1:8" x14ac:dyDescent="0.2">
      <c r="A11">
        <v>990</v>
      </c>
      <c r="B11" t="s">
        <v>48</v>
      </c>
      <c r="C11" t="s">
        <v>4</v>
      </c>
      <c r="D11" t="s">
        <v>5</v>
      </c>
      <c r="E11" s="12">
        <v>6000</v>
      </c>
      <c r="F11">
        <v>2017</v>
      </c>
      <c r="G11" t="s">
        <v>20</v>
      </c>
    </row>
    <row r="12" spans="1:8" x14ac:dyDescent="0.2">
      <c r="A12">
        <v>990</v>
      </c>
      <c r="B12" t="s">
        <v>47</v>
      </c>
      <c r="C12" t="s">
        <v>4</v>
      </c>
      <c r="D12" t="s">
        <v>5</v>
      </c>
      <c r="E12" s="12">
        <v>250000</v>
      </c>
      <c r="F12">
        <v>2017</v>
      </c>
      <c r="G12" t="s">
        <v>20</v>
      </c>
    </row>
    <row r="13" spans="1:8" x14ac:dyDescent="0.2">
      <c r="A13">
        <v>990</v>
      </c>
      <c r="B13" t="s">
        <v>47</v>
      </c>
      <c r="C13" t="s">
        <v>4</v>
      </c>
      <c r="D13" t="s">
        <v>5</v>
      </c>
      <c r="E13" s="12">
        <v>250000</v>
      </c>
      <c r="F13">
        <v>2017</v>
      </c>
      <c r="G13" t="s">
        <v>20</v>
      </c>
    </row>
    <row r="14" spans="1:8" x14ac:dyDescent="0.2">
      <c r="A14">
        <v>990</v>
      </c>
      <c r="B14" t="s">
        <v>46</v>
      </c>
      <c r="C14" t="s">
        <v>4</v>
      </c>
      <c r="D14" t="s">
        <v>5</v>
      </c>
      <c r="E14" s="12">
        <v>250000</v>
      </c>
      <c r="F14">
        <v>2016</v>
      </c>
      <c r="G14" t="s">
        <v>20</v>
      </c>
    </row>
    <row r="15" spans="1:8" x14ac:dyDescent="0.2">
      <c r="A15">
        <v>990</v>
      </c>
      <c r="B15" t="s">
        <v>46</v>
      </c>
      <c r="C15" t="s">
        <v>4</v>
      </c>
      <c r="D15" t="s">
        <v>5</v>
      </c>
      <c r="E15" s="12">
        <v>250000</v>
      </c>
      <c r="F15">
        <v>2016</v>
      </c>
      <c r="G15" t="s">
        <v>20</v>
      </c>
    </row>
    <row r="16" spans="1:8" x14ac:dyDescent="0.2">
      <c r="A16">
        <v>990</v>
      </c>
      <c r="B16" t="s">
        <v>46</v>
      </c>
      <c r="C16" t="s">
        <v>4</v>
      </c>
      <c r="D16" t="s">
        <v>5</v>
      </c>
      <c r="E16" s="12">
        <v>250000</v>
      </c>
      <c r="F16">
        <v>2016</v>
      </c>
      <c r="G16" t="s">
        <v>20</v>
      </c>
    </row>
    <row r="17" spans="1:7" x14ac:dyDescent="0.2">
      <c r="A17">
        <v>990</v>
      </c>
      <c r="B17" t="s">
        <v>46</v>
      </c>
      <c r="C17" t="s">
        <v>4</v>
      </c>
      <c r="D17" t="s">
        <v>5</v>
      </c>
      <c r="E17" s="12">
        <v>250000</v>
      </c>
      <c r="F17">
        <v>2016</v>
      </c>
      <c r="G17" t="s">
        <v>20</v>
      </c>
    </row>
    <row r="18" spans="1:7" x14ac:dyDescent="0.2">
      <c r="A18">
        <v>990</v>
      </c>
      <c r="B18" t="s">
        <v>46</v>
      </c>
      <c r="C18" t="s">
        <v>4</v>
      </c>
      <c r="D18" t="s">
        <v>5</v>
      </c>
      <c r="E18" s="12">
        <v>250000</v>
      </c>
      <c r="F18">
        <v>2016</v>
      </c>
      <c r="G18" t="s">
        <v>20</v>
      </c>
    </row>
    <row r="19" spans="1:7" x14ac:dyDescent="0.2">
      <c r="A19">
        <v>990</v>
      </c>
      <c r="B19" t="s">
        <v>46</v>
      </c>
      <c r="C19" t="s">
        <v>4</v>
      </c>
      <c r="D19" t="s">
        <v>5</v>
      </c>
      <c r="E19" s="12">
        <v>250000</v>
      </c>
      <c r="F19">
        <v>2016</v>
      </c>
      <c r="G19" t="s">
        <v>20</v>
      </c>
    </row>
    <row r="20" spans="1:7" x14ac:dyDescent="0.2">
      <c r="A20">
        <v>990</v>
      </c>
      <c r="B20" t="s">
        <v>46</v>
      </c>
      <c r="C20" t="s">
        <v>4</v>
      </c>
      <c r="D20" t="s">
        <v>5</v>
      </c>
      <c r="E20" s="12">
        <v>250000</v>
      </c>
      <c r="F20">
        <v>2016</v>
      </c>
      <c r="G20" t="s">
        <v>20</v>
      </c>
    </row>
    <row r="21" spans="1:7" x14ac:dyDescent="0.2">
      <c r="A21">
        <v>990</v>
      </c>
      <c r="B21" t="s">
        <v>46</v>
      </c>
      <c r="C21" t="s">
        <v>4</v>
      </c>
      <c r="D21" t="s">
        <v>5</v>
      </c>
      <c r="E21" s="12">
        <v>250000</v>
      </c>
      <c r="F21">
        <v>2016</v>
      </c>
      <c r="G21" t="s">
        <v>20</v>
      </c>
    </row>
    <row r="22" spans="1:7" x14ac:dyDescent="0.2">
      <c r="A22">
        <v>990</v>
      </c>
      <c r="B22" t="s">
        <v>46</v>
      </c>
      <c r="C22" t="s">
        <v>4</v>
      </c>
      <c r="D22" t="s">
        <v>5</v>
      </c>
      <c r="E22" s="12">
        <v>250000</v>
      </c>
      <c r="F22">
        <v>2016</v>
      </c>
      <c r="G22" t="s">
        <v>20</v>
      </c>
    </row>
    <row r="23" spans="1:7" x14ac:dyDescent="0.2">
      <c r="A23" s="1">
        <v>990</v>
      </c>
      <c r="B23" s="1" t="str">
        <f>C23&amp;"_"&amp;D23&amp;F23&amp;E23</f>
        <v>DonorsTrust_Discovery Institute2015250000</v>
      </c>
      <c r="C23" s="1" t="s">
        <v>4</v>
      </c>
      <c r="D23" s="1" t="s">
        <v>5</v>
      </c>
      <c r="E23" s="12">
        <v>250000</v>
      </c>
      <c r="F23" s="1">
        <v>2015</v>
      </c>
      <c r="G23" s="1" t="s">
        <v>20</v>
      </c>
    </row>
    <row r="24" spans="1:7" x14ac:dyDescent="0.2">
      <c r="A24" s="1">
        <v>990</v>
      </c>
      <c r="B24" s="1" t="str">
        <f>C24&amp;"_"&amp;D24&amp;F24&amp;E24</f>
        <v>DonorsTrust_Discovery Institute2015500</v>
      </c>
      <c r="C24" s="1" t="s">
        <v>4</v>
      </c>
      <c r="D24" s="1" t="s">
        <v>5</v>
      </c>
      <c r="E24" s="12">
        <v>500</v>
      </c>
      <c r="F24" s="1">
        <v>2015</v>
      </c>
      <c r="G24" s="1" t="s">
        <v>20</v>
      </c>
    </row>
    <row r="25" spans="1:7" x14ac:dyDescent="0.2">
      <c r="A25" s="1">
        <v>990</v>
      </c>
      <c r="B25" s="1" t="str">
        <f>C25&amp;"_"&amp;D25&amp;F25&amp;E25</f>
        <v>DonorsTrust_Discovery Institute2015250000</v>
      </c>
      <c r="C25" s="1" t="s">
        <v>4</v>
      </c>
      <c r="D25" s="1" t="s">
        <v>5</v>
      </c>
      <c r="E25" s="12">
        <v>250000</v>
      </c>
      <c r="F25" s="1">
        <v>2015</v>
      </c>
      <c r="G25" s="1" t="s">
        <v>20</v>
      </c>
    </row>
    <row r="26" spans="1:7" x14ac:dyDescent="0.2">
      <c r="A26" s="1">
        <v>990</v>
      </c>
      <c r="B26" s="1" t="str">
        <f>C26&amp;"_"&amp;D26&amp;F26&amp;E26</f>
        <v>DonorsTrust_Discovery Institute2015250000</v>
      </c>
      <c r="C26" s="1" t="s">
        <v>4</v>
      </c>
      <c r="D26" s="1" t="s">
        <v>5</v>
      </c>
      <c r="E26" s="12">
        <v>250000</v>
      </c>
      <c r="F26" s="1">
        <v>2015</v>
      </c>
      <c r="G26" s="1" t="s">
        <v>20</v>
      </c>
    </row>
    <row r="27" spans="1:7" x14ac:dyDescent="0.2">
      <c r="A27" s="15">
        <v>990</v>
      </c>
      <c r="B27" t="s">
        <v>44</v>
      </c>
      <c r="C27" t="s">
        <v>4</v>
      </c>
      <c r="D27" t="s">
        <v>5</v>
      </c>
      <c r="E27" s="12">
        <v>250000</v>
      </c>
      <c r="F27" s="15">
        <v>2015</v>
      </c>
      <c r="G27" t="s">
        <v>20</v>
      </c>
    </row>
    <row r="28" spans="1:7" x14ac:dyDescent="0.2">
      <c r="A28" s="15">
        <v>990</v>
      </c>
      <c r="B28" t="s">
        <v>45</v>
      </c>
      <c r="C28" t="s">
        <v>4</v>
      </c>
      <c r="D28" t="s">
        <v>5</v>
      </c>
      <c r="E28" s="12">
        <v>500</v>
      </c>
      <c r="F28" s="15">
        <v>2015</v>
      </c>
      <c r="G28" t="s">
        <v>20</v>
      </c>
    </row>
    <row r="29" spans="1:7" x14ac:dyDescent="0.2">
      <c r="A29" s="15">
        <v>990</v>
      </c>
      <c r="B29" t="s">
        <v>44</v>
      </c>
      <c r="C29" t="s">
        <v>4</v>
      </c>
      <c r="D29" t="s">
        <v>5</v>
      </c>
      <c r="E29" s="12">
        <v>250000</v>
      </c>
      <c r="F29" s="15">
        <v>2015</v>
      </c>
      <c r="G29" t="s">
        <v>20</v>
      </c>
    </row>
    <row r="30" spans="1:7" x14ac:dyDescent="0.2">
      <c r="A30" s="15">
        <v>990</v>
      </c>
      <c r="B30" t="s">
        <v>44</v>
      </c>
      <c r="C30" t="s">
        <v>4</v>
      </c>
      <c r="D30" t="s">
        <v>5</v>
      </c>
      <c r="E30" s="12">
        <v>250000</v>
      </c>
      <c r="F30" s="15">
        <v>2015</v>
      </c>
      <c r="G30" t="s">
        <v>20</v>
      </c>
    </row>
    <row r="31" spans="1:7" x14ac:dyDescent="0.2">
      <c r="A31" s="1" t="s">
        <v>18</v>
      </c>
      <c r="B31" s="1" t="str">
        <f>C31&amp;"_"&amp;D31&amp;F31&amp;E31</f>
        <v>DonorsTrust_Discovery Institute2014250000</v>
      </c>
      <c r="C31" s="1" t="s">
        <v>4</v>
      </c>
      <c r="D31" s="1" t="s">
        <v>5</v>
      </c>
      <c r="E31" s="12">
        <v>250000</v>
      </c>
      <c r="F31" s="1">
        <v>2014</v>
      </c>
    </row>
    <row r="32" spans="1:7" x14ac:dyDescent="0.2">
      <c r="A32" s="1" t="s">
        <v>18</v>
      </c>
      <c r="B32" s="1" t="str">
        <f>C32&amp;"_"&amp;D32&amp;F32&amp;E32</f>
        <v>DonorsTrust_Discovery Institute2014250000</v>
      </c>
      <c r="C32" s="1" t="s">
        <v>4</v>
      </c>
      <c r="D32" s="1" t="s">
        <v>5</v>
      </c>
      <c r="E32" s="12">
        <v>250000</v>
      </c>
      <c r="F32" s="1">
        <v>2014</v>
      </c>
    </row>
    <row r="33" spans="1:6" x14ac:dyDescent="0.2">
      <c r="A33" s="1" t="s">
        <v>18</v>
      </c>
      <c r="B33" s="1" t="str">
        <f>C33&amp;"_"&amp;D33&amp;F33&amp;E33</f>
        <v>DonorsTrust_Discovery Institute2014250000</v>
      </c>
      <c r="C33" s="1" t="s">
        <v>4</v>
      </c>
      <c r="D33" s="1" t="s">
        <v>5</v>
      </c>
      <c r="E33" s="12">
        <v>250000</v>
      </c>
      <c r="F33" s="1">
        <v>2014</v>
      </c>
    </row>
    <row r="34" spans="1:6" x14ac:dyDescent="0.2">
      <c r="A34" s="1" t="s">
        <v>18</v>
      </c>
      <c r="B34" s="1" t="str">
        <f>C34&amp;"_"&amp;D34&amp;F34&amp;E34</f>
        <v>DonorsTrust_Discovery Institute2014250000</v>
      </c>
      <c r="C34" s="1" t="s">
        <v>4</v>
      </c>
      <c r="D34" s="1" t="s">
        <v>5</v>
      </c>
      <c r="E34" s="12">
        <v>250000</v>
      </c>
      <c r="F34" s="1">
        <v>2014</v>
      </c>
    </row>
    <row r="35" spans="1:6" x14ac:dyDescent="0.2">
      <c r="A35" s="1" t="s">
        <v>18</v>
      </c>
      <c r="B35" s="1" t="str">
        <f>C35&amp;"_"&amp;D35&amp;F35&amp;E35</f>
        <v>DonorsTrust_Discovery Institute2014250000</v>
      </c>
      <c r="C35" s="1" t="s">
        <v>4</v>
      </c>
      <c r="D35" s="1" t="s">
        <v>5</v>
      </c>
      <c r="E35" s="12">
        <v>250000</v>
      </c>
      <c r="F35" s="1">
        <v>2014</v>
      </c>
    </row>
    <row r="36" spans="1:6" x14ac:dyDescent="0.2">
      <c r="A36" s="1" t="s">
        <v>18</v>
      </c>
      <c r="B36" s="1" t="str">
        <f>C36&amp;"_"&amp;D36&amp;F36&amp;E36</f>
        <v>DonorsTrust_Discovery Institute2014275000</v>
      </c>
      <c r="C36" s="1" t="s">
        <v>4</v>
      </c>
      <c r="D36" s="1" t="s">
        <v>5</v>
      </c>
      <c r="E36" s="12">
        <v>275000</v>
      </c>
      <c r="F36" s="1">
        <v>2014</v>
      </c>
    </row>
    <row r="37" spans="1:6" x14ac:dyDescent="0.2">
      <c r="A37" s="1" t="s">
        <v>18</v>
      </c>
      <c r="B37" s="1" t="str">
        <f>C37&amp;"_"&amp;D37&amp;F37&amp;E37</f>
        <v>DonorsTrust_Discovery Institute2014500</v>
      </c>
      <c r="C37" s="1" t="s">
        <v>4</v>
      </c>
      <c r="D37" s="1" t="s">
        <v>5</v>
      </c>
      <c r="E37" s="12">
        <v>500</v>
      </c>
      <c r="F37" s="1">
        <v>2014</v>
      </c>
    </row>
    <row r="38" spans="1:6" x14ac:dyDescent="0.2">
      <c r="A38" s="1" t="s">
        <v>18</v>
      </c>
      <c r="B38" s="1" t="str">
        <f>C38&amp;"_"&amp;D38&amp;F38&amp;E38</f>
        <v>DonorsTrust_Discovery Institute2013250000</v>
      </c>
      <c r="C38" s="1" t="s">
        <v>4</v>
      </c>
      <c r="D38" s="1" t="s">
        <v>5</v>
      </c>
      <c r="E38" s="12">
        <v>250000</v>
      </c>
      <c r="F38" s="1">
        <v>2013</v>
      </c>
    </row>
    <row r="39" spans="1:6" x14ac:dyDescent="0.2">
      <c r="A39" s="1" t="s">
        <v>18</v>
      </c>
      <c r="B39" s="1" t="str">
        <f>C39&amp;"_"&amp;D39&amp;F39&amp;E39</f>
        <v>DonorsTrust_Discovery Institute2013250000</v>
      </c>
      <c r="C39" s="1" t="s">
        <v>4</v>
      </c>
      <c r="D39" s="1" t="s">
        <v>5</v>
      </c>
      <c r="E39" s="12">
        <v>250000</v>
      </c>
      <c r="F39" s="1">
        <v>2013</v>
      </c>
    </row>
    <row r="40" spans="1:6" x14ac:dyDescent="0.2">
      <c r="A40" s="1" t="s">
        <v>18</v>
      </c>
      <c r="B40" s="1" t="str">
        <f>C40&amp;"_"&amp;D40&amp;F40&amp;E40</f>
        <v>DonorsTrust_Discovery Institute2013250000</v>
      </c>
      <c r="C40" s="1" t="s">
        <v>4</v>
      </c>
      <c r="D40" s="1" t="s">
        <v>5</v>
      </c>
      <c r="E40" s="12">
        <v>250000</v>
      </c>
      <c r="F40" s="1">
        <v>2013</v>
      </c>
    </row>
    <row r="41" spans="1:6" x14ac:dyDescent="0.2">
      <c r="A41" s="1" t="s">
        <v>18</v>
      </c>
      <c r="B41" s="1" t="str">
        <f>C41&amp;"_"&amp;D41&amp;F41&amp;E41</f>
        <v>DonorsTrust_Discovery Institute2012250000</v>
      </c>
      <c r="C41" s="1" t="s">
        <v>4</v>
      </c>
      <c r="D41" s="1" t="s">
        <v>5</v>
      </c>
      <c r="E41" s="12">
        <v>250000</v>
      </c>
      <c r="F41" s="1">
        <v>2012</v>
      </c>
    </row>
    <row r="42" spans="1:6" x14ac:dyDescent="0.2">
      <c r="A42" s="1" t="s">
        <v>18</v>
      </c>
      <c r="B42" s="1" t="str">
        <f>C42&amp;"_"&amp;D42&amp;F42&amp;E42</f>
        <v>DonorsTrust_Discovery Institute2012250000</v>
      </c>
      <c r="C42" s="1" t="s">
        <v>4</v>
      </c>
      <c r="D42" s="1" t="s">
        <v>5</v>
      </c>
      <c r="E42" s="12">
        <v>250000</v>
      </c>
      <c r="F42" s="1">
        <v>2012</v>
      </c>
    </row>
    <row r="43" spans="1:6" x14ac:dyDescent="0.2">
      <c r="A43" s="1" t="s">
        <v>18</v>
      </c>
      <c r="B43" s="1" t="str">
        <f>C43&amp;"_"&amp;D43&amp;F43&amp;E43</f>
        <v>DonorsTrust_Discovery Institute2012250000</v>
      </c>
      <c r="C43" s="1" t="s">
        <v>4</v>
      </c>
      <c r="D43" s="1" t="s">
        <v>5</v>
      </c>
      <c r="E43" s="12">
        <v>250000</v>
      </c>
      <c r="F43" s="1">
        <v>2012</v>
      </c>
    </row>
    <row r="44" spans="1:6" x14ac:dyDescent="0.2">
      <c r="A44" s="1" t="s">
        <v>18</v>
      </c>
      <c r="B44" s="1" t="str">
        <f>C44&amp;"_"&amp;D44&amp;F44&amp;E44</f>
        <v>DonorsTrust_Discovery Institute2012250000</v>
      </c>
      <c r="C44" s="1" t="s">
        <v>4</v>
      </c>
      <c r="D44" s="1" t="s">
        <v>5</v>
      </c>
      <c r="E44" s="12">
        <v>250000</v>
      </c>
      <c r="F44" s="1">
        <v>2012</v>
      </c>
    </row>
    <row r="45" spans="1:6" x14ac:dyDescent="0.2">
      <c r="A45" s="1" t="s">
        <v>18</v>
      </c>
      <c r="B45" s="1" t="str">
        <f>C45&amp;"_"&amp;D45&amp;F45&amp;E45</f>
        <v>DonorsTrust_Discovery Institute2012250000</v>
      </c>
      <c r="C45" s="1" t="s">
        <v>4</v>
      </c>
      <c r="D45" s="1" t="s">
        <v>5</v>
      </c>
      <c r="E45" s="12">
        <v>250000</v>
      </c>
      <c r="F45" s="1">
        <v>2012</v>
      </c>
    </row>
    <row r="46" spans="1:6" x14ac:dyDescent="0.2">
      <c r="A46" s="1" t="s">
        <v>18</v>
      </c>
      <c r="B46" s="1" t="str">
        <f>C46&amp;"_"&amp;D46&amp;F46&amp;E46</f>
        <v>DonorsTrust_Discovery Institute201120000</v>
      </c>
      <c r="C46" s="1" t="s">
        <v>4</v>
      </c>
      <c r="D46" s="1" t="s">
        <v>5</v>
      </c>
      <c r="E46" s="12">
        <v>20000</v>
      </c>
      <c r="F46" s="1">
        <v>2011</v>
      </c>
    </row>
    <row r="47" spans="1:6" x14ac:dyDescent="0.2">
      <c r="A47" s="1" t="s">
        <v>18</v>
      </c>
      <c r="B47" s="1" t="str">
        <f>C47&amp;"_"&amp;D47&amp;F47&amp;E47</f>
        <v>DonorsTrust_Discovery Institute2011250000</v>
      </c>
      <c r="C47" s="1" t="s">
        <v>4</v>
      </c>
      <c r="D47" s="1" t="s">
        <v>5</v>
      </c>
      <c r="E47" s="12">
        <v>250000</v>
      </c>
      <c r="F47" s="1">
        <v>2011</v>
      </c>
    </row>
    <row r="48" spans="1:6" x14ac:dyDescent="0.2">
      <c r="A48" s="1" t="s">
        <v>18</v>
      </c>
      <c r="B48" s="1" t="str">
        <f>C48&amp;"_"&amp;D48&amp;F48&amp;E48</f>
        <v>DonorsTrust_Discovery Institute2011250000</v>
      </c>
      <c r="C48" s="1" t="s">
        <v>4</v>
      </c>
      <c r="D48" s="1" t="s">
        <v>5</v>
      </c>
      <c r="E48" s="12">
        <v>250000</v>
      </c>
      <c r="F48" s="1">
        <v>2011</v>
      </c>
    </row>
    <row r="49" spans="1:7" x14ac:dyDescent="0.2">
      <c r="A49" s="1" t="s">
        <v>18</v>
      </c>
      <c r="B49" s="1" t="str">
        <f>C49&amp;"_"&amp;D49&amp;F49&amp;E49</f>
        <v>DonorsTrust_Discovery Institute2011250000</v>
      </c>
      <c r="C49" s="1" t="s">
        <v>4</v>
      </c>
      <c r="D49" s="1" t="s">
        <v>5</v>
      </c>
      <c r="E49" s="12">
        <v>250000</v>
      </c>
      <c r="F49" s="1">
        <v>2011</v>
      </c>
    </row>
    <row r="50" spans="1:7" x14ac:dyDescent="0.2">
      <c r="A50" s="1" t="s">
        <v>18</v>
      </c>
      <c r="B50" s="1" t="str">
        <f>C50&amp;"_"&amp;D50&amp;F50&amp;E50</f>
        <v>DonorsTrust_Discovery Institute2010250000</v>
      </c>
      <c r="C50" s="1" t="s">
        <v>4</v>
      </c>
      <c r="D50" s="1" t="s">
        <v>5</v>
      </c>
      <c r="E50" s="12">
        <v>250000</v>
      </c>
      <c r="F50" s="1">
        <v>2010</v>
      </c>
    </row>
    <row r="51" spans="1:7" x14ac:dyDescent="0.2">
      <c r="A51" s="1" t="s">
        <v>18</v>
      </c>
      <c r="B51" s="1" t="str">
        <f>C51&amp;"_"&amp;D51&amp;F51&amp;E51</f>
        <v>DonorsTrust_Discovery Institute200749500</v>
      </c>
      <c r="C51" s="1" t="s">
        <v>4</v>
      </c>
      <c r="D51" s="1" t="s">
        <v>5</v>
      </c>
      <c r="E51" s="12">
        <v>49500</v>
      </c>
      <c r="F51" s="1">
        <v>2007</v>
      </c>
    </row>
    <row r="52" spans="1:7" x14ac:dyDescent="0.2">
      <c r="A52" s="1" t="s">
        <v>18</v>
      </c>
      <c r="B52" s="1" t="str">
        <f>C52&amp;"_"&amp;D52&amp;F52&amp;E52</f>
        <v>Gilder Foundation_Discovery Institute20091000</v>
      </c>
      <c r="C52" s="1" t="s">
        <v>10</v>
      </c>
      <c r="D52" s="1" t="s">
        <v>5</v>
      </c>
      <c r="E52" s="12">
        <v>1000</v>
      </c>
      <c r="F52" s="1">
        <v>2009</v>
      </c>
    </row>
    <row r="53" spans="1:7" x14ac:dyDescent="0.2">
      <c r="A53" s="1" t="s">
        <v>18</v>
      </c>
      <c r="B53" s="1" t="str">
        <f>C53&amp;"_"&amp;D53&amp;F53&amp;E53</f>
        <v>John Templeton Foundation_Discovery Institute200628750</v>
      </c>
      <c r="C53" s="1" t="s">
        <v>11</v>
      </c>
      <c r="D53" s="1" t="s">
        <v>5</v>
      </c>
      <c r="E53" s="12">
        <v>28750</v>
      </c>
      <c r="F53" s="1">
        <v>2006</v>
      </c>
    </row>
    <row r="54" spans="1:7" x14ac:dyDescent="0.2">
      <c r="A54" s="1">
        <v>990</v>
      </c>
      <c r="B54" s="1" t="str">
        <f>C54&amp;"_"&amp;D54&amp;F54&amp;E54</f>
        <v>John Templeton Foundation_Discovery Institute200525000</v>
      </c>
      <c r="C54" s="1" t="s">
        <v>11</v>
      </c>
      <c r="D54" s="1" t="s">
        <v>5</v>
      </c>
      <c r="E54" s="12">
        <v>25000</v>
      </c>
      <c r="F54" s="1">
        <v>2005</v>
      </c>
      <c r="G54" s="1" t="s">
        <v>20</v>
      </c>
    </row>
    <row r="55" spans="1:7" x14ac:dyDescent="0.2">
      <c r="A55" s="1">
        <v>990</v>
      </c>
      <c r="B55" s="1" t="str">
        <f>C55&amp;"_"&amp;D55&amp;F55&amp;E55</f>
        <v>John Templeton Foundation_Discovery Institute200125000</v>
      </c>
      <c r="C55" s="1" t="s">
        <v>11</v>
      </c>
      <c r="D55" s="1" t="s">
        <v>5</v>
      </c>
      <c r="E55" s="12">
        <v>25000</v>
      </c>
      <c r="F55" s="1">
        <v>2001</v>
      </c>
      <c r="G55" s="1" t="s">
        <v>20</v>
      </c>
    </row>
    <row r="56" spans="1:7" x14ac:dyDescent="0.2">
      <c r="A56" s="1">
        <v>990</v>
      </c>
      <c r="B56" s="1" t="str">
        <f>C56&amp;"_"&amp;D56&amp;F56&amp;E56</f>
        <v>National Christian Charitable Foundation_Discovery Institute20151488750</v>
      </c>
      <c r="C56" s="1" t="s">
        <v>6</v>
      </c>
      <c r="D56" s="1" t="s">
        <v>5</v>
      </c>
      <c r="E56" s="12">
        <v>1488750</v>
      </c>
      <c r="F56" s="1">
        <v>2015</v>
      </c>
      <c r="G56" s="1" t="s">
        <v>20</v>
      </c>
    </row>
    <row r="57" spans="1:7" x14ac:dyDescent="0.2">
      <c r="A57" s="1" t="s">
        <v>18</v>
      </c>
      <c r="B57" s="1" t="str">
        <f>C57&amp;"_"&amp;D57&amp;F57&amp;E57</f>
        <v>National Christian Charitable Foundation_Discovery Institute2014594500</v>
      </c>
      <c r="C57" s="1" t="s">
        <v>6</v>
      </c>
      <c r="D57" s="1" t="s">
        <v>5</v>
      </c>
      <c r="E57" s="12">
        <v>594500</v>
      </c>
      <c r="F57" s="1">
        <v>2014</v>
      </c>
    </row>
    <row r="58" spans="1:7" x14ac:dyDescent="0.2">
      <c r="A58" s="1">
        <v>990</v>
      </c>
      <c r="B58" s="1" t="str">
        <f>C58&amp;"_"&amp;D58&amp;F58&amp;E58</f>
        <v>National Christian Charitable Foundation_Discovery Institute2013500200</v>
      </c>
      <c r="C58" s="1" t="s">
        <v>6</v>
      </c>
      <c r="D58" s="1" t="s">
        <v>5</v>
      </c>
      <c r="E58" s="12">
        <v>500200</v>
      </c>
      <c r="F58" s="1">
        <v>2013</v>
      </c>
      <c r="G58" s="1" t="s">
        <v>20</v>
      </c>
    </row>
    <row r="59" spans="1:7" x14ac:dyDescent="0.2">
      <c r="A59" s="1" t="s">
        <v>18</v>
      </c>
      <c r="B59" s="1" t="str">
        <f>C59&amp;"_"&amp;D59&amp;F59&amp;E59</f>
        <v>National Christian Charitable Foundation_Discovery Institute2012597250</v>
      </c>
      <c r="C59" s="1" t="s">
        <v>6</v>
      </c>
      <c r="D59" s="1" t="s">
        <v>5</v>
      </c>
      <c r="E59" s="12">
        <v>597250</v>
      </c>
      <c r="F59" s="1">
        <v>2012</v>
      </c>
    </row>
    <row r="60" spans="1:7" x14ac:dyDescent="0.2">
      <c r="A60" s="1">
        <v>990</v>
      </c>
      <c r="B60" s="1" t="str">
        <f>C60&amp;"_"&amp;D60&amp;F60&amp;E60</f>
        <v>National Christian Charitable Foundation_Discovery Institute2010817750</v>
      </c>
      <c r="C60" s="1" t="s">
        <v>6</v>
      </c>
      <c r="D60" s="1" t="s">
        <v>5</v>
      </c>
      <c r="E60" s="12">
        <v>817750</v>
      </c>
      <c r="F60" s="1">
        <v>2010</v>
      </c>
      <c r="G60" s="1" t="s">
        <v>20</v>
      </c>
    </row>
    <row r="61" spans="1:7" x14ac:dyDescent="0.2">
      <c r="A61" s="1">
        <v>990</v>
      </c>
      <c r="B61" s="1" t="str">
        <f>C61&amp;"_"&amp;D61&amp;F61&amp;E61</f>
        <v>National Christian Charitable Foundation_Discovery Institute2009617200</v>
      </c>
      <c r="C61" s="1" t="s">
        <v>6</v>
      </c>
      <c r="D61" s="1" t="s">
        <v>5</v>
      </c>
      <c r="E61" s="12">
        <v>617200</v>
      </c>
      <c r="F61" s="1">
        <v>2009</v>
      </c>
      <c r="G61" s="1" t="s">
        <v>20</v>
      </c>
    </row>
    <row r="62" spans="1:7" x14ac:dyDescent="0.2">
      <c r="A62" s="1">
        <v>990</v>
      </c>
      <c r="B62" s="1" t="str">
        <f>C62&amp;"_"&amp;D62&amp;F62&amp;E62</f>
        <v>National Christian Charitable Foundation_Discovery Institute2008702600</v>
      </c>
      <c r="C62" s="1" t="s">
        <v>6</v>
      </c>
      <c r="D62" s="1" t="s">
        <v>5</v>
      </c>
      <c r="E62" s="12">
        <v>702600</v>
      </c>
      <c r="F62" s="1">
        <v>2008</v>
      </c>
      <c r="G62" s="1" t="s">
        <v>20</v>
      </c>
    </row>
    <row r="63" spans="1:7" x14ac:dyDescent="0.2">
      <c r="A63" s="1">
        <v>990</v>
      </c>
      <c r="B63" s="1" t="str">
        <f>C63&amp;"_"&amp;D63&amp;F63&amp;E63</f>
        <v>National Christian Charitable Foundation_Discovery Institute2006202500</v>
      </c>
      <c r="C63" s="1" t="s">
        <v>6</v>
      </c>
      <c r="D63" s="1" t="s">
        <v>5</v>
      </c>
      <c r="E63" s="12">
        <v>202500</v>
      </c>
      <c r="F63" s="1">
        <v>2006</v>
      </c>
      <c r="G63" s="1" t="s">
        <v>20</v>
      </c>
    </row>
    <row r="64" spans="1:7" x14ac:dyDescent="0.2">
      <c r="A64" s="1">
        <v>990</v>
      </c>
      <c r="B64" s="1" t="str">
        <f>C64&amp;"_"&amp;D64&amp;F64&amp;E64</f>
        <v>National Christian Charitable Foundation_Discovery Institute2005352000</v>
      </c>
      <c r="C64" s="1" t="s">
        <v>6</v>
      </c>
      <c r="D64" s="1" t="s">
        <v>5</v>
      </c>
      <c r="E64" s="12">
        <v>352000</v>
      </c>
      <c r="F64" s="1">
        <v>2005</v>
      </c>
      <c r="G64" s="1" t="s">
        <v>20</v>
      </c>
    </row>
    <row r="65" spans="1:8" x14ac:dyDescent="0.2">
      <c r="A65" s="1">
        <v>990</v>
      </c>
      <c r="B65" s="1" t="str">
        <f>C65&amp;"_"&amp;D65&amp;F65&amp;E65</f>
        <v>National Christian Charitable Foundation_Discovery Institute2004602000</v>
      </c>
      <c r="C65" s="1" t="s">
        <v>6</v>
      </c>
      <c r="D65" s="1" t="s">
        <v>5</v>
      </c>
      <c r="E65" s="12">
        <v>602000</v>
      </c>
      <c r="F65" s="1">
        <v>2004</v>
      </c>
      <c r="G65" s="1" t="s">
        <v>20</v>
      </c>
    </row>
    <row r="66" spans="1:8" x14ac:dyDescent="0.2">
      <c r="A66" s="1">
        <v>990</v>
      </c>
      <c r="B66" s="1" t="str">
        <f>C66&amp;"_"&amp;D66&amp;F66&amp;E66</f>
        <v>National Christian Charitable Foundation_Discovery Institute2003176000</v>
      </c>
      <c r="C66" s="1" t="s">
        <v>6</v>
      </c>
      <c r="D66" s="1" t="s">
        <v>5</v>
      </c>
      <c r="E66" s="12">
        <v>176000</v>
      </c>
      <c r="F66" s="1">
        <v>2003</v>
      </c>
      <c r="G66" s="1" t="s">
        <v>20</v>
      </c>
    </row>
    <row r="67" spans="1:8" x14ac:dyDescent="0.2">
      <c r="A67" s="1">
        <v>990</v>
      </c>
      <c r="B67" s="1" t="str">
        <f>C67&amp;"_"&amp;D67&amp;F67&amp;E67</f>
        <v>National Christian Charitable Foundation_Discovery Institute2002375000</v>
      </c>
      <c r="C67" s="1" t="s">
        <v>6</v>
      </c>
      <c r="D67" s="1" t="s">
        <v>5</v>
      </c>
      <c r="E67" s="12">
        <v>375000</v>
      </c>
      <c r="F67" s="1">
        <v>2002</v>
      </c>
      <c r="G67" s="1" t="s">
        <v>20</v>
      </c>
    </row>
    <row r="68" spans="1:8" x14ac:dyDescent="0.2">
      <c r="A68" s="1">
        <v>990</v>
      </c>
      <c r="B68" s="1" t="str">
        <f>C68&amp;"_"&amp;D68&amp;F68&amp;E68</f>
        <v>National Christian Charitable Foundation_Discovery Institute2001351000</v>
      </c>
      <c r="C68" s="1" t="s">
        <v>6</v>
      </c>
      <c r="D68" s="1" t="s">
        <v>5</v>
      </c>
      <c r="E68" s="12">
        <v>351000</v>
      </c>
      <c r="F68" s="1">
        <v>2001</v>
      </c>
      <c r="G68" s="1" t="s">
        <v>20</v>
      </c>
    </row>
    <row r="69" spans="1:8" x14ac:dyDescent="0.2">
      <c r="A69" s="1">
        <v>990</v>
      </c>
      <c r="B69" s="1" t="str">
        <f>C69&amp;"_"&amp;D69&amp;F69&amp;E69</f>
        <v>Peterson Family Foundation_Discovery Institute20131000</v>
      </c>
      <c r="C69" s="1" t="s">
        <v>49</v>
      </c>
      <c r="D69" s="1" t="s">
        <v>5</v>
      </c>
      <c r="E69" s="12">
        <v>1000</v>
      </c>
      <c r="F69" s="1">
        <v>2013</v>
      </c>
      <c r="G69" s="1" t="s">
        <v>20</v>
      </c>
    </row>
    <row r="70" spans="1:8" x14ac:dyDescent="0.2">
      <c r="A70" s="1">
        <v>990</v>
      </c>
      <c r="B70" s="1" t="str">
        <f>C70&amp;"_"&amp;D70&amp;F70&amp;E70</f>
        <v>Peterson Family Foundation_Discovery Institute20121000</v>
      </c>
      <c r="C70" s="1" t="s">
        <v>49</v>
      </c>
      <c r="D70" s="1" t="s">
        <v>5</v>
      </c>
      <c r="E70" s="12">
        <v>1000</v>
      </c>
      <c r="F70" s="1">
        <v>2012</v>
      </c>
      <c r="G70" s="1" t="s">
        <v>20</v>
      </c>
    </row>
    <row r="71" spans="1:8" x14ac:dyDescent="0.2">
      <c r="A71" s="1">
        <v>990</v>
      </c>
      <c r="B71" s="1" t="str">
        <f>C71&amp;"_"&amp;D71&amp;F71&amp;E71</f>
        <v>Peterson Family Foundation_Discovery Institute20111670</v>
      </c>
      <c r="C71" s="1" t="s">
        <v>49</v>
      </c>
      <c r="D71" s="1" t="s">
        <v>5</v>
      </c>
      <c r="E71" s="12">
        <v>1670</v>
      </c>
      <c r="F71" s="1">
        <v>2011</v>
      </c>
      <c r="G71" s="1" t="s">
        <v>20</v>
      </c>
    </row>
    <row r="72" spans="1:8" x14ac:dyDescent="0.2">
      <c r="A72" s="1">
        <v>990</v>
      </c>
      <c r="B72" s="1" t="str">
        <f>C72&amp;"_"&amp;D72&amp;F72&amp;E72</f>
        <v>Richard Seth Staley Educational Foundation_Discovery Institute20073000</v>
      </c>
      <c r="C72" s="1" t="s">
        <v>50</v>
      </c>
      <c r="D72" s="1" t="s">
        <v>5</v>
      </c>
      <c r="E72" s="12">
        <v>3000</v>
      </c>
      <c r="F72" s="1">
        <v>2007</v>
      </c>
      <c r="G72" s="1" t="s">
        <v>20</v>
      </c>
    </row>
    <row r="73" spans="1:8" x14ac:dyDescent="0.2">
      <c r="A73" s="1">
        <v>990</v>
      </c>
      <c r="B73" s="1" t="str">
        <f>C73&amp;"_"&amp;D73&amp;F73&amp;E73</f>
        <v>Schwab Charitable Fund_Discovery Institute2013250550</v>
      </c>
      <c r="C73" s="1" t="s">
        <v>51</v>
      </c>
      <c r="D73" s="1" t="s">
        <v>5</v>
      </c>
      <c r="E73" s="12">
        <v>250550</v>
      </c>
      <c r="F73" s="1">
        <v>2013</v>
      </c>
      <c r="G73" s="1" t="s">
        <v>20</v>
      </c>
    </row>
    <row r="74" spans="1:8" x14ac:dyDescent="0.2">
      <c r="A74" s="1">
        <v>990</v>
      </c>
      <c r="B74" s="1" t="str">
        <f>C74&amp;"_"&amp;D74&amp;F74&amp;E74</f>
        <v>Schwab Charitable Fund_Discovery Institute200825000</v>
      </c>
      <c r="C74" s="1" t="s">
        <v>51</v>
      </c>
      <c r="D74" s="1" t="s">
        <v>5</v>
      </c>
      <c r="E74" s="12">
        <v>25000</v>
      </c>
      <c r="F74" s="1">
        <v>2008</v>
      </c>
      <c r="G74" s="1" t="s">
        <v>20</v>
      </c>
      <c r="H74" s="1" t="s">
        <v>53</v>
      </c>
    </row>
    <row r="75" spans="1:8" x14ac:dyDescent="0.2">
      <c r="A75" s="1">
        <v>990</v>
      </c>
      <c r="B75" s="1" t="str">
        <f>C75&amp;"_"&amp;D75&amp;F75&amp;E75</f>
        <v>Schwab Charitable Fund_Discovery Institute20071000</v>
      </c>
      <c r="C75" s="1" t="s">
        <v>51</v>
      </c>
      <c r="D75" s="1" t="s">
        <v>5</v>
      </c>
      <c r="E75" s="12">
        <v>1000</v>
      </c>
      <c r="F75" s="1">
        <v>2007</v>
      </c>
      <c r="G75" s="1" t="s">
        <v>20</v>
      </c>
      <c r="H75" s="1" t="s">
        <v>53</v>
      </c>
    </row>
    <row r="76" spans="1:8" x14ac:dyDescent="0.2">
      <c r="A76" s="1">
        <v>990</v>
      </c>
      <c r="B76" s="1" t="str">
        <f>C76&amp;"_"&amp;D76&amp;F76&amp;E76</f>
        <v>Schwab Charitable Fund_Discovery Institute200610000</v>
      </c>
      <c r="C76" s="1" t="s">
        <v>51</v>
      </c>
      <c r="D76" s="1" t="s">
        <v>5</v>
      </c>
      <c r="E76" s="12">
        <v>10000</v>
      </c>
      <c r="F76" s="1">
        <v>2006</v>
      </c>
      <c r="G76" s="1" t="s">
        <v>20</v>
      </c>
      <c r="H76" s="1" t="s">
        <v>54</v>
      </c>
    </row>
    <row r="77" spans="1:8" x14ac:dyDescent="0.2">
      <c r="A77" s="1" t="s">
        <v>18</v>
      </c>
      <c r="B77" s="1" t="str">
        <f>C77&amp;"_"&amp;D77&amp;F77&amp;E77</f>
        <v>Searle Freedom Trust_Discovery Institute200330000</v>
      </c>
      <c r="C77" s="1" t="s">
        <v>12</v>
      </c>
      <c r="D77" s="1" t="s">
        <v>5</v>
      </c>
      <c r="E77" s="12">
        <v>30000</v>
      </c>
      <c r="F77" s="1">
        <v>2003</v>
      </c>
    </row>
    <row r="78" spans="1:8" x14ac:dyDescent="0.2">
      <c r="A78" s="1" t="s">
        <v>18</v>
      </c>
      <c r="B78" s="1" t="str">
        <f>C78&amp;"_"&amp;D78&amp;F78&amp;E78</f>
        <v>Searle Freedom Trust_Discovery Institute200250000</v>
      </c>
      <c r="C78" s="1" t="s">
        <v>12</v>
      </c>
      <c r="D78" s="1" t="s">
        <v>5</v>
      </c>
      <c r="E78" s="12">
        <v>50000</v>
      </c>
      <c r="F78" s="1">
        <v>2002</v>
      </c>
    </row>
    <row r="79" spans="1:8" x14ac:dyDescent="0.2">
      <c r="A79" s="1" t="s">
        <v>18</v>
      </c>
      <c r="B79" s="1" t="str">
        <f>C79&amp;"_"&amp;D79&amp;F79&amp;E79</f>
        <v>The Carthage Foundation_Discovery Institute200340000</v>
      </c>
      <c r="C79" s="1" t="s">
        <v>13</v>
      </c>
      <c r="D79" s="1" t="s">
        <v>5</v>
      </c>
      <c r="E79" s="12">
        <v>40000</v>
      </c>
      <c r="F79" s="1">
        <v>2003</v>
      </c>
    </row>
    <row r="80" spans="1:8" x14ac:dyDescent="0.2">
      <c r="A80" s="1">
        <v>990</v>
      </c>
      <c r="B80" s="1" t="str">
        <f>C80&amp;"_"&amp;D80&amp;F80&amp;E80</f>
        <v>The Lynde and Harry Bradley Foundation_Discovery Institute201610000</v>
      </c>
      <c r="C80" s="1" t="s">
        <v>8</v>
      </c>
      <c r="D80" s="1" t="s">
        <v>5</v>
      </c>
      <c r="E80" s="12">
        <v>10000</v>
      </c>
      <c r="F80" s="1">
        <v>2016</v>
      </c>
      <c r="G80" s="1" t="s">
        <v>20</v>
      </c>
    </row>
    <row r="81" spans="1:7" x14ac:dyDescent="0.2">
      <c r="A81" s="1">
        <v>990</v>
      </c>
      <c r="B81" s="1" t="str">
        <f>C81&amp;"_"&amp;D81&amp;F81&amp;E81</f>
        <v>The Lynde and Harry Bradley Foundation_Discovery Institute201510000</v>
      </c>
      <c r="C81" s="1" t="s">
        <v>8</v>
      </c>
      <c r="D81" s="1" t="s">
        <v>5</v>
      </c>
      <c r="E81" s="12">
        <v>10000</v>
      </c>
      <c r="F81" s="1">
        <v>2015</v>
      </c>
      <c r="G81" s="1" t="s">
        <v>20</v>
      </c>
    </row>
    <row r="82" spans="1:7" x14ac:dyDescent="0.2">
      <c r="A82" s="1">
        <v>990</v>
      </c>
      <c r="B82" s="1" t="str">
        <f>C82&amp;"_"&amp;D82&amp;F82&amp;E82</f>
        <v>The Lynde and Harry Bradley Foundation_Discovery Institute201525000</v>
      </c>
      <c r="C82" s="1" t="s">
        <v>8</v>
      </c>
      <c r="D82" s="1" t="s">
        <v>5</v>
      </c>
      <c r="E82" s="12">
        <v>25000</v>
      </c>
      <c r="F82" s="1">
        <v>2015</v>
      </c>
      <c r="G82" s="1" t="s">
        <v>20</v>
      </c>
    </row>
    <row r="83" spans="1:7" x14ac:dyDescent="0.2">
      <c r="A83" s="1">
        <v>990</v>
      </c>
      <c r="B83" s="1" t="str">
        <f>C83&amp;"_"&amp;D83&amp;F83&amp;E83</f>
        <v>The Lynde and Harry Bradley Foundation_Discovery Institute201410000</v>
      </c>
      <c r="C83" s="1" t="s">
        <v>8</v>
      </c>
      <c r="D83" s="1" t="s">
        <v>5</v>
      </c>
      <c r="E83" s="12">
        <v>10000</v>
      </c>
      <c r="F83" s="1">
        <v>2014</v>
      </c>
      <c r="G83" s="1" t="s">
        <v>20</v>
      </c>
    </row>
    <row r="84" spans="1:7" x14ac:dyDescent="0.2">
      <c r="A84" s="1">
        <v>990</v>
      </c>
      <c r="B84" s="1" t="str">
        <f>C84&amp;"_"&amp;D84&amp;F84&amp;E84</f>
        <v>The Lynde and Harry Bradley Foundation_Discovery Institute201310000</v>
      </c>
      <c r="C84" s="1" t="s">
        <v>8</v>
      </c>
      <c r="D84" s="1" t="s">
        <v>5</v>
      </c>
      <c r="E84" s="12">
        <v>10000</v>
      </c>
      <c r="F84" s="1">
        <v>2013</v>
      </c>
      <c r="G84" s="1" t="s">
        <v>20</v>
      </c>
    </row>
    <row r="85" spans="1:7" x14ac:dyDescent="0.2">
      <c r="A85" s="1" t="s">
        <v>18</v>
      </c>
      <c r="B85" s="1" t="str">
        <f>C85&amp;"_"&amp;D85&amp;F85&amp;E85</f>
        <v>The Lynde and Harry Bradley Foundation_Discovery Institute201220000</v>
      </c>
      <c r="C85" s="1" t="s">
        <v>8</v>
      </c>
      <c r="D85" s="1" t="s">
        <v>5</v>
      </c>
      <c r="E85" s="12">
        <v>20000</v>
      </c>
      <c r="F85" s="1">
        <v>2012</v>
      </c>
    </row>
    <row r="86" spans="1:7" x14ac:dyDescent="0.2">
      <c r="A86" s="1" t="s">
        <v>18</v>
      </c>
      <c r="B86" s="1" t="str">
        <f>C86&amp;"_"&amp;D86&amp;F86&amp;E86</f>
        <v>The Lynde and Harry Bradley Foundation_Discovery Institute199725000</v>
      </c>
      <c r="C86" s="1" t="s">
        <v>8</v>
      </c>
      <c r="D86" s="1" t="s">
        <v>5</v>
      </c>
      <c r="E86" s="12">
        <v>25000</v>
      </c>
      <c r="F86" s="1">
        <v>1997</v>
      </c>
    </row>
    <row r="87" spans="1:7" x14ac:dyDescent="0.2">
      <c r="A87" s="1" t="s">
        <v>18</v>
      </c>
      <c r="B87" s="1" t="str">
        <f>C87&amp;"_"&amp;D87&amp;F87&amp;E87</f>
        <v>The Lynde and Harry Bradley Foundation_Discovery Institute199337500</v>
      </c>
      <c r="C87" s="1" t="s">
        <v>8</v>
      </c>
      <c r="D87" s="1" t="s">
        <v>5</v>
      </c>
      <c r="E87" s="12">
        <v>37500</v>
      </c>
      <c r="F87" s="1">
        <v>1993</v>
      </c>
    </row>
    <row r="88" spans="1:7" x14ac:dyDescent="0.2">
      <c r="A88" s="1" t="s">
        <v>18</v>
      </c>
      <c r="B88" s="1" t="str">
        <f>C88&amp;"_"&amp;D88&amp;F88&amp;E88</f>
        <v>The Lynde and Harry Bradley Foundation_Discovery Institute199337500</v>
      </c>
      <c r="C88" s="1" t="s">
        <v>8</v>
      </c>
      <c r="D88" s="1" t="s">
        <v>5</v>
      </c>
      <c r="E88" s="12">
        <v>37500</v>
      </c>
      <c r="F88" s="1">
        <v>1993</v>
      </c>
    </row>
    <row r="89" spans="1:7" x14ac:dyDescent="0.2">
      <c r="A89" s="1" t="s">
        <v>18</v>
      </c>
      <c r="B89" s="1" t="str">
        <f>C89&amp;"_"&amp;D89&amp;F89&amp;E89</f>
        <v>The Lynde and Harry Bradley Foundation_Discovery Institute199337500</v>
      </c>
      <c r="C89" s="1" t="s">
        <v>8</v>
      </c>
      <c r="D89" s="1" t="s">
        <v>5</v>
      </c>
      <c r="E89" s="12">
        <v>37500</v>
      </c>
      <c r="F89" s="1">
        <v>1993</v>
      </c>
    </row>
    <row r="90" spans="1:7" x14ac:dyDescent="0.2">
      <c r="A90" s="1" t="s">
        <v>18</v>
      </c>
      <c r="B90" s="1" t="str">
        <f>C90&amp;"_"&amp;D90&amp;F90&amp;E90</f>
        <v>The Lynde and Harry Bradley Foundation_Discovery Institute199337500</v>
      </c>
      <c r="C90" s="1" t="s">
        <v>8</v>
      </c>
      <c r="D90" s="1" t="s">
        <v>5</v>
      </c>
      <c r="E90" s="12">
        <v>37500</v>
      </c>
      <c r="F90" s="1">
        <v>1993</v>
      </c>
    </row>
    <row r="91" spans="1:7" x14ac:dyDescent="0.2">
      <c r="A91" s="1">
        <v>990</v>
      </c>
      <c r="B91" s="1" t="str">
        <f>C91&amp;"_"&amp;D91&amp;F91&amp;E91</f>
        <v>The Seattle Foundation_Discovery Institute201530000</v>
      </c>
      <c r="C91" s="1" t="s">
        <v>55</v>
      </c>
      <c r="D91" s="1" t="s">
        <v>5</v>
      </c>
      <c r="E91" s="12">
        <v>30000</v>
      </c>
      <c r="F91" s="1">
        <v>2015</v>
      </c>
      <c r="G91" s="1" t="s">
        <v>20</v>
      </c>
    </row>
    <row r="92" spans="1:7" x14ac:dyDescent="0.2">
      <c r="A92" s="1">
        <v>990</v>
      </c>
      <c r="B92" s="1" t="str">
        <f>C92&amp;"_"&amp;D92&amp;F92&amp;E92</f>
        <v>The Seattle Foundation_Discovery Institute201510000</v>
      </c>
      <c r="C92" s="1" t="s">
        <v>55</v>
      </c>
      <c r="D92" s="1" t="s">
        <v>5</v>
      </c>
      <c r="E92" s="12">
        <v>10000</v>
      </c>
      <c r="F92" s="1">
        <v>2015</v>
      </c>
      <c r="G92" s="1" t="s">
        <v>20</v>
      </c>
    </row>
    <row r="93" spans="1:7" x14ac:dyDescent="0.2">
      <c r="A93" s="1">
        <v>990</v>
      </c>
      <c r="B93" s="1" t="str">
        <f>C93&amp;"_"&amp;D93&amp;F93&amp;E93</f>
        <v>The Seattle Foundation_Discovery Institute201435000</v>
      </c>
      <c r="C93" s="1" t="s">
        <v>55</v>
      </c>
      <c r="D93" s="1" t="s">
        <v>5</v>
      </c>
      <c r="E93" s="12">
        <v>35000</v>
      </c>
      <c r="F93" s="1">
        <v>2014</v>
      </c>
      <c r="G93" s="1" t="s">
        <v>20</v>
      </c>
    </row>
    <row r="94" spans="1:7" x14ac:dyDescent="0.2">
      <c r="A94" s="1">
        <v>990</v>
      </c>
      <c r="B94" s="1" t="str">
        <f>C94&amp;"_"&amp;D94&amp;F94&amp;E94</f>
        <v>The Seattle Foundation_Discovery Institute20061000</v>
      </c>
      <c r="C94" s="1" t="s">
        <v>55</v>
      </c>
      <c r="D94" s="1" t="s">
        <v>5</v>
      </c>
      <c r="E94" s="12">
        <v>1000</v>
      </c>
      <c r="F94" s="1">
        <v>2006</v>
      </c>
      <c r="G94" s="1" t="s">
        <v>20</v>
      </c>
    </row>
    <row r="95" spans="1:7" x14ac:dyDescent="0.2">
      <c r="A95" s="1">
        <v>990</v>
      </c>
      <c r="B95" s="1" t="str">
        <f>C95&amp;"_"&amp;D95&amp;F95&amp;E95</f>
        <v>The Seattle Foundation_Discovery Institute20015000</v>
      </c>
      <c r="C95" s="1" t="s">
        <v>55</v>
      </c>
      <c r="D95" s="1" t="s">
        <v>5</v>
      </c>
      <c r="E95" s="12">
        <v>5000</v>
      </c>
      <c r="F95" s="1">
        <v>2001</v>
      </c>
      <c r="G95" s="1" t="s">
        <v>20</v>
      </c>
    </row>
    <row r="96" spans="1:7" x14ac:dyDescent="0.2">
      <c r="A96" s="1">
        <v>990</v>
      </c>
      <c r="B96" s="1" t="str">
        <f>C96&amp;"_"&amp;D96&amp;F96&amp;E96</f>
        <v>Walton Family Foundation_Discovery Institute2015200000</v>
      </c>
      <c r="C96" s="1" t="s">
        <v>19</v>
      </c>
      <c r="D96" s="1" t="s">
        <v>5</v>
      </c>
      <c r="E96" s="12">
        <v>200000</v>
      </c>
      <c r="F96" s="1">
        <v>2015</v>
      </c>
      <c r="G96" s="1" t="s">
        <v>20</v>
      </c>
    </row>
    <row r="97" spans="1:7" x14ac:dyDescent="0.2">
      <c r="A97" s="1">
        <v>990</v>
      </c>
      <c r="B97" s="1" t="str">
        <f>C97&amp;"_"&amp;D97&amp;F97&amp;E97</f>
        <v>Walton Family Foundation_Discovery Institute2015200000</v>
      </c>
      <c r="C97" s="1" t="s">
        <v>19</v>
      </c>
      <c r="D97" s="1" t="s">
        <v>5</v>
      </c>
      <c r="E97" s="12">
        <v>200000</v>
      </c>
      <c r="F97" s="1">
        <v>2015</v>
      </c>
      <c r="G97" s="1" t="s">
        <v>20</v>
      </c>
    </row>
    <row r="98" spans="1:7" x14ac:dyDescent="0.2">
      <c r="A98" s="1">
        <v>990</v>
      </c>
      <c r="B98" s="1" t="str">
        <f>C98&amp;"_"&amp;D98&amp;F98&amp;E98</f>
        <v>Whatley Foundation_Discovery Institute20162000</v>
      </c>
      <c r="C98" s="1" t="s">
        <v>56</v>
      </c>
      <c r="D98" s="1" t="s">
        <v>5</v>
      </c>
      <c r="E98" s="12">
        <v>2000</v>
      </c>
      <c r="F98" s="1">
        <v>2016</v>
      </c>
      <c r="G98" s="1" t="s">
        <v>20</v>
      </c>
    </row>
    <row r="99" spans="1:7" x14ac:dyDescent="0.2">
      <c r="A99" s="1">
        <v>990</v>
      </c>
      <c r="B99" s="1" t="str">
        <f>C99&amp;"_"&amp;D99&amp;F99&amp;E99</f>
        <v>Whatley Foundation_Discovery Institute20141000</v>
      </c>
      <c r="C99" s="1" t="s">
        <v>56</v>
      </c>
      <c r="D99" s="1" t="s">
        <v>5</v>
      </c>
      <c r="E99" s="12">
        <v>1000</v>
      </c>
      <c r="F99" s="1">
        <v>2014</v>
      </c>
      <c r="G99" s="1" t="s">
        <v>20</v>
      </c>
    </row>
    <row r="100" spans="1:7" x14ac:dyDescent="0.2">
      <c r="A100" s="1">
        <v>990</v>
      </c>
      <c r="B100" s="1" t="str">
        <f>C100&amp;"_"&amp;D100&amp;F100&amp;E100</f>
        <v>Whatley Foundation_Discovery Institute20131000</v>
      </c>
      <c r="C100" s="1" t="s">
        <v>56</v>
      </c>
      <c r="D100" s="1" t="s">
        <v>5</v>
      </c>
      <c r="E100" s="12">
        <v>1000</v>
      </c>
      <c r="F100" s="1">
        <v>2013</v>
      </c>
      <c r="G100" s="1" t="s">
        <v>20</v>
      </c>
    </row>
    <row r="101" spans="1:7" x14ac:dyDescent="0.2">
      <c r="A101" s="1">
        <v>990</v>
      </c>
      <c r="B101" s="1" t="str">
        <f>C101&amp;"_"&amp;D101&amp;F101&amp;E101</f>
        <v>Whatley Foundation_Discovery Institute20121000</v>
      </c>
      <c r="C101" s="1" t="s">
        <v>56</v>
      </c>
      <c r="D101" s="1" t="s">
        <v>5</v>
      </c>
      <c r="E101" s="12">
        <v>1000</v>
      </c>
      <c r="F101" s="1">
        <v>2012</v>
      </c>
      <c r="G101" s="1" t="s">
        <v>20</v>
      </c>
    </row>
    <row r="102" spans="1:7" x14ac:dyDescent="0.2">
      <c r="A102" s="1">
        <v>990</v>
      </c>
      <c r="B102" s="1" t="str">
        <f>C102&amp;"_"&amp;D102&amp;F102&amp;E102</f>
        <v>Whatley Foundation_Discovery Institute20111000</v>
      </c>
      <c r="C102" s="1" t="s">
        <v>56</v>
      </c>
      <c r="D102" s="1" t="s">
        <v>5</v>
      </c>
      <c r="E102" s="12">
        <v>1000</v>
      </c>
      <c r="F102" s="1">
        <v>2011</v>
      </c>
      <c r="G102" s="1" t="s">
        <v>20</v>
      </c>
    </row>
    <row r="103" spans="1:7" x14ac:dyDescent="0.2">
      <c r="A103" s="1">
        <v>990</v>
      </c>
      <c r="B103" s="1" t="str">
        <f>C103&amp;"_"&amp;D103&amp;F103&amp;E103</f>
        <v>Whatley Foundation_Discovery Institute20105000</v>
      </c>
      <c r="C103" s="1" t="s">
        <v>56</v>
      </c>
      <c r="D103" s="1" t="s">
        <v>5</v>
      </c>
      <c r="E103" s="12">
        <v>5000</v>
      </c>
      <c r="F103" s="1">
        <v>2010</v>
      </c>
      <c r="G103" s="1" t="s">
        <v>20</v>
      </c>
    </row>
    <row r="104" spans="1:7" x14ac:dyDescent="0.2">
      <c r="A104" s="1" t="s">
        <v>18</v>
      </c>
      <c r="B104" s="1" t="str">
        <f>C104&amp;"_"&amp;D104&amp;F104&amp;E104</f>
        <v>William H. Donner Foundation_Discovery Institute200150000</v>
      </c>
      <c r="C104" s="1" t="s">
        <v>15</v>
      </c>
      <c r="D104" s="1" t="s">
        <v>5</v>
      </c>
      <c r="E104" s="12">
        <v>50000</v>
      </c>
      <c r="F104" s="1">
        <v>2001</v>
      </c>
    </row>
  </sheetData>
  <autoFilter ref="A1:H90" xr:uid="{29AEEB2C-D2E1-D740-ABDB-7BF2637330D8}"/>
  <sortState xmlns:xlrd2="http://schemas.microsoft.com/office/spreadsheetml/2017/richdata2" ref="A2:H104">
    <sortCondition ref="C2:C104"/>
    <sortCondition descending="1" ref="F2:F10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9"/>
  <sheetViews>
    <sheetView workbookViewId="0">
      <selection activeCell="B23" sqref="B23"/>
    </sheetView>
  </sheetViews>
  <sheetFormatPr baseColWidth="10" defaultRowHeight="16" x14ac:dyDescent="0.2"/>
  <cols>
    <col min="1" max="1" width="34.1640625" bestFit="1" customWidth="1"/>
    <col min="2" max="2" width="66.5" bestFit="1" customWidth="1"/>
  </cols>
  <sheetData>
    <row r="1" spans="1:2" x14ac:dyDescent="0.2">
      <c r="A1" s="13" t="s">
        <v>42</v>
      </c>
      <c r="B1" s="13" t="s">
        <v>43</v>
      </c>
    </row>
    <row r="2" spans="1:2" x14ac:dyDescent="0.2">
      <c r="A2" t="s">
        <v>4</v>
      </c>
      <c r="B2" t="s">
        <v>27</v>
      </c>
    </row>
    <row r="3" spans="1:2" x14ac:dyDescent="0.2">
      <c r="A3" t="s">
        <v>6</v>
      </c>
      <c r="B3" t="s">
        <v>28</v>
      </c>
    </row>
    <row r="4" spans="1:2" x14ac:dyDescent="0.2">
      <c r="A4" t="s">
        <v>8</v>
      </c>
      <c r="B4" t="s">
        <v>29</v>
      </c>
    </row>
    <row r="5" spans="1:2" x14ac:dyDescent="0.2">
      <c r="A5" t="s">
        <v>12</v>
      </c>
      <c r="B5" t="s">
        <v>30</v>
      </c>
    </row>
    <row r="6" spans="1:2" x14ac:dyDescent="0.2">
      <c r="A6" t="s">
        <v>15</v>
      </c>
      <c r="B6" t="s">
        <v>31</v>
      </c>
    </row>
    <row r="7" spans="1:2" x14ac:dyDescent="0.2">
      <c r="A7" t="s">
        <v>13</v>
      </c>
      <c r="B7" t="s">
        <v>32</v>
      </c>
    </row>
    <row r="8" spans="1:2" x14ac:dyDescent="0.2">
      <c r="A8" t="s">
        <v>11</v>
      </c>
      <c r="B8" t="s">
        <v>33</v>
      </c>
    </row>
    <row r="9" spans="1:2" x14ac:dyDescent="0.2">
      <c r="A9" t="s">
        <v>9</v>
      </c>
      <c r="B9" t="s">
        <v>34</v>
      </c>
    </row>
    <row r="10" spans="1:2" x14ac:dyDescent="0.2">
      <c r="A10" t="s">
        <v>14</v>
      </c>
      <c r="B10" t="s">
        <v>35</v>
      </c>
    </row>
    <row r="11" spans="1:2" x14ac:dyDescent="0.2">
      <c r="A11" t="s">
        <v>10</v>
      </c>
      <c r="B11" t="s">
        <v>36</v>
      </c>
    </row>
    <row r="12" spans="1:2" x14ac:dyDescent="0.2">
      <c r="A12" t="s">
        <v>19</v>
      </c>
      <c r="B12" t="s">
        <v>38</v>
      </c>
    </row>
    <row r="13" spans="1:2" x14ac:dyDescent="0.2">
      <c r="A13" s="1" t="s">
        <v>7</v>
      </c>
    </row>
    <row r="14" spans="1:2" x14ac:dyDescent="0.2">
      <c r="A14" s="1" t="s">
        <v>21</v>
      </c>
    </row>
    <row r="15" spans="1:2" x14ac:dyDescent="0.2">
      <c r="A15" s="1" t="s">
        <v>49</v>
      </c>
    </row>
    <row r="16" spans="1:2" x14ac:dyDescent="0.2">
      <c r="A16" s="1" t="s">
        <v>50</v>
      </c>
    </row>
    <row r="17" spans="1:1" x14ac:dyDescent="0.2">
      <c r="A17" s="1" t="s">
        <v>51</v>
      </c>
    </row>
    <row r="18" spans="1:1" x14ac:dyDescent="0.2">
      <c r="A18" s="1" t="s">
        <v>55</v>
      </c>
    </row>
    <row r="19" spans="1:1" x14ac:dyDescent="0.2">
      <c r="A19" s="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</vt:lpstr>
      <vt:lpstr>Resources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Michael Fisher</cp:lastModifiedBy>
  <dcterms:created xsi:type="dcterms:W3CDTF">2017-06-03T04:33:27Z</dcterms:created>
  <dcterms:modified xsi:type="dcterms:W3CDTF">2019-04-01T22:58:52Z</dcterms:modified>
</cp:coreProperties>
</file>