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60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Freedom Partners/"/>
    </mc:Choice>
  </mc:AlternateContent>
  <xr:revisionPtr revIDLastSave="0" documentId="13_ncr:9_{C1B36A3E-0954-1347-AC80-3F0198EB94A2}" xr6:coauthVersionLast="43" xr6:coauthVersionMax="43" xr10:uidLastSave="{00000000-0000-0000-0000-000000000000}"/>
  <bookViews>
    <workbookView xWindow="51200" yWindow="5060" windowWidth="38400" windowHeight="21140" xr2:uid="{00000000-000D-0000-FFFF-FFFF00000000}"/>
  </bookViews>
  <sheets>
    <sheet name="Summary" sheetId="11" r:id="rId1"/>
    <sheet name="Grants Data" sheetId="1" r:id="rId2"/>
    <sheet name="Independent Contractors" sheetId="10" r:id="rId3"/>
    <sheet name="Disregarded Entities" sheetId="6" r:id="rId4"/>
    <sheet name="Related Orgs" sheetId="8" r:id="rId5"/>
    <sheet name="Related Corp. or Trust" sheetId="9" r:id="rId6"/>
    <sheet name="Resources" sheetId="5" r:id="rId7"/>
  </sheets>
  <definedNames>
    <definedName name="_xlnm._FilterDatabase" localSheetId="1" hidden="1">'Grants Data'!$A$1:$L$144</definedName>
    <definedName name="_xlnm._FilterDatabase" localSheetId="6" hidden="1">Resources!$A$1:$B$107</definedName>
  </definedNames>
  <calcPr calcId="191029"/>
  <pivotCaches>
    <pivotCache cacheId="212" r:id="rId8"/>
    <pivotCache cacheId="216" r:id="rId9"/>
    <pivotCache cacheId="220" r:id="rId10"/>
    <pivotCache cacheId="225" r:id="rId11"/>
    <pivotCache cacheId="230" r:id="rId12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G146" i="11" l="1"/>
  <c r="G147" i="11"/>
  <c r="G148" i="11"/>
  <c r="G149" i="11"/>
  <c r="G145" i="11"/>
  <c r="E139" i="11"/>
  <c r="E140" i="11"/>
  <c r="E138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21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96" i="11"/>
  <c r="C4" i="5"/>
  <c r="E80" i="11"/>
  <c r="E81" i="11"/>
  <c r="E82" i="11"/>
  <c r="E83" i="11"/>
  <c r="E84" i="11"/>
  <c r="E85" i="11"/>
  <c r="E86" i="11"/>
  <c r="E87" i="11"/>
  <c r="E88" i="11"/>
  <c r="E89" i="11"/>
  <c r="E79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11" i="11"/>
  <c r="B144" i="1" l="1"/>
  <c r="B143" i="1"/>
  <c r="B142" i="1"/>
  <c r="B141" i="1"/>
  <c r="B140" i="1"/>
  <c r="B139" i="1"/>
  <c r="B138" i="1"/>
  <c r="B137" i="1"/>
  <c r="B136" i="1"/>
  <c r="B135" i="1"/>
  <c r="B134" i="1"/>
  <c r="B133" i="1"/>
  <c r="B27" i="1"/>
  <c r="B132" i="1" l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D27" i="9"/>
  <c r="D26" i="9"/>
  <c r="D25" i="9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D24" i="9"/>
  <c r="D23" i="9"/>
  <c r="D22" i="9"/>
  <c r="B73" i="1"/>
  <c r="B72" i="1"/>
  <c r="B71" i="1"/>
  <c r="B70" i="1"/>
  <c r="B69" i="1"/>
  <c r="B68" i="1"/>
  <c r="B67" i="1"/>
  <c r="D21" i="9"/>
  <c r="D20" i="9"/>
  <c r="D19" i="9"/>
  <c r="D18" i="9"/>
  <c r="D17" i="9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D12" i="9"/>
  <c r="D13" i="9"/>
  <c r="D14" i="9"/>
  <c r="D15" i="9"/>
  <c r="D16" i="9"/>
  <c r="B39" i="1"/>
  <c r="B38" i="1"/>
  <c r="B37" i="1"/>
  <c r="B36" i="1"/>
  <c r="B35" i="1"/>
  <c r="B34" i="1"/>
  <c r="B33" i="1"/>
  <c r="B32" i="1"/>
  <c r="B31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3" i="1"/>
  <c r="B4" i="1"/>
  <c r="B5" i="1"/>
  <c r="B6" i="1"/>
  <c r="B2" i="1"/>
</calcChain>
</file>

<file path=xl/sharedStrings.xml><?xml version="1.0" encoding="utf-8"?>
<sst xmlns="http://purl.oclc.org/ooxml/spreadsheetml/main" count="1777" uniqueCount="430">
  <si>
    <t>donor_name</t>
  </si>
  <si>
    <t>recipient_name</t>
  </si>
  <si>
    <t>contribution</t>
  </si>
  <si>
    <t>year</t>
  </si>
  <si>
    <t>Freedom Partners Action Fund</t>
  </si>
  <si>
    <t>60 Plus Association</t>
  </si>
  <si>
    <t>Main Street Growth Project</t>
  </si>
  <si>
    <t>Veterans for Economic Freedom Trust</t>
  </si>
  <si>
    <t>American Commitment</t>
  </si>
  <si>
    <t>American Energy Alliance</t>
  </si>
  <si>
    <t>Americans for Prosperity</t>
  </si>
  <si>
    <t>Americans for Tax Reform</t>
  </si>
  <si>
    <t>Center For Shared Services Trust</t>
  </si>
  <si>
    <t>Colorado Women's Alliance</t>
  </si>
  <si>
    <t>Dr. Joseph Warren Institute</t>
  </si>
  <si>
    <t>Evangchr4 Trust</t>
  </si>
  <si>
    <t>Generation Opportunity</t>
  </si>
  <si>
    <t>IACE Action</t>
  </si>
  <si>
    <t>Illinois Chamber of Commerce</t>
  </si>
  <si>
    <t>National Rifle Association Institute for Legislative Action</t>
  </si>
  <si>
    <t>Ohio Freedom Project</t>
  </si>
  <si>
    <t>Rule of Law Defense Fund</t>
  </si>
  <si>
    <t>The LIBRE Initiative</t>
  </si>
  <si>
    <t>Trees of Liberty</t>
  </si>
  <si>
    <t>US Chamber of Commerce</t>
  </si>
  <si>
    <t>Club for Growth</t>
  </si>
  <si>
    <t>Heritage Action for America</t>
  </si>
  <si>
    <t>CitizenLink</t>
  </si>
  <si>
    <t>Susan B. Anthony List</t>
  </si>
  <si>
    <t>Center to Protect Patient Rights</t>
  </si>
  <si>
    <t>Coalition to Reduce Spending</t>
  </si>
  <si>
    <t>Concerned Veterans for America</t>
  </si>
  <si>
    <t>Concerned Women for America</t>
  </si>
  <si>
    <t>Let Freedom Ring</t>
  </si>
  <si>
    <t>National Taxpayers Union</t>
  </si>
  <si>
    <t>Public Notice</t>
  </si>
  <si>
    <t>Themis Trust</t>
  </si>
  <si>
    <t>US Health Freedom Coalition</t>
  </si>
  <si>
    <t>West Michigan Policy Forum</t>
  </si>
  <si>
    <t>Chamber of Commerce</t>
  </si>
  <si>
    <t>National Federation of Independent Business</t>
  </si>
  <si>
    <t>Center for Shared Services</t>
  </si>
  <si>
    <t>National Right To Work Committee</t>
  </si>
  <si>
    <t>NFIB Research Foundation</t>
  </si>
  <si>
    <t>NFIB Small Business Legal Center</t>
  </si>
  <si>
    <t>NFIB - The Voice of Free Enterprise</t>
  </si>
  <si>
    <t>Public Engagement Group Trust</t>
  </si>
  <si>
    <t>Republican Jewish Coalition</t>
  </si>
  <si>
    <t>State Tea Party Express</t>
  </si>
  <si>
    <t>Tea Party Patriots</t>
  </si>
  <si>
    <t>National Rifle Association</t>
  </si>
  <si>
    <t>National Association of Manufacturers</t>
  </si>
  <si>
    <t>Common Sense Issues</t>
  </si>
  <si>
    <t>American Values Action</t>
  </si>
  <si>
    <t>American Future Fund</t>
  </si>
  <si>
    <t>transaction_id</t>
  </si>
  <si>
    <t>verified</t>
  </si>
  <si>
    <t>notes</t>
  </si>
  <si>
    <t>added</t>
  </si>
  <si>
    <t>Americans for Limited Government</t>
  </si>
  <si>
    <t>Hispanic Leadership Fund</t>
  </si>
  <si>
    <t>Hoosiers for Quality Education</t>
  </si>
  <si>
    <t>YEM Trust</t>
  </si>
  <si>
    <t>Freedom Network Benefits/Rion LLC</t>
  </si>
  <si>
    <t>WMC Issues Mobilization Council</t>
  </si>
  <si>
    <t>Coalition for a Stronger WV</t>
  </si>
  <si>
    <t>Institute to Reduce Spending</t>
  </si>
  <si>
    <t>LIBRE Initiative Trust</t>
  </si>
  <si>
    <t>source</t>
  </si>
  <si>
    <t>Texans for Education Opportunity</t>
  </si>
  <si>
    <t>A New Missouri</t>
  </si>
  <si>
    <t>Defense Priorities Initiative</t>
  </si>
  <si>
    <t>Grand Total</t>
  </si>
  <si>
    <t>Sum of contribution</t>
  </si>
  <si>
    <t>Year</t>
  </si>
  <si>
    <t>Freedom Partners Institute</t>
  </si>
  <si>
    <t>Thomas W Smith Foundation</t>
  </si>
  <si>
    <t>John William Pope Foundation</t>
  </si>
  <si>
    <t>Americans for Prosperity Foundation</t>
  </si>
  <si>
    <t>Institute for Faith Work &amp; Economics</t>
  </si>
  <si>
    <t>Government Accountability Institute</t>
  </si>
  <si>
    <t>Media Research Center</t>
  </si>
  <si>
    <t>American Transpareny</t>
  </si>
  <si>
    <t>America's Future Foundation</t>
  </si>
  <si>
    <t>ESLR LLC</t>
  </si>
  <si>
    <t>Generation Opportunity Institute</t>
  </si>
  <si>
    <t>Foundation for Government Accountability</t>
  </si>
  <si>
    <t>Washington Legal Foundation</t>
  </si>
  <si>
    <t>DonorsTrust</t>
  </si>
  <si>
    <t>Buckeye Foundation</t>
  </si>
  <si>
    <t>Org</t>
  </si>
  <si>
    <t>Freedom Partners Chamber of Commerce as Donor</t>
  </si>
  <si>
    <t>Freedom Partners Funding</t>
  </si>
  <si>
    <t>Data retrieved</t>
  </si>
  <si>
    <t>https://www.desmogblog.com/freedom-partners</t>
  </si>
  <si>
    <t>Resouce URL</t>
  </si>
  <si>
    <t>https://www.sourcewatch.org/index.php/American_Commitment</t>
  </si>
  <si>
    <t>https://www.desmogblog.com/american-energy-alliance-aea</t>
  </si>
  <si>
    <t>https://www.desmogblog.com/americans-for-prosperity</t>
  </si>
  <si>
    <t>https://www.desmogblog.com/americans-tax-reform</t>
  </si>
  <si>
    <t>https://www.sourcewatch.org/index.php/Center_for_Shared_Services</t>
  </si>
  <si>
    <t>https://www.sourcewatch.org/index.php/Generation_Opportunity</t>
  </si>
  <si>
    <t>https://www.sourcewatch.org/index.php/Institute_for_Legislative_Action</t>
  </si>
  <si>
    <t>https://www.desmogblog.com/60-plus-association</t>
  </si>
  <si>
    <t>https://www.sourcewatch.org/index.php/The_Libre_Initiative</t>
  </si>
  <si>
    <t>https://www.sourcewatch.org/index.php/Trees_of_Liberty</t>
  </si>
  <si>
    <t>https://www.desmogblog.com/us-chamber-commerce</t>
  </si>
  <si>
    <t>https://www.sourcewatch.org/index.php/Club_for_Growth</t>
  </si>
  <si>
    <t>https://www.sourcewatch.org/index.php/Heritage_Action_for_America</t>
  </si>
  <si>
    <t>https://www.sourcewatch.org/index.php/Susan_B._Anthony_List</t>
  </si>
  <si>
    <t>https://www.sourcewatch.org/index.php/Coalition_to_Protect_Patients'_Rights</t>
  </si>
  <si>
    <t>https://www.sourcewatch.org/index.php/Concerned_Veterans_for_America</t>
  </si>
  <si>
    <t>https://www.sourcewatch.org/index.php/Concerned_Women_for_America</t>
  </si>
  <si>
    <t>https://www.sourcewatch.org/index.php/Let_Freedom_Ring</t>
  </si>
  <si>
    <t>https://www.sourcewatch.org/index.php/National_Taxpayers_Union</t>
  </si>
  <si>
    <t>https://www.sourcewatch.org/index.php/Public_Notice</t>
  </si>
  <si>
    <t>https://www.sourcewatch.org/index.php/Themis</t>
  </si>
  <si>
    <t>https://www.sourcewatch.org/index.php/West_Michigan_Policy_Forum</t>
  </si>
  <si>
    <t>https://www.sourcewatch.org/index.php/National_Federation_of_Independent_Business</t>
  </si>
  <si>
    <t>https://www.sourcewatch.org/index.php/National_Right_to_Work_Committee</t>
  </si>
  <si>
    <t>https://www.sourcewatch.org/index.php/NFIB%27s_Legal_Arm</t>
  </si>
  <si>
    <t>https://www.sourcewatch.org/index.php/NFIB_Voice_of_Free_Enterprise_Inc.</t>
  </si>
  <si>
    <t>Partnership for Ohio's Future</t>
  </si>
  <si>
    <t>https://www.sourcewatch.org/index.php/Republican_Jewish_Coalition</t>
  </si>
  <si>
    <t>https://www.sourcewatch.org/index.php/Tea_Party_Express</t>
  </si>
  <si>
    <t>https://www.sourcewatch.org/index.php/Tea_Party_Patriots</t>
  </si>
  <si>
    <t>https://www.sourcewatch.org/index.php/National_Rifle_Association</t>
  </si>
  <si>
    <t>https://www.desmogblog.com/national-association-manufacturers</t>
  </si>
  <si>
    <t>https://www.sourcewatch.org/index.php/Common_Sense_Issues_Inc.</t>
  </si>
  <si>
    <t>https://www.sourcewatch.org/index.php/American_Values</t>
  </si>
  <si>
    <t>https://www.sourcewatch.org/index.php/American_Future_Fund</t>
  </si>
  <si>
    <t>https://www.sourcewatch.org/index.php/Americans_for_Limited_Government</t>
  </si>
  <si>
    <t>https://www.sourcewatch.org/index.php/Wisconsin_Manufacturers_and_Commerce#WMC_Issues_Mobilization_Council</t>
  </si>
  <si>
    <t>https://www.sourcewatch.org/index.php/Government_Accountability_Institute</t>
  </si>
  <si>
    <t>https://www.desmogblog.com/media-research-center</t>
  </si>
  <si>
    <t>https://www.sourcewatch.org/index.php/America's_Future_Foundation</t>
  </si>
  <si>
    <t>https://www.sourcewatch.org/index.php/Foundation_for_Government_Accountability</t>
  </si>
  <si>
    <t>https://www.desmogblog.com/washington-legal-foundation</t>
  </si>
  <si>
    <t>https://www.sourcewatch.org/index.php/John_William_Pope_Foundation</t>
  </si>
  <si>
    <t>https://www.desmogblog.com/who-donors-trust</t>
  </si>
  <si>
    <t>https://www.sourcewatch.org/index.php/The_Buckeye_Institute</t>
  </si>
  <si>
    <t>Resource URL</t>
  </si>
  <si>
    <t>recipient_ein</t>
  </si>
  <si>
    <t>81-2538066</t>
  </si>
  <si>
    <t>description</t>
  </si>
  <si>
    <t>general support</t>
  </si>
  <si>
    <t>PO BOX 341016 AUSTIN, TX 78734</t>
  </si>
  <si>
    <t>75-3148958</t>
  </si>
  <si>
    <t>1310 N. COURTHOUSE RD ARLINGTON, VA 22201</t>
  </si>
  <si>
    <t>6614 CLAYTON RD #181</t>
  </si>
  <si>
    <t>27-2936085</t>
  </si>
  <si>
    <t>20-4681603</t>
  </si>
  <si>
    <t>2001 L ST NW WASHINGTON, DC 20036</t>
  </si>
  <si>
    <t>Freedom Partners Chamber of Commerce</t>
  </si>
  <si>
    <t>54-1850126</t>
  </si>
  <si>
    <t>1707 L. ST NW WASHINGTON, DC 20036</t>
  </si>
  <si>
    <t>47-5445202</t>
  </si>
  <si>
    <t>3400 COLUMBIA PIKE #335</t>
  </si>
  <si>
    <t>address</t>
  </si>
  <si>
    <t>ein</t>
  </si>
  <si>
    <t>name</t>
  </si>
  <si>
    <t>primary_activity</t>
  </si>
  <si>
    <t>legal_domocile</t>
  </si>
  <si>
    <t>total_income</t>
  </si>
  <si>
    <t>end-of-year_assets</t>
  </si>
  <si>
    <t>direct_controlling_entity</t>
  </si>
  <si>
    <t>45-3739538</t>
  </si>
  <si>
    <t>2300 WILSON BLVD STE 500 ARLINGTON, VA 22201</t>
  </si>
  <si>
    <t>Projects</t>
  </si>
  <si>
    <t>DE</t>
  </si>
  <si>
    <t>FPCC</t>
  </si>
  <si>
    <t>45-5230496</t>
  </si>
  <si>
    <t>Outreach</t>
  </si>
  <si>
    <t>AEG, LLC</t>
  </si>
  <si>
    <t>Freedom Partners Shared Services</t>
  </si>
  <si>
    <t>45-5456929</t>
  </si>
  <si>
    <t>Support Svcs</t>
  </si>
  <si>
    <t>The Seminar Network</t>
  </si>
  <si>
    <t>45-5230162</t>
  </si>
  <si>
    <t>Management</t>
  </si>
  <si>
    <t>Freedom Network Benefits</t>
  </si>
  <si>
    <t>45-2663979</t>
  </si>
  <si>
    <t>Benefits</t>
  </si>
  <si>
    <t>47-1065433</t>
  </si>
  <si>
    <t>Political</t>
  </si>
  <si>
    <t>47-3438079</t>
  </si>
  <si>
    <t>2200 WILSON BLVD STE 102-533 ARLINGTON, VA 22201</t>
  </si>
  <si>
    <t>Public Ed</t>
  </si>
  <si>
    <t>46-3335308</t>
  </si>
  <si>
    <t>Holding Company</t>
  </si>
  <si>
    <t>ASG</t>
  </si>
  <si>
    <t>exempt_code</t>
  </si>
  <si>
    <t>charity_status</t>
  </si>
  <si>
    <t>section_512(b)(13)_controlled_entity</t>
  </si>
  <si>
    <t>FCPP</t>
  </si>
  <si>
    <t>Y</t>
  </si>
  <si>
    <t>501(c)(3)</t>
  </si>
  <si>
    <t>legal_domicile</t>
  </si>
  <si>
    <t>entity_type</t>
  </si>
  <si>
    <t>share_total_income</t>
  </si>
  <si>
    <t>share_end-of-year_assets</t>
  </si>
  <si>
    <t>percent_ownership</t>
  </si>
  <si>
    <t>EIN</t>
  </si>
  <si>
    <t>C-Corporation</t>
  </si>
  <si>
    <t>DBLDBL Inc.</t>
  </si>
  <si>
    <t>CAVHOCO, Inc.</t>
  </si>
  <si>
    <t>46-3309110</t>
  </si>
  <si>
    <t>2200 WILSON BLVD STE 102-533 ARLINGTON , VA 22201</t>
  </si>
  <si>
    <t>Consulting</t>
  </si>
  <si>
    <t>KNSLT, INCL</t>
  </si>
  <si>
    <t>46-3325739</t>
  </si>
  <si>
    <t>THOCO</t>
  </si>
  <si>
    <t>45-3147042</t>
  </si>
  <si>
    <t>Demeter Analytics Services, Inc.</t>
  </si>
  <si>
    <t>45-3149158</t>
  </si>
  <si>
    <t>Name</t>
  </si>
  <si>
    <t>Description</t>
  </si>
  <si>
    <t>Compensation</t>
  </si>
  <si>
    <t>Source</t>
  </si>
  <si>
    <t>In Pursuit Of, LLC</t>
  </si>
  <si>
    <t>Media</t>
  </si>
  <si>
    <t>i360, LLC</t>
  </si>
  <si>
    <t>Georgia-Pacific Television</t>
  </si>
  <si>
    <t>The Broadmoor Hotel</t>
  </si>
  <si>
    <t>Conferences</t>
  </si>
  <si>
    <t>ZMD LLC</t>
  </si>
  <si>
    <t>Demeter Analytics Services Inc</t>
  </si>
  <si>
    <t>Professional</t>
  </si>
  <si>
    <t>Renaissance Esmeralda Resort and Sp</t>
  </si>
  <si>
    <t>Facilities</t>
  </si>
  <si>
    <t>1310 N Courthouse Road Ste, 700, ARLINGTON, VA 22201</t>
  </si>
  <si>
    <t>45-3593119</t>
  </si>
  <si>
    <t>1310 N Courthouse Road Ste, 700, ARLINGTON, VA 22202</t>
  </si>
  <si>
    <t>advocacy</t>
  </si>
  <si>
    <t>45-2324423</t>
  </si>
  <si>
    <t>8400 WESTPARK DR STE 100, MCLEAN, VA 22102</t>
  </si>
  <si>
    <t>26-2731617</t>
  </si>
  <si>
    <t>1155 15TH ST NW STE 900, WASHINGTON, DC 20005</t>
  </si>
  <si>
    <t>1200 NEW HAMPSHIRE AVE, NW STE 750, WASHINGTON, DC 20036</t>
  </si>
  <si>
    <t>39-1743887</t>
  </si>
  <si>
    <t>501 E WASHINGTON AVE, MADISON, WI 53703</t>
  </si>
  <si>
    <t>47-5604847</t>
  </si>
  <si>
    <t>505 WYNTERHALL LANE, CHARLESTON, WV 25309</t>
  </si>
  <si>
    <t>52-1386172</t>
  </si>
  <si>
    <t>50 F ST NW STE 100, WASHINGTON, DC 20001</t>
  </si>
  <si>
    <t>45-2600535</t>
  </si>
  <si>
    <t>1300 PENNSYLVANIA AVE NW, 190-406, WASHINGTON, DC 20004</t>
  </si>
  <si>
    <t>45-4429113</t>
  </si>
  <si>
    <t>919 PRINCE STREET, ALEXANDRIA, VA 22314</t>
  </si>
  <si>
    <t>61-1701005</t>
  </si>
  <si>
    <t>PO BOX 1031, ALEXANDRIA, VA 22313</t>
  </si>
  <si>
    <t>4601 N FAIRFAX DR STE 1200, ARLINGTON, VA 22203</t>
  </si>
  <si>
    <t>46-2520293</t>
  </si>
  <si>
    <t>Libre Initiative Trust</t>
  </si>
  <si>
    <t>45-2686411</t>
  </si>
  <si>
    <t>American Entrepreneur Fund</t>
  </si>
  <si>
    <t>American Strategies Group</t>
  </si>
  <si>
    <t>Capitol Leaders</t>
  </si>
  <si>
    <t>2300 WILSON BLVD STE 500, ARLINGTON, VA 22201</t>
  </si>
  <si>
    <t>2200 WILSON BLVD STE 102-533</t>
  </si>
  <si>
    <t>WASHINGTON DC 20005</t>
  </si>
  <si>
    <t>36-3975580</t>
  </si>
  <si>
    <t>FAIRAX VA 22030</t>
  </si>
  <si>
    <t>Center for Shared Services Trust</t>
  </si>
  <si>
    <t>ARLINGTON VA 22201</t>
  </si>
  <si>
    <t>45-2548548</t>
  </si>
  <si>
    <t>WASHINGTON DC 20036</t>
  </si>
  <si>
    <t>FAIRFAX VA 22102</t>
  </si>
  <si>
    <t>WASHINGTON DC 20001</t>
  </si>
  <si>
    <t>26-2383617</t>
  </si>
  <si>
    <t>26-1280876</t>
  </si>
  <si>
    <t>INDIANAPOLIS IN 46204</t>
  </si>
  <si>
    <t>27-0470227</t>
  </si>
  <si>
    <t>WASHINGTON DC 20006</t>
  </si>
  <si>
    <t>54-1564919</t>
  </si>
  <si>
    <t>ALEXANDRIA VA 22314</t>
  </si>
  <si>
    <t>The Libre Initiative</t>
  </si>
  <si>
    <t>46-5123864</t>
  </si>
  <si>
    <t>ARLINGTON VA 22216</t>
  </si>
  <si>
    <t>RION LLC</t>
  </si>
  <si>
    <t>The MIC</t>
  </si>
  <si>
    <t>American Enterprise Group</t>
  </si>
  <si>
    <t>46-1130419</t>
  </si>
  <si>
    <t>2200 WILSON BLVD STE 102-391 ARLINGTON, VA 22201</t>
  </si>
  <si>
    <t>Research</t>
  </si>
  <si>
    <t>Notes</t>
  </si>
  <si>
    <t>American Enterprise Group LLC</t>
  </si>
  <si>
    <t>2300 WILSON BLVD, SUITE 500 ARLINGTON, VA 22201</t>
  </si>
  <si>
    <t>2200 WILSON BLVD STE 102-533 ARLINGTON VA 22201</t>
  </si>
  <si>
    <t>2300 CLARENDON BLVD SUITE 800 ARLINGTON VA 22201</t>
  </si>
  <si>
    <t>St. Regis Monarch Beach Resort</t>
  </si>
  <si>
    <t>Ritz Carlton</t>
  </si>
  <si>
    <t>Aegis Strategy LLC</t>
  </si>
  <si>
    <t>Fin, HR &amp; IT Support</t>
  </si>
  <si>
    <t>52-1403587</t>
  </si>
  <si>
    <t>45-1474973</t>
  </si>
  <si>
    <t>45-4856743</t>
  </si>
  <si>
    <t>46-2650593</t>
  </si>
  <si>
    <t>36-1254650</t>
  </si>
  <si>
    <t>WASHINGTON DC 20062</t>
  </si>
  <si>
    <t>GREENWOOD VILLAGE, CO 80111</t>
  </si>
  <si>
    <t>LOS ANGELES CA 90017</t>
  </si>
  <si>
    <t>MCLEAN VA 22102</t>
  </si>
  <si>
    <t>COLORADOS PRINGS co 80908</t>
  </si>
  <si>
    <t>SPRINGFIELD IL 62701</t>
  </si>
  <si>
    <t>ARLINGTON VA 22203</t>
  </si>
  <si>
    <t>53-0116130</t>
  </si>
  <si>
    <t>FAIRFAX VA 22030</t>
  </si>
  <si>
    <t>CINCINNATI OH 45240</t>
  </si>
  <si>
    <t>46-4660647</t>
  </si>
  <si>
    <t>PR-DIST LLC</t>
  </si>
  <si>
    <t>27-3120702</t>
  </si>
  <si>
    <t>WASHINTON DC 20006</t>
  </si>
  <si>
    <t>46-5130903</t>
  </si>
  <si>
    <t>TOHE, LLC</t>
  </si>
  <si>
    <t>45-3763542</t>
  </si>
  <si>
    <t>PO BOX 17422 ARLINGTON VA 22216</t>
  </si>
  <si>
    <t>53-0045720</t>
  </si>
  <si>
    <t>46-3507366</t>
  </si>
  <si>
    <t>WASINGTON DC 20002</t>
  </si>
  <si>
    <t>27-2244700</t>
  </si>
  <si>
    <t>Citizenlink</t>
  </si>
  <si>
    <t>COLORADO SPRINGS co 80920</t>
  </si>
  <si>
    <t>COLORADO SPRINGS CO 80920</t>
  </si>
  <si>
    <t>20-0960855</t>
  </si>
  <si>
    <t>Intermediary_LLC</t>
  </si>
  <si>
    <t>Luntz Global LLC</t>
  </si>
  <si>
    <t>Market Research</t>
  </si>
  <si>
    <t>Arena Communications LLC</t>
  </si>
  <si>
    <t>Direct Mail</t>
  </si>
  <si>
    <t>Events</t>
  </si>
  <si>
    <t>American Strategic Innovation</t>
  </si>
  <si>
    <t>Public Outreach</t>
  </si>
  <si>
    <t>American Strategic Innovation, LLC</t>
  </si>
  <si>
    <t>Operating LLC</t>
  </si>
  <si>
    <t>NASHVILLE TN 37214</t>
  </si>
  <si>
    <t>94-0707299</t>
  </si>
  <si>
    <t>ORRA LLC</t>
  </si>
  <si>
    <t>45-2663844</t>
  </si>
  <si>
    <t>WILMINGTON DE 19807</t>
  </si>
  <si>
    <t>SG C4 Trust</t>
  </si>
  <si>
    <t>27-2546536</t>
  </si>
  <si>
    <t>ALEXANDRIA VA 22301</t>
  </si>
  <si>
    <t>Prophet</t>
  </si>
  <si>
    <t>Legal</t>
  </si>
  <si>
    <t>Weinsberg, Jacobs &amp; Tolani, LLP</t>
  </si>
  <si>
    <t>Synthesis 411 LLC</t>
  </si>
  <si>
    <t>2012-2013 990</t>
  </si>
  <si>
    <t>POFN LLC</t>
  </si>
  <si>
    <t>STN LLC</t>
  </si>
  <si>
    <t>TDNA LLC</t>
  </si>
  <si>
    <t>95-3370744</t>
  </si>
  <si>
    <t>06-1719990</t>
  </si>
  <si>
    <t>27-3348785</t>
  </si>
  <si>
    <t>27-3348027</t>
  </si>
  <si>
    <t>45-2725507</t>
  </si>
  <si>
    <t>WASHINGTON DC 20002</t>
  </si>
  <si>
    <t>WEST CHESTER PA 19382</t>
  </si>
  <si>
    <t>ARLINIGTON VA 22201</t>
  </si>
  <si>
    <t>MISSION TX 78572</t>
  </si>
  <si>
    <t>TRGN LLC</t>
  </si>
  <si>
    <t>27-3934434</t>
  </si>
  <si>
    <t>PHOENIX AZ 85018</t>
  </si>
  <si>
    <t>87-0809179</t>
  </si>
  <si>
    <t>Cactus Wren LLC</t>
  </si>
  <si>
    <t>27-3639310</t>
  </si>
  <si>
    <t>WASHINGTON DC 20091</t>
  </si>
  <si>
    <t>52-1009116</t>
  </si>
  <si>
    <t>27-4892968</t>
  </si>
  <si>
    <t>GRAND RAPIDS, MI 49503</t>
  </si>
  <si>
    <t>Pillsbury Winthrop Shaw Pittman LLP</t>
  </si>
  <si>
    <t>The Herald Group LLC</t>
  </si>
  <si>
    <t>Veracruz Advisory, LLC</t>
  </si>
  <si>
    <t>Corner Table LLC</t>
  </si>
  <si>
    <t>WASHINGTON, DC 20091-1553</t>
  </si>
  <si>
    <t>NASHVILLE TN 37214-3682</t>
  </si>
  <si>
    <t>COLUMBUS OH 43215-0159</t>
  </si>
  <si>
    <t>GRAND RAPIDS MI 49503</t>
  </si>
  <si>
    <t>DES MOINES IA 50312</t>
  </si>
  <si>
    <t>ARLINGTON VA 22206</t>
  </si>
  <si>
    <t>CINCINNATI OH 45255-6117</t>
  </si>
  <si>
    <t>27-3615830</t>
  </si>
  <si>
    <t>20-5456371</t>
  </si>
  <si>
    <t>26-0620554</t>
  </si>
  <si>
    <t>27-2299035</t>
  </si>
  <si>
    <t>20-8824036</t>
  </si>
  <si>
    <t>SLAH LLC</t>
  </si>
  <si>
    <t>13-1084330</t>
  </si>
  <si>
    <t>45 2663844</t>
  </si>
  <si>
    <t>45-2725570</t>
  </si>
  <si>
    <t>45-3200196</t>
  </si>
  <si>
    <t>WASHINGTON, DC 20005</t>
  </si>
  <si>
    <t>WILLOWS CA 95988</t>
  </si>
  <si>
    <t>27-3346027</t>
  </si>
  <si>
    <t>04-3592337</t>
  </si>
  <si>
    <t>62-1570449</t>
  </si>
  <si>
    <t>51-0147724</t>
  </si>
  <si>
    <t>ALEXANDRIA VA 2231-4-2840</t>
  </si>
  <si>
    <t>MISSION TX 76572</t>
  </si>
  <si>
    <t>WOODSTOCK GA 30169</t>
  </si>
  <si>
    <t>DC 20091-1553</t>
  </si>
  <si>
    <t>NASHVILLE TN 37214-3692</t>
  </si>
  <si>
    <t>NASHVILLE TN 37214-3662</t>
  </si>
  <si>
    <t>SPRINGFIELD VA 22180</t>
  </si>
  <si>
    <t>National Right to Work Committee</t>
  </si>
  <si>
    <t>Recipient</t>
  </si>
  <si>
    <t>Sum of Compensation</t>
  </si>
  <si>
    <t>Freedom Partners Institutee as Donor</t>
  </si>
  <si>
    <t>FCPP Independent Contractors</t>
  </si>
  <si>
    <t>*Click on name to view service details</t>
  </si>
  <si>
    <t>Count of name</t>
  </si>
  <si>
    <t>Sum of total_income</t>
  </si>
  <si>
    <t>Direct Controlling Entity, Disregarded Entity</t>
  </si>
  <si>
    <t>Year &amp; Share of Total Income</t>
  </si>
  <si>
    <t>Year &amp; Compensation</t>
  </si>
  <si>
    <t>Year &amp; Contribution</t>
  </si>
  <si>
    <t>FCPP Disregarded Entities</t>
  </si>
  <si>
    <t>Related Organizations</t>
  </si>
  <si>
    <t>Related Corporations or Trusts</t>
  </si>
  <si>
    <t>https://www.desmogblog.com/aegis-strategic</t>
  </si>
  <si>
    <t>American Transparency</t>
  </si>
  <si>
    <t>https://www.desmogblog.com/i360</t>
  </si>
  <si>
    <t>https://www.sourcewatch.org/index.php/Talk:Evangchr4_Trust</t>
  </si>
  <si>
    <t>https://www.sourcewatch.org/index.php/Freedom_Partners_Shared_Services</t>
  </si>
  <si>
    <t>https://www.sourcewatch.org/index.php/Georgia-Pacific</t>
  </si>
  <si>
    <t>https://www.desmogblog.com/in-pursuit-of</t>
  </si>
  <si>
    <t>https://www.sourcewatch.org/index.php/Partnership_for_Ohio's_Future</t>
  </si>
  <si>
    <t>https://www.sourcewatch.org/index.php/The_Herald_Group</t>
  </si>
  <si>
    <t>https://www.desmogblog.com/seminar-network</t>
  </si>
  <si>
    <t>https://www.desmogblog.com/concerned-veterans-america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</si>
</sst>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0" fillId="0" borderId="0" xfId="0" applyAlignment="1">
      <alignment horizontal="left" indent="1"/>
    </xf>
    <xf numFmtId="15" fontId="0" fillId="0" borderId="0" xfId="0" applyNumberFormat="1"/>
    <xf numFmtId="0" fontId="18" fillId="0" borderId="0" xfId="0" applyFont="1"/>
    <xf numFmtId="0" fontId="19" fillId="0" borderId="0" xfId="0" applyFont="1"/>
    <xf numFmtId="0" fontId="21" fillId="0" borderId="0" xfId="42" applyFont="1"/>
    <xf numFmtId="10" fontId="16" fillId="0" borderId="0" xfId="0" applyNumberFormat="1" applyFont="1"/>
    <xf numFmtId="10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NumberFormat="1"/>
    <xf numFmtId="164" fontId="0" fillId="0" borderId="0" xfId="0" applyNumberFormat="1" applyFill="1"/>
    <xf numFmtId="0" fontId="0" fillId="0" borderId="0" xfId="0" applyFill="1"/>
    <xf numFmtId="0" fontId="16" fillId="34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8">
    <dxf>
      <numFmt numFmtId="164" formatCode="&quot;$&quot;#,##0"/>
    </dxf>
    <dxf>
      <numFmt numFmtId="164" formatCode="&quot;$&quot;#,##0"/>
    </dxf>
    <dxf>
      <numFmt numFmtId="164" formatCode="&quot;$&quot;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5" formatCode="&quot;$&quot;#,##0.0"/>
    </dxf>
    <dxf>
      <numFmt numFmtId="164" formatCode="&quot;$&quot;#,##0"/>
    </dxf>
    <dxf>
      <numFmt numFmtId="165" formatCode="&quot;$&quot;#,##0.0"/>
    </dxf>
    <dxf>
      <numFmt numFmtId="166" formatCode="&quot;$&quot;#,##0.00"/>
    </dxf>
    <dxf>
      <numFmt numFmtId="166" formatCode="&quot;$&quot;#,##0.00"/>
    </dxf>
    <dxf>
      <numFmt numFmtId="164" formatCode="&quot;$&quot;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  <dxf>
      <numFmt numFmtId="164" formatCode="&quot;$&quot;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&quot;$&quot;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pivotCacheDefinition" Target="pivotCache/pivotCacheDefinition1.xml"/><Relationship Id="rId13" Type="http://purl.oclc.org/ooxml/officeDocument/relationships/theme" Target="theme/theme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pivotCacheDefinition" Target="pivotCache/pivotCacheDefinition5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pivotCacheDefinition" Target="pivotCache/pivotCacheDefinition4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pivotCacheDefinition" Target="pivotCache/pivotCacheDefinition3.xml"/><Relationship Id="rId4" Type="http://purl.oclc.org/ooxml/officeDocument/relationships/worksheet" Target="worksheets/sheet4.xml"/><Relationship Id="rId9" Type="http://purl.oclc.org/ooxml/officeDocument/relationships/pivotCacheDefinition" Target="pivotCache/pivotCacheDefinition2.xml"/><Relationship Id="rId14" Type="http://purl.oclc.org/ooxml/officeDocument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5.xml"/></Relationships>
</file>

<file path=xl/pivotCache/pivotCacheDefinition1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hael Fisher" refreshedDateIso="2019-06-14T18:55:14.56999999936669875" createdVersion="6" refreshedVersion="6" minRefreshableVersion="3" recordCount="144" xr:uid="{AC5807F3-B539-7740-A1BF-15835ACAB6BC}">
  <cacheSource type="worksheet">
    <worksheetSource ref="A1:L1048576" sheet="Grants Data"/>
  </cacheSource>
  <cacheFields count="12">
    <cacheField name="source" numFmtId="0">
      <sharedItems containsString="0" containsBlank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3">
        <s v="Freedom Partners Chamber of Commerce"/>
        <s v="Freedom Partners Institute"/>
        <m/>
      </sharedItems>
    </cacheField>
    <cacheField name="recipient_name" numFmtId="0">
      <sharedItems containsBlank="1" count="82">
        <s v="Texans for Education Opportunity"/>
        <s v="Americans for Prosperity"/>
        <s v="YEM Trust"/>
        <s v="A New Missouri"/>
        <s v="Club for Growth"/>
        <s v="Susan B. Anthony List"/>
        <s v="Defense Priorities Initiative"/>
        <s v="Veterans for Economic Freedom Trust"/>
        <s v="Evangchr4 Trust"/>
        <s v="American Energy Alliance"/>
        <s v="WMC Issues Mobilization Council"/>
        <s v="Coalition for a Stronger WV"/>
        <s v="Republican Jewish Coalition"/>
        <s v="American Commitment"/>
        <s v="Coalition to Reduce Spending"/>
        <s v="Institute to Reduce Spending"/>
        <s v="Main Street Growth Project"/>
        <s v="Libre Initiative Trust"/>
        <s v="Americans for Limited Government"/>
        <s v="Center for Shared Services Trust"/>
        <s v="Hispanic Leadership Fund"/>
        <s v="Hoosiers for Quality Education"/>
        <s v="Tea Party Patriots"/>
        <s v="60 Plus Association"/>
        <s v="The Libre Initiative"/>
        <s v="Trees of Liberty"/>
        <s v="Freedom Network Benefits/Rion LLC"/>
        <s v="Americans for Tax Reform"/>
        <s v="Colorado Women's Alliance"/>
        <s v="Dr. Joseph Warren Institute"/>
        <s v="Generation Opportunity"/>
        <s v="IACE Action"/>
        <s v="Illinois Chamber of Commerce"/>
        <s v="National Rifle Association Institute for Legislative Action"/>
        <s v="Ohio Freedom Project"/>
        <s v="Rule of Law Defense Fund"/>
        <s v="US Chamber of Commerce"/>
        <s v="Heritage Action for America"/>
        <s v="Citizenlink"/>
        <s v="National Federation of Independent Business"/>
        <s v="Public Notice"/>
        <s v="Concerned Women for America"/>
        <s v="Let Freedom Ring"/>
        <s v="Themis Trust"/>
        <s v="Concerned Veterans for America"/>
        <s v="US Health Freedom Coalition"/>
        <s v="Center to Protect Patient Rights"/>
        <s v="National Taxpayers Union"/>
        <s v="West Michigan Policy Forum"/>
        <s v="NFIB - The Voice of Free Enterprise"/>
        <s v="Partnership for Ohio's Future"/>
        <s v="American Future Fund"/>
        <s v="American Values Action"/>
        <s v="Common Sense Issues"/>
        <s v="National Association of Manufacturers"/>
        <s v="National Rifle Association"/>
        <s v="Public Engagement Group Trust"/>
        <s v="State Tea Party Express"/>
        <s v="NFIB Research Foundation"/>
        <s v="NFIB Small Business Legal Center"/>
        <s v="National Right to Work Committee"/>
        <s v="Americans for Prosperity Foundation"/>
        <s v="Institute for Faith Work &amp; Economics"/>
        <s v="Government Accountability Institute"/>
        <s v="Media Research Center"/>
        <s v="American Transpareny"/>
        <s v="America's Future Foundation"/>
        <s v="ESLR LLC"/>
        <s v="Generation Opportunity Institute"/>
        <s v="Foundation for Government Accountability"/>
        <s v="Washington Legal Foundation"/>
        <m/>
        <s v="NFIB Small Busioness Legal Center" u="1"/>
        <s v="Libre Initiative" u="1"/>
        <s v="Freedom Network Benefits" u="1"/>
        <s v="Dr Joseph. Warren Institute" u="1"/>
        <s v="Vets for Economic Freedom Trust" u="1"/>
        <s v="The National Right to Work Committee" u="1"/>
        <s v="Mainstreet Growth Project" u="1"/>
        <s v="Concerned Women for America Legislative Action Committee" u="1"/>
        <s v="The 60 Plus Association" u="1"/>
        <s v="NFIB The Voice of Free Enterprise" u="1"/>
      </sharedItems>
    </cacheField>
    <cacheField name="Intermediary_LLC" numFmtId="0">
      <sharedItems containsBlank="1"/>
    </cacheField>
    <cacheField name="recipient_ein" numFmtId="0">
      <sharedItems containsBlank="1"/>
    </cacheField>
    <cacheField name="address" numFmtId="0">
      <sharedItems containsBlank="1"/>
    </cacheField>
    <cacheField name="contribution" numFmtId="164">
      <sharedItems containsString="0" containsBlank="1" containsNumber="1" containsInteger="1" minValue="10000" maxValue="62900000"/>
    </cacheField>
    <cacheField name="year" numFmtId="0">
      <sharedItems containsString="0" containsBlank="1" containsNumber="1" containsInteger="1" minValue="2012" maxValue="2017" count="7">
        <n v="2017"/>
        <n v="2016"/>
        <n v="2015"/>
        <n v="2014"/>
        <n v="2013"/>
        <n v="2012"/>
        <m/>
      </sharedItems>
    </cacheField>
    <cacheField name="verified" numFmtId="0">
      <sharedItems containsBlank="1"/>
    </cacheField>
    <cacheField name="description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hael Fisher" refreshedDateIso="2019-06-14T18:55:14.74000008311122725" createdVersion="6" refreshedVersion="6" minRefreshableVersion="3" recordCount="27" xr:uid="{A54E7868-8113-7E41-ADA0-CEF5DA74E6E1}">
  <cacheSource type="worksheet">
    <worksheetSource ref="A1:N1048576" sheet="Related Corp. or Trust"/>
  </cacheSource>
  <cacheFields count="14">
    <cacheField name="source" numFmtId="0">
      <sharedItems containsString="0" containsBlank="1" containsNumber="1" containsInteger="1" minValue="990" maxValue="990"/>
    </cacheField>
    <cacheField name="year" numFmtId="0">
      <sharedItems containsString="0" containsBlank="1" containsNumber="1" containsInteger="1" minValue="2013" maxValue="2017" count="6">
        <n v="2017"/>
        <n v="2016"/>
        <n v="2015"/>
        <n v="2014"/>
        <n v="2013"/>
        <m/>
      </sharedItems>
    </cacheField>
    <cacheField name="name" numFmtId="0">
      <sharedItems containsBlank="1" count="6">
        <s v="CAVHOCO, Inc."/>
        <s v="DBLDBL Inc."/>
        <s v="KNSLT, INCL"/>
        <s v="THOCO"/>
        <s v="Demeter Analytics Services, Inc."/>
        <m/>
      </sharedItems>
    </cacheField>
    <cacheField name="EIN" numFmtId="0">
      <sharedItems containsBlank="1"/>
    </cacheField>
    <cacheField name="address" numFmtId="0">
      <sharedItems containsBlank="1"/>
    </cacheField>
    <cacheField name="primary_activity" numFmtId="0">
      <sharedItems containsBlank="1"/>
    </cacheField>
    <cacheField name="legal_domicile" numFmtId="0">
      <sharedItems containsBlank="1"/>
    </cacheField>
    <cacheField name="direct_controlling_entity" numFmtId="0">
      <sharedItems containsBlank="1"/>
    </cacheField>
    <cacheField name="entity_type" numFmtId="0">
      <sharedItems containsBlank="1"/>
    </cacheField>
    <cacheField name="share_total_income" numFmtId="164">
      <sharedItems containsString="0" containsBlank="1" containsNumber="1" containsInteger="1" minValue="-8756046" maxValue="18848990"/>
    </cacheField>
    <cacheField name="share_end-of-year_assets" numFmtId="164">
      <sharedItems containsString="0" containsBlank="1" containsNumber="1" containsInteger="1" minValue="0" maxValue="24390409"/>
    </cacheField>
    <cacheField name="percent_ownership" numFmtId="10">
      <sharedItems containsString="0" containsBlank="1" containsNumber="1" containsInteger="1" minValue="1" maxValue="1"/>
    </cacheField>
    <cacheField name="section_512(b)(13)_controlled_entity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hael Fisher" refreshedDateIso="2019-06-14T18:55:14.82999972067773075" createdVersion="6" refreshedVersion="6" minRefreshableVersion="3" recordCount="6" xr:uid="{50821DB3-138B-5042-B584-3E015B634720}">
  <cacheSource type="worksheet">
    <worksheetSource ref="A1:K1048576" sheet="Related Orgs"/>
  </cacheSource>
  <cacheFields count="11">
    <cacheField name="source" numFmtId="0">
      <sharedItems containsString="0" containsBlank="1" containsNumber="1" containsInteger="1" minValue="990" maxValue="990"/>
    </cacheField>
    <cacheField name="year" numFmtId="0">
      <sharedItems containsString="0" containsBlank="1" containsNumber="1" containsInteger="1" minValue="2015" maxValue="2017" count="4">
        <n v="2017"/>
        <n v="2016"/>
        <n v="2015"/>
        <m/>
      </sharedItems>
    </cacheField>
    <cacheField name="name" numFmtId="0">
      <sharedItems containsBlank="1" count="4">
        <s v="Freedom Partners Action Fund"/>
        <s v="Capitol Leaders"/>
        <s v="Freedom Partners Institute"/>
        <m/>
      </sharedItems>
    </cacheField>
    <cacheField name="ein" numFmtId="0">
      <sharedItems containsBlank="1"/>
    </cacheField>
    <cacheField name="address" numFmtId="0">
      <sharedItems containsBlank="1"/>
    </cacheField>
    <cacheField name="primary_activity" numFmtId="0">
      <sharedItems containsBlank="1"/>
    </cacheField>
    <cacheField name="legal_domocile" numFmtId="0">
      <sharedItems containsBlank="1"/>
    </cacheField>
    <cacheField name="exempt_code" numFmtId="0">
      <sharedItems containsBlank="1" containsMixedTypes="1" containsNumber="1" containsInteger="1" minValue="527" maxValue="527"/>
    </cacheField>
    <cacheField name="charity_status" numFmtId="0">
      <sharedItems containsString="0" containsBlank="1" containsNumber="1" containsInteger="1" minValue="7" maxValue="7"/>
    </cacheField>
    <cacheField name="direct_controlling_entity" numFmtId="0">
      <sharedItems containsBlank="1"/>
    </cacheField>
    <cacheField name="section_512(b)(13)_controlled_entit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hael Fisher" refreshedDateIso="2019-06-14T18:55:14.9299998069182025" createdVersion="6" refreshedVersion="6" minRefreshableVersion="3" recordCount="37" xr:uid="{4EB0C5D6-039E-4D48-8395-CCFC98AEFE70}">
  <cacheSource type="worksheet">
    <worksheetSource ref="A1:K1048576" sheet="Disregarded Entities"/>
  </cacheSource>
  <cacheFields count="11">
    <cacheField name="source" numFmtId="0">
      <sharedItems containsString="0" containsBlank="1" containsNumber="1" containsInteger="1" minValue="990" maxValue="990"/>
    </cacheField>
    <cacheField name="year" numFmtId="0">
      <sharedItems containsString="0" containsBlank="1" containsNumber="1" containsInteger="1" minValue="2012" maxValue="2017" count="7">
        <n v="2017"/>
        <n v="2016"/>
        <n v="2015"/>
        <n v="2014"/>
        <n v="2013"/>
        <n v="2012"/>
        <m/>
      </sharedItems>
    </cacheField>
    <cacheField name="name" numFmtId="0">
      <sharedItems containsBlank="1" count="9">
        <s v="American Entrepreneur Fund"/>
        <s v="American Strategies Group"/>
        <s v="Freedom Partners Shared Services"/>
        <s v="The Seminar Network"/>
        <s v="Freedom Network Benefits"/>
        <s v="The MIC"/>
        <s v="American Enterprise Group"/>
        <s v="American Strategic Innovation"/>
        <m/>
      </sharedItems>
    </cacheField>
    <cacheField name="ein" numFmtId="0">
      <sharedItems containsBlank="1"/>
    </cacheField>
    <cacheField name="address" numFmtId="0">
      <sharedItems containsBlank="1"/>
    </cacheField>
    <cacheField name="primary_activity" numFmtId="0">
      <sharedItems containsBlank="1"/>
    </cacheField>
    <cacheField name="legal_domocile" numFmtId="0">
      <sharedItems containsBlank="1"/>
    </cacheField>
    <cacheField name="total_income" numFmtId="164">
      <sharedItems containsString="0" containsBlank="1" containsNumber="1" containsInteger="1" minValue="-9352528" maxValue="30225000"/>
    </cacheField>
    <cacheField name="end-of-year_assets" numFmtId="164">
      <sharedItems containsString="0" containsBlank="1" containsNumber="1" containsInteger="1" minValue="-369" maxValue="24002733"/>
    </cacheField>
    <cacheField name="direct_controlling_entity" numFmtId="0">
      <sharedItems containsBlank="1" count="4">
        <s v="FPCC"/>
        <s v="AEG, LLC"/>
        <s v="American Strategic Innovation, LLC"/>
        <m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r:id="rId1" refreshedBy="Michael Fisher" refreshedDateIso="2019-06-14T18:55:15.02999989315867425" createdVersion="6" refreshedVersion="6" minRefreshableVersion="3" recordCount="28" xr:uid="{04383C5A-BC38-DB41-8987-303DC39D76BB}">
  <cacheSource type="worksheet">
    <worksheetSource ref="A1:F1048576" sheet="Independent Contractors"/>
  </cacheSource>
  <cacheFields count="6">
    <cacheField name="Source" numFmtId="0">
      <sharedItems containsString="0" containsBlank="1" containsNumber="1" containsInteger="1" minValue="990" maxValue="990"/>
    </cacheField>
    <cacheField name="Year" numFmtId="0">
      <sharedItems containsString="0" containsBlank="1" containsNumber="1" containsInteger="1" minValue="2013" maxValue="2017" count="6">
        <n v="2017"/>
        <n v="2016"/>
        <n v="2015"/>
        <n v="2014"/>
        <n v="2013"/>
        <m/>
      </sharedItems>
    </cacheField>
    <cacheField name="Name" numFmtId="0">
      <sharedItems containsBlank="1" count="20">
        <s v="In Pursuit Of, LLC"/>
        <s v="i360, LLC"/>
        <s v="Georgia-Pacific Television"/>
        <s v="The Broadmoor Hotel"/>
        <s v="ZMD LLC"/>
        <s v="Demeter Analytics Services Inc"/>
        <s v="Renaissance Esmeralda Resort and Sp"/>
        <s v="Aegis Strategy LLC"/>
        <s v="Center for Shared Services Trust"/>
        <s v="St. Regis Monarch Beach Resort"/>
        <s v="Ritz Carlton"/>
        <s v="Luntz Global LLC"/>
        <s v="Arena Communications LLC"/>
        <s v="Prophet"/>
        <s v="Synthesis 411 LLC"/>
        <s v="Weinsberg, Jacobs &amp; Tolani, LLP"/>
        <s v="Pillsbury Winthrop Shaw Pittman LLP"/>
        <s v="The Herald Group LLC"/>
        <s v="Veracruz Advisory, LLC"/>
        <m/>
      </sharedItems>
    </cacheField>
    <cacheField name="Description" numFmtId="0">
      <sharedItems containsBlank="1" count="11">
        <s v="Media"/>
        <s v="Consulting"/>
        <s v="Conferences"/>
        <s v="Professional"/>
        <s v="Facilities"/>
        <s v="Fin, HR &amp; IT Support"/>
        <s v="Market Research"/>
        <s v="Direct Mail"/>
        <s v="Events"/>
        <s v="Legal"/>
        <m/>
      </sharedItems>
    </cacheField>
    <cacheField name="Compensation" numFmtId="164">
      <sharedItems containsString="0" containsBlank="1" containsNumber="1" containsInteger="1" minValue="119279" maxValue="15608944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144">
  <r>
    <n v="990"/>
    <s v="Freedom Partners Chamber of Commerce_Texans for Education Opportunity2017330000"/>
    <x v="0"/>
    <x v="0"/>
    <m/>
    <s v="81-2538066"/>
    <s v="PO BOX 341016 AUSTIN, TX 78734"/>
    <n v="330000"/>
    <x v="0"/>
    <s v="added"/>
    <s v="general support"/>
    <m/>
  </r>
  <r>
    <n v="990"/>
    <s v="Freedom Partners Chamber of Commerce_Americans for Prosperity201747500000"/>
    <x v="0"/>
    <x v="1"/>
    <m/>
    <s v="75-3148958"/>
    <s v="1310 N. COURTHOUSE RD ARLINGTON, VA 22201"/>
    <n v="47500000"/>
    <x v="0"/>
    <s v="added"/>
    <s v="general support"/>
    <m/>
  </r>
  <r>
    <n v="990"/>
    <s v="Freedom Partners Chamber of Commerce_YEM Trust201775000"/>
    <x v="0"/>
    <x v="2"/>
    <m/>
    <s v="27-2936085"/>
    <s v="1310 N. COURTHOUSE RD ARLINGTON, VA 22201"/>
    <n v="75000"/>
    <x v="0"/>
    <s v="added"/>
    <s v="general support"/>
    <m/>
  </r>
  <r>
    <n v="990"/>
    <s v="Freedom Partners Chamber of Commerce_A New Missouri201750000"/>
    <x v="0"/>
    <x v="3"/>
    <m/>
    <m/>
    <s v="6614 CLAYTON RD #181"/>
    <n v="50000"/>
    <x v="0"/>
    <s v="added"/>
    <s v="general support"/>
    <m/>
  </r>
  <r>
    <n v="990"/>
    <s v="Freedom Partners Chamber of Commerce_Club for Growth2017175000"/>
    <x v="0"/>
    <x v="4"/>
    <m/>
    <s v="20-4681603"/>
    <s v="2001 L ST NW WASHINGTON, DC 20036"/>
    <n v="175000"/>
    <x v="0"/>
    <s v="added"/>
    <s v="general support"/>
    <m/>
  </r>
  <r>
    <n v="990"/>
    <s v="Freedom Partners Chamber of Commerce_Susan B. Anthony List2017500000"/>
    <x v="0"/>
    <x v="5"/>
    <m/>
    <s v="54-1850126"/>
    <s v="1707 L. ST NW WASHINGTON, DC 20036"/>
    <n v="500000"/>
    <x v="0"/>
    <s v="added"/>
    <s v="general support"/>
    <m/>
  </r>
  <r>
    <n v="990"/>
    <s v="Freedom Partners Chamber of Commerce_Defense Priorities Initiative2017100000"/>
    <x v="0"/>
    <x v="6"/>
    <m/>
    <s v="47-5445202"/>
    <s v="3400 COLUMBIA PIKE #335"/>
    <n v="100000"/>
    <x v="0"/>
    <s v="added"/>
    <s v="general support"/>
    <m/>
  </r>
  <r>
    <n v="990"/>
    <s v="Freedom Partners Chamber of Commerce_Americans for Prosperity201648700000"/>
    <x v="0"/>
    <x v="1"/>
    <m/>
    <s v="75-3148958"/>
    <s v="1310 N Courthouse Road Ste, 700, ARLINGTON, VA 22201"/>
    <n v="48700000"/>
    <x v="1"/>
    <s v="added"/>
    <s v="general support"/>
    <m/>
  </r>
  <r>
    <n v="990"/>
    <s v="Freedom Partners Chamber of Commerce_Veterans for Economic Freedom Trust201612084915"/>
    <x v="0"/>
    <x v="7"/>
    <m/>
    <s v="45-3593119"/>
    <s v="1310 N Courthouse Road Ste, 700, ARLINGTON, VA 22202"/>
    <n v="12084915"/>
    <x v="1"/>
    <s v="added"/>
    <s v="general support"/>
    <m/>
  </r>
  <r>
    <n v="990"/>
    <s v="Freedom Partners Chamber of Commerce_Veterans for Economic Freedom Trust2016515085"/>
    <x v="0"/>
    <x v="7"/>
    <m/>
    <s v="45-3593119"/>
    <s v="1310 N Courthouse Road Ste, 700, ARLINGTON, VA 22202"/>
    <n v="515085"/>
    <x v="1"/>
    <s v="added"/>
    <s v="advocacy"/>
    <m/>
  </r>
  <r>
    <n v="990"/>
    <s v="Freedom Partners Chamber of Commerce_YEM Trust20164600000"/>
    <x v="0"/>
    <x v="2"/>
    <m/>
    <s v="27-2936085"/>
    <s v="1310 N Courthouse Road Ste, 700, ARLINGTON, VA 22201"/>
    <n v="4600000"/>
    <x v="1"/>
    <s v="added"/>
    <s v="general support"/>
    <m/>
  </r>
  <r>
    <n v="990"/>
    <s v="Freedom Partners Chamber of Commerce_Evangchr4 Trust20161250000"/>
    <x v="0"/>
    <x v="8"/>
    <m/>
    <s v="45-2324423"/>
    <s v="8400 WESTPARK DR STE 100, MCLEAN, VA 22102"/>
    <n v="1250000"/>
    <x v="1"/>
    <s v="added"/>
    <s v="general support"/>
    <m/>
  </r>
  <r>
    <n v="990"/>
    <s v="Freedom Partners Chamber of Commerce_American Energy Alliance20161000000"/>
    <x v="0"/>
    <x v="9"/>
    <m/>
    <s v="26-2731617"/>
    <s v="1155 15TH ST NW STE 900, WASHINGTON, DC 20005"/>
    <n v="1000000"/>
    <x v="1"/>
    <s v="added"/>
    <s v="general support"/>
    <m/>
  </r>
  <r>
    <n v="990"/>
    <s v="Freedom Partners Chamber of Commerce_Susan B. Anthony List2016500000"/>
    <x v="0"/>
    <x v="5"/>
    <m/>
    <s v="54-1850126"/>
    <s v="1200 NEW HAMPSHIRE AVE, NW STE 750, WASHINGTON, DC 20036"/>
    <n v="500000"/>
    <x v="1"/>
    <s v="added"/>
    <s v="general support"/>
    <m/>
  </r>
  <r>
    <n v="990"/>
    <s v="Freedom Partners Chamber of Commerce_WMC Issues Mobilization Council2016500000"/>
    <x v="0"/>
    <x v="10"/>
    <m/>
    <s v="39-1743887"/>
    <s v="501 E WASHINGTON AVE, MADISON, WI 53703"/>
    <n v="500000"/>
    <x v="1"/>
    <s v="added"/>
    <s v="general support"/>
    <m/>
  </r>
  <r>
    <n v="990"/>
    <s v="Freedom Partners Chamber of Commerce_Coalition for a Stronger WV2016450000"/>
    <x v="0"/>
    <x v="11"/>
    <m/>
    <s v="47-5604847"/>
    <s v="505 WYNTERHALL LANE, CHARLESTON, WV 25309"/>
    <n v="450000"/>
    <x v="1"/>
    <s v="added"/>
    <s v="general support"/>
    <m/>
  </r>
  <r>
    <n v="990"/>
    <s v="Freedom Partners Chamber of Commerce_Republican Jewish Coalition2016150000"/>
    <x v="0"/>
    <x v="12"/>
    <m/>
    <s v="52-1386172"/>
    <s v="50 F ST NW STE 100, WASHINGTON, DC 20001"/>
    <n v="150000"/>
    <x v="1"/>
    <s v="added"/>
    <s v="general support"/>
    <m/>
  </r>
  <r>
    <n v="990"/>
    <s v="Freedom Partners Chamber of Commerce_American Commitment201650000"/>
    <x v="0"/>
    <x v="13"/>
    <m/>
    <s v="45-2600535"/>
    <s v="1300 PENNSYLVANIA AVE NW, 190-406, WASHINGTON, DC 20004"/>
    <n v="50000"/>
    <x v="1"/>
    <s v="added"/>
    <s v="general support"/>
    <m/>
  </r>
  <r>
    <n v="990"/>
    <s v="Freedom Partners Chamber of Commerce_Coalition to Reduce Spending201650000"/>
    <x v="0"/>
    <x v="14"/>
    <m/>
    <s v="45-4429113"/>
    <s v="919 PRINCE STREET, ALEXANDRIA, VA 22314"/>
    <n v="50000"/>
    <x v="1"/>
    <s v="added"/>
    <s v="general support"/>
    <m/>
  </r>
  <r>
    <n v="990"/>
    <s v="Freedom Partners Chamber of Commerce_Institute to Reduce Spending201650000"/>
    <x v="0"/>
    <x v="15"/>
    <m/>
    <s v="61-1701005"/>
    <s v="PO BOX 1031, ALEXANDRIA, VA 22313"/>
    <n v="50000"/>
    <x v="1"/>
    <s v="added"/>
    <s v="general support"/>
    <m/>
  </r>
  <r>
    <n v="990"/>
    <s v="Freedom Partners Chamber of Commerce_Main Street Growth Project201650000"/>
    <x v="0"/>
    <x v="16"/>
    <m/>
    <s v="46-2520293"/>
    <s v="4601 N FAIRFAX DR STE 1200, ARLINGTON, VA 22203"/>
    <n v="50000"/>
    <x v="1"/>
    <s v="added"/>
    <s v="general support"/>
    <m/>
  </r>
  <r>
    <n v="990"/>
    <s v="Freedom Partners Chamber of Commerce_Libre Initiative Trust20161100000"/>
    <x v="0"/>
    <x v="17"/>
    <m/>
    <s v="45-2686411"/>
    <s v="1310 N Courthouse Road Ste, 700, ARLINGTON, VA 22202"/>
    <n v="1100000"/>
    <x v="1"/>
    <s v="added"/>
    <s v="advocacy"/>
    <m/>
  </r>
  <r>
    <n v="990"/>
    <s v="Freedom Partners Chamber of Commerce_Libre Initiative Trust20166500000"/>
    <x v="0"/>
    <x v="17"/>
    <m/>
    <s v="45-2686411"/>
    <s v="1310 N Courthouse Road Ste, 700, ARLINGTON, VA 22202"/>
    <n v="6500000"/>
    <x v="1"/>
    <s v="added"/>
    <s v="general support"/>
    <m/>
  </r>
  <r>
    <n v="990"/>
    <s v="Freedom Partners Chamber of Commerce_American Energy Alliance20152935000"/>
    <x v="0"/>
    <x v="9"/>
    <m/>
    <s v="26-2731617"/>
    <s v="WASHINGTON DC 20005"/>
    <n v="2935000"/>
    <x v="2"/>
    <s v="added"/>
    <s v="general support"/>
    <m/>
  </r>
  <r>
    <n v="990"/>
    <s v="Freedom Partners Chamber of Commerce_Americans for Limited Government2015100000"/>
    <x v="0"/>
    <x v="18"/>
    <m/>
    <s v="36-3975580"/>
    <s v="FAIRAX VA 22030"/>
    <n v="100000"/>
    <x v="2"/>
    <s v="added"/>
    <s v="general support"/>
    <m/>
  </r>
  <r>
    <n v="990"/>
    <s v="Freedom Partners Chamber of Commerce_Americans for Prosperity201523250000"/>
    <x v="0"/>
    <x v="1"/>
    <m/>
    <s v="75-3148958"/>
    <s v="ARLINGTON VA 22201"/>
    <n v="23250000"/>
    <x v="2"/>
    <s v="added"/>
    <s v="general support"/>
    <m/>
  </r>
  <r>
    <n v="990"/>
    <s v="Freedom Partners Chamber of Commerce_Center for Shared Services Trust20158950000"/>
    <x v="0"/>
    <x v="19"/>
    <m/>
    <s v="45-2548548"/>
    <s v="ARLINGTON VA 22201"/>
    <n v="8950000"/>
    <x v="2"/>
    <s v="added"/>
    <s v="general support"/>
    <m/>
  </r>
  <r>
    <n v="990"/>
    <s v="Freedom Partners Chamber of Commerce_Club for Growth2015850000"/>
    <x v="0"/>
    <x v="4"/>
    <m/>
    <s v="20-4681603"/>
    <s v="WASHINGTON DC 20036"/>
    <n v="850000"/>
    <x v="2"/>
    <s v="added"/>
    <s v="general support"/>
    <m/>
  </r>
  <r>
    <n v="990"/>
    <s v="Freedom Partners Chamber of Commerce_Evangchr4 Trust20152050000"/>
    <x v="0"/>
    <x v="8"/>
    <m/>
    <s v="45-2324423"/>
    <s v="FAIRFAX VA 22102"/>
    <n v="2050000"/>
    <x v="2"/>
    <s v="added"/>
    <s v="general support"/>
    <m/>
  </r>
  <r>
    <n v="990"/>
    <s v="Freedom Partners Chamber of Commerce_Hispanic Leadership Fund201525000"/>
    <x v="0"/>
    <x v="20"/>
    <m/>
    <s v="26-2383617"/>
    <s v="WASHINGTON DC 20001"/>
    <n v="25000"/>
    <x v="2"/>
    <s v="added"/>
    <s v="general support"/>
    <m/>
  </r>
  <r>
    <n v="990"/>
    <s v="Freedom Partners Chamber of Commerce_Hoosiers for Quality Education201550000"/>
    <x v="0"/>
    <x v="21"/>
    <m/>
    <s v="26-1280876"/>
    <s v="INDIANAPOLIS IN 46204"/>
    <n v="50000"/>
    <x v="2"/>
    <s v="added"/>
    <s v="general support"/>
    <m/>
  </r>
  <r>
    <n v="990"/>
    <s v="Freedom Partners Chamber of Commerce_Tea Party Patriots2015100000"/>
    <x v="0"/>
    <x v="22"/>
    <m/>
    <s v="27-0470227"/>
    <s v="WASHINGTON DC 20006"/>
    <n v="100000"/>
    <x v="2"/>
    <s v="added"/>
    <s v="general support"/>
    <m/>
  </r>
  <r>
    <n v="990"/>
    <s v="Freedom Partners Chamber of Commerce_60 Plus Association2015160000"/>
    <x v="0"/>
    <x v="23"/>
    <m/>
    <s v="54-1564919"/>
    <s v="ALEXANDRIA VA 22314"/>
    <n v="160000"/>
    <x v="2"/>
    <s v="added"/>
    <s v="general support"/>
    <m/>
  </r>
  <r>
    <n v="990"/>
    <s v="Freedom Partners Chamber of Commerce_The Libre Initiative20155600000"/>
    <x v="0"/>
    <x v="24"/>
    <m/>
    <s v="45-2686411"/>
    <s v="ARLINGTON VA 22201"/>
    <n v="5600000"/>
    <x v="2"/>
    <s v="added"/>
    <s v="general support"/>
    <m/>
  </r>
  <r>
    <n v="990"/>
    <s v="Freedom Partners Chamber of Commerce_Trees of Liberty20152050000"/>
    <x v="0"/>
    <x v="25"/>
    <m/>
    <s v="46-5123864"/>
    <s v="ARLINGTON VA 22216"/>
    <n v="2050000"/>
    <x v="2"/>
    <s v="added"/>
    <s v="general support"/>
    <m/>
  </r>
  <r>
    <n v="990"/>
    <s v="Freedom Partners Chamber of Commerce_Veterans for Economic Freedom Trust201514000000"/>
    <x v="0"/>
    <x v="7"/>
    <m/>
    <s v="45-3593119"/>
    <s v="ARLINGTON VA 22201"/>
    <n v="14000000"/>
    <x v="2"/>
    <s v="added"/>
    <s v="general support"/>
    <m/>
  </r>
  <r>
    <n v="990"/>
    <s v="Freedom Partners Chamber of Commerce_YEM Trust20155100000"/>
    <x v="0"/>
    <x v="2"/>
    <m/>
    <s v="27-2936085"/>
    <s v="ARLINGTON VA 22201"/>
    <n v="5100000"/>
    <x v="2"/>
    <s v="added"/>
    <s v="general support"/>
    <m/>
  </r>
  <r>
    <n v="990"/>
    <s v="Freedom Partners Chamber of Commerce_Freedom Network Benefits/Rion LLC2015250000"/>
    <x v="0"/>
    <x v="26"/>
    <s v="RION LLC"/>
    <s v="45-2663979"/>
    <s v="ARLINGTON VA 22201"/>
    <n v="250000"/>
    <x v="2"/>
    <s v="added"/>
    <s v="general support"/>
    <m/>
  </r>
  <r>
    <n v="990"/>
    <s v="Freedom Partners Chamber of Commerce_American Commitment2014400000"/>
    <x v="0"/>
    <x v="13"/>
    <m/>
    <s v="45-2600535"/>
    <s v="WASHINGTON DC 20062"/>
    <n v="400000"/>
    <x v="3"/>
    <s v="added"/>
    <s v="general support"/>
    <m/>
  </r>
  <r>
    <n v="990"/>
    <s v="Freedom Partners Chamber of Commerce_American Energy Alliance20142367500"/>
    <x v="0"/>
    <x v="9"/>
    <m/>
    <s v="26-2731617"/>
    <s v="WASHINGTON DC 20005"/>
    <n v="2367500"/>
    <x v="3"/>
    <s v="added"/>
    <s v="general support"/>
    <m/>
  </r>
  <r>
    <n v="990"/>
    <s v="Freedom Partners Chamber of Commerce_Americans for Prosperity201416000000"/>
    <x v="0"/>
    <x v="1"/>
    <m/>
    <s v="75-3148958"/>
    <s v="ARLINGTON VA 22201"/>
    <n v="16000000"/>
    <x v="3"/>
    <s v="added"/>
    <s v="general support"/>
    <m/>
  </r>
  <r>
    <n v="990"/>
    <s v="Freedom Partners Chamber of Commerce_Americans for Tax Reform2014100000"/>
    <x v="0"/>
    <x v="27"/>
    <m/>
    <s v="52-1403587"/>
    <s v="WASHINGTON DC 20005"/>
    <n v="100000"/>
    <x v="3"/>
    <s v="added"/>
    <s v="general support"/>
    <m/>
  </r>
  <r>
    <n v="990"/>
    <s v="Freedom Partners Chamber of Commerce_Center for Shared Services Trust20149750000"/>
    <x v="0"/>
    <x v="19"/>
    <m/>
    <s v="45-2548548"/>
    <s v="ARLINGTON VA 22201"/>
    <n v="9750000"/>
    <x v="3"/>
    <s v="added"/>
    <s v="general support"/>
    <m/>
  </r>
  <r>
    <n v="990"/>
    <s v="Freedom Partners Chamber of Commerce_Colorado Women's Alliance201450000"/>
    <x v="0"/>
    <x v="28"/>
    <m/>
    <s v="45-1474973"/>
    <s v="GREENWOOD VILLAGE, CO 80111"/>
    <n v="50000"/>
    <x v="3"/>
    <s v="added"/>
    <s v="general support"/>
    <m/>
  </r>
  <r>
    <n v="990"/>
    <s v="Freedom Partners Chamber of Commerce_Dr. Joseph Warren Institute2014309400"/>
    <x v="0"/>
    <x v="29"/>
    <m/>
    <s v="45-4856743"/>
    <s v="LOS ANGELES CA 90017"/>
    <n v="309400"/>
    <x v="3"/>
    <s v="added"/>
    <s v="general support"/>
    <m/>
  </r>
  <r>
    <n v="990"/>
    <s v="Freedom Partners Chamber of Commerce_Evangchr4 Trust20145745000"/>
    <x v="0"/>
    <x v="8"/>
    <m/>
    <s v="45-2324423"/>
    <s v="MCLEAN VA 22102"/>
    <n v="5745000"/>
    <x v="3"/>
    <s v="added"/>
    <s v="general support"/>
    <m/>
  </r>
  <r>
    <n v="990"/>
    <s v="Freedom Partners Chamber of Commerce_Generation Opportunity201414225000"/>
    <x v="0"/>
    <x v="30"/>
    <m/>
    <s v="27-2936085"/>
    <s v="ARLINGTON VA 22201"/>
    <n v="14225000"/>
    <x v="3"/>
    <s v="added"/>
    <s v="general support"/>
    <m/>
  </r>
  <r>
    <n v="990"/>
    <s v="Freedom Partners Chamber of Commerce_IACE Action201495000"/>
    <x v="0"/>
    <x v="31"/>
    <m/>
    <s v="46-2650593"/>
    <s v="COLORADOS PRINGS co 80908"/>
    <n v="95000"/>
    <x v="3"/>
    <s v="added"/>
    <s v="general support"/>
    <m/>
  </r>
  <r>
    <n v="990"/>
    <s v="Freedom Partners Chamber of Commerce_Illinois Chamber of Commerce2014100000"/>
    <x v="0"/>
    <x v="32"/>
    <m/>
    <s v="36-1254650"/>
    <s v="SPRINGFIELD IL 62701"/>
    <n v="100000"/>
    <x v="3"/>
    <s v="added"/>
    <s v="general support"/>
    <m/>
  </r>
  <r>
    <n v="990"/>
    <s v="Freedom Partners Chamber of Commerce_Main Street Growth Project2014100000"/>
    <x v="0"/>
    <x v="16"/>
    <m/>
    <s v="46-2520293"/>
    <s v="ARLINGTON VA 22203"/>
    <n v="100000"/>
    <x v="3"/>
    <s v="added"/>
    <s v="general support"/>
    <m/>
  </r>
  <r>
    <n v="990"/>
    <s v="Freedom Partners Chamber of Commerce_National Rifle Association Institute for Legislative Action20144895000"/>
    <x v="0"/>
    <x v="33"/>
    <m/>
    <s v="53-0116130"/>
    <s v="FAIRFAX VA 22030"/>
    <n v="4895000"/>
    <x v="3"/>
    <s v="added"/>
    <s v="general support"/>
    <m/>
  </r>
  <r>
    <n v="990"/>
    <s v="Freedom Partners Chamber of Commerce_Ohio Freedom Project201450000"/>
    <x v="0"/>
    <x v="34"/>
    <m/>
    <s v="46-4660647"/>
    <s v="CINCINNATI OH 45240"/>
    <n v="50000"/>
    <x v="3"/>
    <s v="added"/>
    <s v="general support"/>
    <m/>
  </r>
  <r>
    <n v="990"/>
    <s v="Freedom Partners Chamber of Commerce_Americans for Prosperity20146000000"/>
    <x v="0"/>
    <x v="1"/>
    <s v="PR-DIST LLC"/>
    <s v="27-3120702"/>
    <s v="ARLINGTON VA 22201"/>
    <n v="6000000"/>
    <x v="3"/>
    <s v="added"/>
    <s v="general support"/>
    <m/>
  </r>
  <r>
    <n v="990"/>
    <s v="Freedom Partners Chamber of Commerce_Rule of Law Defense Fund2014175000"/>
    <x v="0"/>
    <x v="35"/>
    <m/>
    <s v="46-5130903"/>
    <s v="WASHINTON DC 20006"/>
    <n v="175000"/>
    <x v="3"/>
    <s v="added"/>
    <s v="general support"/>
    <m/>
  </r>
  <r>
    <n v="990"/>
    <s v="Freedom Partners Chamber of Commerce_60 Plus Association2014250000"/>
    <x v="0"/>
    <x v="23"/>
    <m/>
    <s v="54-1564919"/>
    <s v="ALEXANDRIA VA 22314"/>
    <n v="250000"/>
    <x v="3"/>
    <s v="added"/>
    <s v="general support"/>
    <m/>
  </r>
  <r>
    <n v="990"/>
    <s v="Freedom Partners Chamber of Commerce_The Libre Initiative20146500000"/>
    <x v="0"/>
    <x v="24"/>
    <m/>
    <s v="45-2686411"/>
    <s v="ARLINGTON VA 22201"/>
    <n v="6500000"/>
    <x v="3"/>
    <s v="added"/>
    <s v="general support"/>
    <m/>
  </r>
  <r>
    <n v="990"/>
    <s v="Freedom Partners Chamber of Commerce_Veterans for Economic Freedom Trust20143000000"/>
    <x v="0"/>
    <x v="7"/>
    <s v="TOHE, LLC"/>
    <s v="45-3763542"/>
    <s v="ARLINGTON VA 22201"/>
    <n v="3000000"/>
    <x v="3"/>
    <s v="added"/>
    <s v="general support"/>
    <m/>
  </r>
  <r>
    <n v="990"/>
    <s v="Freedom Partners Chamber of Commerce_Trees of Liberty2014400000"/>
    <x v="0"/>
    <x v="25"/>
    <m/>
    <s v="46-5123864"/>
    <s v="PO BOX 17422 ARLINGTON VA 22216"/>
    <n v="400000"/>
    <x v="3"/>
    <s v="added"/>
    <s v="general support"/>
    <m/>
  </r>
  <r>
    <n v="990"/>
    <s v="Freedom Partners Chamber of Commerce_US Chamber of Commerce20142000000"/>
    <x v="0"/>
    <x v="36"/>
    <m/>
    <s v="53-0045720"/>
    <s v="WASHINGTON DC 20006"/>
    <n v="2000000"/>
    <x v="3"/>
    <s v="added"/>
    <s v="general support"/>
    <m/>
  </r>
  <r>
    <n v="990"/>
    <s v="Freedom Partners Chamber of Commerce_Veterans for Economic Freedom Trust201412735000"/>
    <x v="0"/>
    <x v="7"/>
    <m/>
    <s v="46-3507366"/>
    <s v="ARLINGTON VA 22201"/>
    <n v="12735000"/>
    <x v="3"/>
    <s v="added"/>
    <s v="general support"/>
    <m/>
  </r>
  <r>
    <n v="990"/>
    <s v="Freedom Partners Chamber of Commerce_Club for Growth20141000000"/>
    <x v="0"/>
    <x v="4"/>
    <m/>
    <s v="20-4681603"/>
    <s v="WASHINGTON DC 20036"/>
    <n v="1000000"/>
    <x v="3"/>
    <s v="added"/>
    <s v="general support"/>
    <m/>
  </r>
  <r>
    <n v="990"/>
    <s v="Freedom Partners Chamber of Commerce_Heritage Action for America2014150000"/>
    <x v="0"/>
    <x v="37"/>
    <m/>
    <s v="27-2244700"/>
    <s v="WASINGTON DC 20002"/>
    <n v="150000"/>
    <x v="3"/>
    <s v="added"/>
    <s v="general support"/>
    <m/>
  </r>
  <r>
    <n v="990"/>
    <s v="Freedom Partners Chamber of Commerce_Citizenlink2014885000"/>
    <x v="0"/>
    <x v="38"/>
    <m/>
    <s v="20-0960855"/>
    <s v="COLORADO SPRINGS CO 80920"/>
    <n v="885000"/>
    <x v="3"/>
    <s v="added"/>
    <s v="general support"/>
    <m/>
  </r>
  <r>
    <n v="990"/>
    <s v="Freedom Partners Chamber of Commerce_Susan B. Anthony List2014225000"/>
    <x v="0"/>
    <x v="5"/>
    <m/>
    <s v="54-1850126"/>
    <s v="WASHINGTON DC 20036"/>
    <n v="225000"/>
    <x v="3"/>
    <s v="added"/>
    <s v="general support"/>
    <m/>
  </r>
  <r>
    <n v="990"/>
    <s v="Freedom Partners Chamber of Commerce_Citizenlink2014125000"/>
    <x v="0"/>
    <x v="38"/>
    <m/>
    <s v="20-0960855"/>
    <s v="COLORADO SPRINGS co 80920"/>
    <n v="125000"/>
    <x v="3"/>
    <s v="added"/>
    <s v="general support"/>
    <m/>
  </r>
  <r>
    <n v="990"/>
    <s v="Freedom Partners Chamber of Commerce_Americans for Prosperity201310000000"/>
    <x v="0"/>
    <x v="1"/>
    <s v="PR-DIST LLC"/>
    <s v="27-3120702"/>
    <s v="ARLINGTON VA 22201"/>
    <n v="10000000"/>
    <x v="4"/>
    <s v="added"/>
    <s v="general support"/>
    <m/>
  </r>
  <r>
    <n v="990"/>
    <s v="Freedom Partners Chamber of Commerce_Libre Initiative Trust20132900000"/>
    <x v="0"/>
    <x v="17"/>
    <m/>
    <s v="45-2686411"/>
    <s v="ARLINGTON VA 22201"/>
    <n v="2900000"/>
    <x v="4"/>
    <s v="added"/>
    <s v="general support"/>
    <m/>
  </r>
  <r>
    <n v="990"/>
    <s v="Freedom Partners Chamber of Commerce_US Chamber of Commerce2013500000"/>
    <x v="0"/>
    <x v="36"/>
    <m/>
    <s v="53-0045720"/>
    <s v="WASHINGTON DC 20006"/>
    <n v="500000"/>
    <x v="4"/>
    <s v="added"/>
    <s v="general support"/>
    <m/>
  </r>
  <r>
    <n v="990"/>
    <s v="Freedom Partners Chamber of Commerce_National Federation of Independent Business2013600000"/>
    <x v="0"/>
    <x v="39"/>
    <m/>
    <s v="94-0707299"/>
    <s v="NASHVILLE TN 37214"/>
    <n v="600000"/>
    <x v="4"/>
    <s v="added"/>
    <s v="general support"/>
    <m/>
  </r>
  <r>
    <n v="990"/>
    <s v="Freedom Partners Chamber of Commerce_Evangchr4 Trust2013150000"/>
    <x v="0"/>
    <x v="8"/>
    <s v="ORRA LLC"/>
    <s v="45-2663844"/>
    <s v="WILMINGTON DE 19807"/>
    <n v="150000"/>
    <x v="4"/>
    <s v="added"/>
    <s v="general support"/>
    <m/>
  </r>
  <r>
    <n v="990"/>
    <s v="Freedom Partners Chamber of Commerce_Public Notice20131700000"/>
    <x v="0"/>
    <x v="40"/>
    <s v="SG C4 Trust"/>
    <s v="27-2546536"/>
    <s v="ARLINGTON VA 22201"/>
    <n v="1700000"/>
    <x v="4"/>
    <s v="added"/>
    <s v="general support"/>
    <m/>
  </r>
  <r>
    <n v="990"/>
    <s v="Freedom Partners Chamber of Commerce_Center for Shared Services Trust20133000000"/>
    <x v="0"/>
    <x v="19"/>
    <m/>
    <s v="45-2548548"/>
    <s v="ALEXANDRIA VA 22301"/>
    <n v="3000000"/>
    <x v="4"/>
    <s v="added"/>
    <s v="general support"/>
    <m/>
  </r>
  <r>
    <n v="990"/>
    <s v="Freedom Partners Chamber of Commerce_American Energy Alliance201340000"/>
    <x v="0"/>
    <x v="9"/>
    <m/>
    <s v="26-2731617"/>
    <s v="WASHINGTON DC 20005"/>
    <n v="40000"/>
    <x v="4"/>
    <s v="added"/>
    <s v="general support"/>
    <s v="2012-2013 990"/>
  </r>
  <r>
    <n v="990"/>
    <s v="Freedom Partners Chamber of Commerce_Concerned Women for America2013260000"/>
    <x v="0"/>
    <x v="41"/>
    <m/>
    <s v="95-3370744"/>
    <s v="WASHINGTON DC 20005"/>
    <n v="260000"/>
    <x v="4"/>
    <s v="added"/>
    <s v="general support"/>
    <s v="2012-2013 990"/>
  </r>
  <r>
    <n v="990"/>
    <s v="Freedom Partners Chamber of Commerce_Heritage Action for America2013500000"/>
    <x v="0"/>
    <x v="37"/>
    <m/>
    <s v="27-2244700"/>
    <s v="WASHINGTON DC 20002"/>
    <n v="500000"/>
    <x v="4"/>
    <s v="added"/>
    <s v="general support"/>
    <s v="2012-2013 990"/>
  </r>
  <r>
    <n v="990"/>
    <s v="Freedom Partners Chamber of Commerce_Let Freedom Ring201325000"/>
    <x v="0"/>
    <x v="42"/>
    <m/>
    <s v="06-1719990"/>
    <s v="WEST CHESTER PA 19382"/>
    <n v="25000"/>
    <x v="4"/>
    <s v="added"/>
    <s v="general support"/>
    <s v="2012-2013 990"/>
  </r>
  <r>
    <n v="990"/>
    <s v="Freedom Partners Chamber of Commerce_Evangchr4 Trust2013325000"/>
    <x v="0"/>
    <x v="8"/>
    <s v="ORRA LLC"/>
    <s v="45-2663844"/>
    <s v="WILMINGTON DE 19807"/>
    <n v="325000"/>
    <x v="4"/>
    <s v="added"/>
    <s v="general support"/>
    <s v="2012-2013 990"/>
  </r>
  <r>
    <n v="990"/>
    <s v="Freedom Partners Chamber of Commerce_Public Notice20134110000"/>
    <x v="0"/>
    <x v="40"/>
    <s v="POFN LLC"/>
    <s v="27-3348785"/>
    <s v="ARLINGTON VA 22201"/>
    <n v="4110000"/>
    <x v="4"/>
    <s v="added"/>
    <s v="general support"/>
    <s v="2012-2013 990"/>
  </r>
  <r>
    <n v="990"/>
    <s v="Freedom Partners Chamber of Commerce_Americans for Prosperity20131000000"/>
    <x v="0"/>
    <x v="1"/>
    <s v="PR-DIST LLC"/>
    <s v="27-3120702"/>
    <s v="ARLINGTON VA 22201"/>
    <n v="1000000"/>
    <x v="4"/>
    <s v="added"/>
    <s v="general support"/>
    <s v="2012-2013 990"/>
  </r>
  <r>
    <n v="990"/>
    <s v="Freedom Partners Chamber of Commerce_Center for Shared Services Trust20133405000"/>
    <x v="0"/>
    <x v="19"/>
    <s v="RION LLC"/>
    <s v="45-2663979"/>
    <s v="ARLINIGTON VA 22201"/>
    <n v="3405000"/>
    <x v="4"/>
    <s v="added"/>
    <s v="general support"/>
    <s v="2012-2013 990"/>
  </r>
  <r>
    <n v="990"/>
    <s v="Freedom Partners Chamber of Commerce_Themis Trust20139125000"/>
    <x v="0"/>
    <x v="43"/>
    <s v="STN LLC"/>
    <s v="27-3348027"/>
    <s v="ALEXANDRIA VA 22314"/>
    <n v="9125000"/>
    <x v="4"/>
    <s v="added"/>
    <s v="general support"/>
    <s v="2012-2013 990"/>
  </r>
  <r>
    <n v="990"/>
    <s v="Freedom Partners Chamber of Commerce_Susan B. Anthony List2013150000"/>
    <x v="0"/>
    <x v="5"/>
    <m/>
    <s v="54-1850126"/>
    <s v="WASHINGTON DC 20036"/>
    <n v="150000"/>
    <x v="4"/>
    <s v="added"/>
    <s v="general support"/>
    <s v="2012-2013 990"/>
  </r>
  <r>
    <n v="990"/>
    <s v="Freedom Partners Chamber of Commerce_Libre Initiative Trust20133300000"/>
    <x v="0"/>
    <x v="17"/>
    <s v="TDNA LLC"/>
    <s v="45-2725507"/>
    <s v="MISSION TX 78572"/>
    <n v="3300000"/>
    <x v="4"/>
    <s v="added"/>
    <s v="general support"/>
    <s v="2012-2013 990"/>
  </r>
  <r>
    <n v="990"/>
    <s v="Freedom Partners Chamber of Commerce_Concerned Veterans for America20135245000"/>
    <x v="0"/>
    <x v="44"/>
    <s v="TOHE, LLC"/>
    <s v="45-3763542"/>
    <s v="ARLINGTON VA 22201"/>
    <n v="5245000"/>
    <x v="4"/>
    <s v="added"/>
    <s v="general support"/>
    <s v="2012-2013 990"/>
  </r>
  <r>
    <n v="990"/>
    <s v="Freedom Partners Chamber of Commerce_Generation Opportunity20133500000"/>
    <x v="0"/>
    <x v="30"/>
    <s v="TRGN LLC"/>
    <s v="27-3934434"/>
    <s v="ARLINGTON VA 22201"/>
    <n v="3500000"/>
    <x v="4"/>
    <s v="added"/>
    <s v="general support"/>
    <s v="2012-2013 990"/>
  </r>
  <r>
    <n v="990"/>
    <s v="Freedom Partners Chamber of Commerce_US Health Freedom Coalition201325000"/>
    <x v="0"/>
    <x v="45"/>
    <m/>
    <s v="87-0809179"/>
    <s v="PHOENIX AZ 85018"/>
    <n v="25000"/>
    <x v="4"/>
    <s v="added"/>
    <s v="general support"/>
    <s v="2012-2013 990"/>
  </r>
  <r>
    <n v="990"/>
    <s v="Freedom Partners Chamber of Commerce_Evangchr4 Trust201330000"/>
    <x v="0"/>
    <x v="8"/>
    <s v="ORRA LLC"/>
    <s v="45-2663844"/>
    <s v="WILMINGTON DE 19807"/>
    <n v="30000"/>
    <x v="4"/>
    <s v="added"/>
    <s v="general support"/>
    <s v="2012-2013 990"/>
  </r>
  <r>
    <n v="990"/>
    <s v="Freedom Partners Chamber of Commerce_Public Notice20133000000"/>
    <x v="0"/>
    <x v="40"/>
    <s v="POFN LLC"/>
    <s v="27-3348785"/>
    <s v="ARLINGTON VA 22201"/>
    <n v="3000000"/>
    <x v="4"/>
    <s v="added"/>
    <s v="general support"/>
    <s v="2012-2013 990"/>
  </r>
  <r>
    <n v="990"/>
    <s v="Freedom Partners Chamber of Commerce_Center for Shared Services Trust20134000000"/>
    <x v="0"/>
    <x v="19"/>
    <s v="RION LLC"/>
    <s v="45-2663979"/>
    <s v="ARLINGTON VA 22201"/>
    <n v="4000000"/>
    <x v="4"/>
    <s v="added"/>
    <s v="general support"/>
    <s v="2012-2013 990"/>
  </r>
  <r>
    <n v="990"/>
    <s v="Freedom Partners Chamber of Commerce_Generation Opportunity20132450000"/>
    <x v="0"/>
    <x v="30"/>
    <s v="TRGN LLC"/>
    <s v="27-3934434"/>
    <s v="ARLINGTON VA 22201"/>
    <n v="2450000"/>
    <x v="4"/>
    <s v="added"/>
    <s v="general support"/>
    <s v="2012-2013 990"/>
  </r>
  <r>
    <n v="990"/>
    <s v="Freedom Partners Chamber of Commerce_American Commitment2013140000"/>
    <x v="0"/>
    <x v="13"/>
    <m/>
    <s v="45-2600535"/>
    <s v="WASHINGTON DC 20062"/>
    <n v="140000"/>
    <x v="4"/>
    <s v="added"/>
    <s v="general support"/>
    <s v="2012-2013 990"/>
  </r>
  <r>
    <n v="990"/>
    <s v="Freedom Partners Chamber of Commerce_Center to Protect Patient Rights2013150000"/>
    <x v="0"/>
    <x v="46"/>
    <s v="Cactus Wren LLC"/>
    <s v="27-3639310"/>
    <s v="WASHINGTON DC 20091"/>
    <n v="150000"/>
    <x v="4"/>
    <s v="added"/>
    <s v="general support"/>
    <s v="2012-2013 990"/>
  </r>
  <r>
    <n v="990"/>
    <s v="Freedom Partners Chamber of Commerce_Coalition to Reduce Spending2013100000"/>
    <x v="0"/>
    <x v="14"/>
    <m/>
    <s v="45-4429113"/>
    <s v="ALEXANDRIA VA 22314"/>
    <n v="100000"/>
    <x v="4"/>
    <s v="added"/>
    <s v="general support"/>
    <s v="2012-2013 990"/>
  </r>
  <r>
    <n v="990"/>
    <s v="Freedom Partners Chamber of Commerce_National Taxpayers Union2013105000"/>
    <x v="0"/>
    <x v="47"/>
    <m/>
    <s v="52-1009116"/>
    <s v="ALEXANDRIA VA 22314"/>
    <n v="105000"/>
    <x v="4"/>
    <s v="added"/>
    <s v="general support"/>
    <s v="2012-2013 990"/>
  </r>
  <r>
    <n v="990"/>
    <s v="Freedom Partners Chamber of Commerce_Americans for Prosperity2013465000"/>
    <x v="0"/>
    <x v="1"/>
    <s v="PR-DIST LLC"/>
    <s v="27-3120702"/>
    <s v="ARLINGTON VA 22201"/>
    <n v="465000"/>
    <x v="4"/>
    <s v="added"/>
    <s v="general support"/>
    <s v="2012-2013 990"/>
  </r>
  <r>
    <n v="990"/>
    <s v="Freedom Partners Chamber of Commerce_Generation Opportunity201350000"/>
    <x v="0"/>
    <x v="30"/>
    <s v="TRGN LLC"/>
    <s v="27-3934434"/>
    <s v="ARLINGTON VA 22201"/>
    <n v="50000"/>
    <x v="4"/>
    <s v="added"/>
    <s v="general support"/>
    <s v="2012-2013 990"/>
  </r>
  <r>
    <n v="990"/>
    <s v="Freedom Partners Chamber of Commerce_West Michigan Policy Forum2013250000"/>
    <x v="0"/>
    <x v="48"/>
    <m/>
    <s v="27-4892968"/>
    <s v="GRAND RAPIDS, MI 49503"/>
    <n v="250000"/>
    <x v="4"/>
    <s v="added"/>
    <s v="general support"/>
    <s v="2012-2013 990"/>
  </r>
  <r>
    <n v="990"/>
    <s v="Freedom Partners Chamber of Commerce_American Commitment20126260000"/>
    <x v="0"/>
    <x v="13"/>
    <m/>
    <s v="45-2600535"/>
    <s v="WASHINGTON DC 20062"/>
    <n v="6260000"/>
    <x v="5"/>
    <s v="added"/>
    <s v="general support"/>
    <m/>
  </r>
  <r>
    <n v="990"/>
    <s v="Freedom Partners Chamber of Commerce_Center to Protect Patient Rights201262900000"/>
    <x v="0"/>
    <x v="46"/>
    <s v="Corner Table LLC"/>
    <s v="27-3639310"/>
    <s v="WASHINGTON, DC 20091-1553"/>
    <n v="62900000"/>
    <x v="5"/>
    <s v="added"/>
    <s v="general support"/>
    <m/>
  </r>
  <r>
    <n v="990"/>
    <s v="Freedom Partners Chamber of Commerce_National Federation of Independent Business20121500000"/>
    <x v="0"/>
    <x v="39"/>
    <m/>
    <s v="94-0707299"/>
    <s v="NASHVILLE TN 37214-3682"/>
    <n v="1500000"/>
    <x v="5"/>
    <s v="added"/>
    <s v="general support"/>
    <m/>
  </r>
  <r>
    <n v="990"/>
    <s v="Freedom Partners Chamber of Commerce_NFIB - The Voice of Free Enterprise2012575000"/>
    <x v="0"/>
    <x v="49"/>
    <m/>
    <s v="27-3615830"/>
    <s v="NASHVILLE TN 37214-3682"/>
    <n v="575000"/>
    <x v="5"/>
    <s v="added"/>
    <s v="general support"/>
    <m/>
  </r>
  <r>
    <n v="990"/>
    <s v="Freedom Partners Chamber of Commerce_Partnership for Ohio's Future2012500000"/>
    <x v="0"/>
    <x v="50"/>
    <m/>
    <s v="20-5456371"/>
    <s v="COLUMBUS OH 43215-0159"/>
    <n v="500000"/>
    <x v="5"/>
    <s v="added"/>
    <s v="general support"/>
    <m/>
  </r>
  <r>
    <n v="990"/>
    <s v="Freedom Partners Chamber of Commerce_Americans for Prosperity201226000000"/>
    <x v="0"/>
    <x v="1"/>
    <s v="PR-DIST LLC"/>
    <s v="27-3120702"/>
    <s v="ARLINGTON VA 22201"/>
    <n v="26000000"/>
    <x v="5"/>
    <s v="added"/>
    <s v="general support"/>
    <m/>
  </r>
  <r>
    <n v="990"/>
    <s v="Freedom Partners Chamber of Commerce_US Chamber of Commerce20122000000"/>
    <x v="0"/>
    <x v="36"/>
    <m/>
    <s v="53-0045720"/>
    <s v="WASHINGTON DC 20062"/>
    <n v="2000000"/>
    <x v="5"/>
    <s v="added"/>
    <s v="general support"/>
    <m/>
  </r>
  <r>
    <n v="990"/>
    <s v="Freedom Partners Chamber of Commerce_West Michigan Policy Forum20121000000"/>
    <x v="0"/>
    <x v="48"/>
    <m/>
    <s v="27-4892968"/>
    <s v="GRAND RAPIDS MI 49503"/>
    <n v="1000000"/>
    <x v="5"/>
    <s v="added"/>
    <s v="general support"/>
    <m/>
  </r>
  <r>
    <n v="990"/>
    <s v="Freedom Partners Chamber of Commerce_American Energy Alliance20121460000"/>
    <x v="0"/>
    <x v="9"/>
    <m/>
    <s v="26-2731617"/>
    <s v="WASHINGTON DC 20005"/>
    <n v="1460000"/>
    <x v="5"/>
    <s v="added"/>
    <s v="general support"/>
    <m/>
  </r>
  <r>
    <n v="990"/>
    <s v="Freedom Partners Chamber of Commerce_American Future Fund201213600000"/>
    <x v="0"/>
    <x v="51"/>
    <m/>
    <s v="26-0620554"/>
    <s v="DES MOINES IA 50312"/>
    <n v="13600000"/>
    <x v="5"/>
    <s v="added"/>
    <s v="general support"/>
    <m/>
  </r>
  <r>
    <n v="990"/>
    <s v="Freedom Partners Chamber of Commerce_American Values Action2012230000"/>
    <x v="0"/>
    <x v="52"/>
    <m/>
    <s v="27-2299035"/>
    <s v="ARLINGTON VA 22206"/>
    <n v="230000"/>
    <x v="5"/>
    <s v="added"/>
    <s v="general support"/>
    <m/>
  </r>
  <r>
    <n v="990"/>
    <s v="Freedom Partners Chamber of Commerce_Common Sense Issues201250000"/>
    <x v="0"/>
    <x v="53"/>
    <m/>
    <s v="20-8824036"/>
    <s v="CINCINNATI OH 45255-6117"/>
    <n v="50000"/>
    <x v="5"/>
    <s v="added"/>
    <s v="general support"/>
    <m/>
  </r>
  <r>
    <n v="990"/>
    <s v="Freedom Partners Chamber of Commerce_Concerned Women for America20128150000"/>
    <x v="0"/>
    <x v="41"/>
    <m/>
    <s v="95-3370744"/>
    <s v="WASHINGTON, DC 20005"/>
    <n v="8150000"/>
    <x v="5"/>
    <s v="added"/>
    <s v="general support"/>
    <m/>
  </r>
  <r>
    <n v="990"/>
    <s v="Freedom Partners Chamber of Commerce_Center to Protect Patient Rights201241778000"/>
    <x v="0"/>
    <x v="46"/>
    <s v="Corner Table LLC"/>
    <s v="27-3639310"/>
    <s v="WASHINGTON, DC 20091-1553"/>
    <n v="41778000"/>
    <x v="5"/>
    <s v="added"/>
    <s v="general support"/>
    <m/>
  </r>
  <r>
    <n v="990"/>
    <s v="Freedom Partners Chamber of Commerce_Heritage Action for America2012500000"/>
    <x v="0"/>
    <x v="37"/>
    <m/>
    <s v="27-2244700"/>
    <s v="WASHINGTON DC 20002"/>
    <n v="500000"/>
    <x v="5"/>
    <s v="added"/>
    <s v="general support"/>
    <m/>
  </r>
  <r>
    <n v="990"/>
    <s v="Freedom Partners Chamber of Commerce_National Association of Manufacturers20121170000"/>
    <x v="0"/>
    <x v="54"/>
    <m/>
    <s v="13-1084330"/>
    <s v="WASHINGTON DC 20001"/>
    <n v="1170000"/>
    <x v="5"/>
    <s v="added"/>
    <s v="general support"/>
    <m/>
  </r>
  <r>
    <n v="990"/>
    <s v="Freedom Partners Chamber of Commerce_National Rifle Association20123465000"/>
    <x v="0"/>
    <x v="55"/>
    <m/>
    <s v="53-0116130"/>
    <s v="FAIRFAX VA 22030"/>
    <n v="3465000"/>
    <x v="5"/>
    <s v="added"/>
    <s v="general support"/>
    <m/>
  </r>
  <r>
    <n v="990"/>
    <s v="Freedom Partners Chamber of Commerce_Evangchr4 Trust20125055000"/>
    <x v="0"/>
    <x v="8"/>
    <s v="ORRA LLC"/>
    <s v="45 2663844"/>
    <s v="WILMINGTON DE 19807"/>
    <n v="5055000"/>
    <x v="5"/>
    <s v="added"/>
    <s v="general support"/>
    <m/>
  </r>
  <r>
    <n v="990"/>
    <s v="Freedom Partners Chamber of Commerce_Public Notice20125466250"/>
    <x v="0"/>
    <x v="40"/>
    <s v="POFN LLC"/>
    <s v="27-3348785"/>
    <s v="ARLINGTON VA 22201"/>
    <n v="5466250"/>
    <x v="5"/>
    <s v="added"/>
    <s v="general support"/>
    <m/>
  </r>
  <r>
    <n v="990"/>
    <s v="Freedom Partners Chamber of Commerce_Americans for Prosperity20126300000"/>
    <x v="0"/>
    <x v="1"/>
    <s v="PR-DIST LLC"/>
    <s v="27-3120702"/>
    <s v="ARLINGTON VA 22201"/>
    <n v="6300000"/>
    <x v="5"/>
    <s v="added"/>
    <s v="general support"/>
    <m/>
  </r>
  <r>
    <n v="990"/>
    <s v="Freedom Partners Chamber of Commerce_Republican Jewish Coalition2012700000"/>
    <x v="0"/>
    <x v="12"/>
    <m/>
    <s v="52-1386172"/>
    <s v="WASHINGTON DC 20001"/>
    <n v="700000"/>
    <x v="5"/>
    <s v="added"/>
    <s v="general support"/>
    <m/>
  </r>
  <r>
    <n v="990"/>
    <s v="Freedom Partners Chamber of Commerce_Center for Shared Services Trust20122738000"/>
    <x v="0"/>
    <x v="19"/>
    <s v="RION LLC"/>
    <s v="45-2663979"/>
    <s v="ARLINGTON VA 22201"/>
    <n v="2738000"/>
    <x v="5"/>
    <s v="added"/>
    <s v="general support"/>
    <m/>
  </r>
  <r>
    <n v="990"/>
    <s v="Freedom Partners Chamber of Commerce_Public Engagement Group Trust20121500000"/>
    <x v="0"/>
    <x v="56"/>
    <s v="SLAH LLC"/>
    <s v="45-2725570"/>
    <s v="ARLINGTON VA 22216"/>
    <n v="1500000"/>
    <x v="5"/>
    <s v="added"/>
    <s v="general support"/>
    <m/>
  </r>
  <r>
    <n v="990"/>
    <s v="Freedom Partners Chamber of Commerce_State Tea Party Express2012600000"/>
    <x v="0"/>
    <x v="57"/>
    <m/>
    <s v="45-3200196"/>
    <s v="WILLOWS CA 95988"/>
    <n v="600000"/>
    <x v="5"/>
    <s v="added"/>
    <s v="general support"/>
    <m/>
  </r>
  <r>
    <n v="990"/>
    <s v="Freedom Partners Chamber of Commerce_Themis Trust20125781000"/>
    <x v="0"/>
    <x v="43"/>
    <s v="STN LLC"/>
    <s v="27-3346027"/>
    <s v="ALEXANDRIA VA 2231-4-2840"/>
    <n v="5781000"/>
    <x v="5"/>
    <s v="added"/>
    <s v="general support"/>
    <m/>
  </r>
  <r>
    <n v="990"/>
    <s v="Freedom Partners Chamber of Commerce_Libre Initiative Trust20123112000"/>
    <x v="0"/>
    <x v="17"/>
    <s v="TDNA LLC"/>
    <s v="45-2725507"/>
    <s v="MISSION TX 76572"/>
    <n v="3112000"/>
    <x v="5"/>
    <s v="added"/>
    <s v="general support"/>
    <m/>
  </r>
  <r>
    <n v="990"/>
    <s v="Freedom Partners Chamber of Commerce_Tea Party Patriots2012200000"/>
    <x v="0"/>
    <x v="22"/>
    <m/>
    <s v="27-0470227"/>
    <s v="WOODSTOCK GA 30169"/>
    <n v="200000"/>
    <x v="5"/>
    <s v="added"/>
    <s v="general support"/>
    <m/>
  </r>
  <r>
    <n v="990"/>
    <s v="Freedom Partners Chamber of Commerce_60 Plus Association201215660000"/>
    <x v="0"/>
    <x v="23"/>
    <m/>
    <s v="54-1564919"/>
    <s v="ALEXANDRIA VA 22314"/>
    <n v="15660000"/>
    <x v="5"/>
    <s v="added"/>
    <s v="general support"/>
    <m/>
  </r>
  <r>
    <n v="990"/>
    <s v="Freedom Partners Chamber of Commerce_Generation Opportunity20125040000"/>
    <x v="0"/>
    <x v="30"/>
    <s v="TRGN LLC"/>
    <s v="27-3934434"/>
    <s v="ARLINGTON VA 22201"/>
    <n v="5040000"/>
    <x v="5"/>
    <s v="added"/>
    <s v="general support"/>
    <m/>
  </r>
  <r>
    <n v="990"/>
    <s v="Freedom Partners Chamber of Commerce_US Chamber of Commerce20121000000"/>
    <x v="0"/>
    <x v="36"/>
    <m/>
    <s v="53-0045720"/>
    <s v="WASHINGTON DC 20062"/>
    <n v="1000000"/>
    <x v="5"/>
    <s v="added"/>
    <s v="general support"/>
    <m/>
  </r>
  <r>
    <n v="990"/>
    <s v="Freedom Partners Chamber of Commerce_Center to Protect Patient Rights201210000000"/>
    <x v="0"/>
    <x v="46"/>
    <s v="Corner Table LLC"/>
    <s v="27-3639310"/>
    <s v="DC 20091-1553"/>
    <n v="10000000"/>
    <x v="5"/>
    <s v="added"/>
    <s v="general support"/>
    <m/>
  </r>
  <r>
    <n v="990"/>
    <s v="Freedom Partners Chamber of Commerce_NFIB Research Foundation2012300000"/>
    <x v="0"/>
    <x v="58"/>
    <m/>
    <s v="04-3592337"/>
    <s v="NASHVILLE TN 37214-3692"/>
    <n v="300000"/>
    <x v="5"/>
    <s v="added"/>
    <s v="general support"/>
    <m/>
  </r>
  <r>
    <n v="990"/>
    <s v="Freedom Partners Chamber of Commerce_NFIB Small Business Legal Center2012125000"/>
    <x v="0"/>
    <x v="59"/>
    <m/>
    <s v="62-1570449"/>
    <s v="NASHVILLE TN 37214-3662"/>
    <n v="125000"/>
    <x v="5"/>
    <s v="added"/>
    <s v="general support"/>
    <m/>
  </r>
  <r>
    <n v="990"/>
    <s v="Freedom Partners Chamber of Commerce_National Right to Work Committee20121000000"/>
    <x v="0"/>
    <x v="60"/>
    <m/>
    <s v="51-0147724"/>
    <s v="SPRINGFIELD VA 22180"/>
    <n v="1000000"/>
    <x v="5"/>
    <s v="added"/>
    <s v="general support"/>
    <m/>
  </r>
  <r>
    <n v="990"/>
    <s v="Freedom Partners Institute_Americans for Prosperity Foundation20155000000"/>
    <x v="1"/>
    <x v="61"/>
    <m/>
    <m/>
    <m/>
    <n v="5000000"/>
    <x v="2"/>
    <s v="added"/>
    <m/>
    <m/>
  </r>
  <r>
    <n v="990"/>
    <s v="Freedom Partners Institute_Institute for Faith Work &amp; Economics2015500000"/>
    <x v="1"/>
    <x v="62"/>
    <m/>
    <m/>
    <m/>
    <n v="500000"/>
    <x v="2"/>
    <s v="added"/>
    <m/>
    <m/>
  </r>
  <r>
    <n v="990"/>
    <s v="Freedom Partners Institute_Government Accountability Institute2015100000"/>
    <x v="1"/>
    <x v="63"/>
    <m/>
    <m/>
    <m/>
    <n v="100000"/>
    <x v="2"/>
    <s v="added"/>
    <m/>
    <m/>
  </r>
  <r>
    <n v="990"/>
    <s v="Freedom Partners Institute_Media Research Center201550000"/>
    <x v="1"/>
    <x v="64"/>
    <m/>
    <m/>
    <m/>
    <n v="50000"/>
    <x v="2"/>
    <s v="added"/>
    <m/>
    <m/>
  </r>
  <r>
    <n v="990"/>
    <s v="Freedom Partners Institute_American Transpareny201525000"/>
    <x v="1"/>
    <x v="65"/>
    <m/>
    <m/>
    <m/>
    <n v="25000"/>
    <x v="2"/>
    <s v="added"/>
    <m/>
    <m/>
  </r>
  <r>
    <n v="990"/>
    <s v="Freedom Partners Institute_America's Future Foundation201510000"/>
    <x v="1"/>
    <x v="66"/>
    <m/>
    <m/>
    <m/>
    <n v="10000"/>
    <x v="2"/>
    <s v="added"/>
    <m/>
    <m/>
  </r>
  <r>
    <n v="990"/>
    <s v="Freedom Partners Institute_Americans for Prosperity Foundation20165000000"/>
    <x v="1"/>
    <x v="61"/>
    <m/>
    <m/>
    <m/>
    <n v="5000000"/>
    <x v="1"/>
    <s v="added"/>
    <m/>
    <m/>
  </r>
  <r>
    <n v="990"/>
    <s v="Freedom Partners Institute_ESLR LLC20162500000"/>
    <x v="1"/>
    <x v="67"/>
    <m/>
    <m/>
    <m/>
    <n v="2500000"/>
    <x v="1"/>
    <s v="added"/>
    <m/>
    <m/>
  </r>
  <r>
    <n v="990"/>
    <s v="Freedom Partners Institute_Institute for Faith Work &amp; Economics2016300000"/>
    <x v="1"/>
    <x v="62"/>
    <m/>
    <m/>
    <m/>
    <n v="300000"/>
    <x v="1"/>
    <s v="added"/>
    <m/>
    <m/>
  </r>
  <r>
    <n v="990"/>
    <s v="Freedom Partners Institute_Generation Opportunity Institute2016200000"/>
    <x v="1"/>
    <x v="68"/>
    <m/>
    <m/>
    <m/>
    <n v="200000"/>
    <x v="1"/>
    <s v="added"/>
    <m/>
    <m/>
  </r>
  <r>
    <n v="990"/>
    <s v="Freedom Partners Institute_Foundation for Government Accountability201630000"/>
    <x v="1"/>
    <x v="69"/>
    <m/>
    <m/>
    <m/>
    <n v="30000"/>
    <x v="1"/>
    <s v="added"/>
    <m/>
    <m/>
  </r>
  <r>
    <n v="990"/>
    <s v="Freedom Partners Institute_Washington Legal Foundation201625000"/>
    <x v="1"/>
    <x v="70"/>
    <m/>
    <m/>
    <m/>
    <n v="25000"/>
    <x v="1"/>
    <s v="added"/>
    <m/>
    <m/>
  </r>
  <r>
    <m/>
    <m/>
    <x v="2"/>
    <x v="71"/>
    <m/>
    <m/>
    <m/>
    <m/>
    <x v="6"/>
    <m/>
    <m/>
    <m/>
  </r>
</pivotCacheRecords>
</file>

<file path=xl/pivotCache/pivotCacheRecords2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27">
  <r>
    <n v="990"/>
    <x v="0"/>
    <x v="0"/>
    <s v="46-3335308"/>
    <s v="2200 WILSON BLVD STE 102-533 ARLINGTON , VA 22201"/>
    <s v="Holding Company"/>
    <s v="DE"/>
    <s v="ASG"/>
    <s v="C-Corporation"/>
    <n v="0"/>
    <n v="7556905"/>
    <n v="1"/>
    <s v="Y"/>
    <m/>
  </r>
  <r>
    <n v="990"/>
    <x v="0"/>
    <x v="1"/>
    <s v="46-3309110"/>
    <s v="2200 WILSON BLVD STE 102-533 ARLINGTON , VA 22201"/>
    <s v="Consulting"/>
    <s v="DE"/>
    <s v="CAVHOCO, Inc."/>
    <s v="C-Corporation"/>
    <n v="0"/>
    <n v="515532"/>
    <n v="1"/>
    <s v="Y"/>
    <m/>
  </r>
  <r>
    <n v="990"/>
    <x v="0"/>
    <x v="2"/>
    <s v="46-3325739"/>
    <s v="2200 WILSON BLVD STE 102-533 ARLINGTON, VA 22201"/>
    <s v="Consulting"/>
    <s v="DE"/>
    <s v="CAVHOCO, Inc."/>
    <s v="C-Corporation"/>
    <n v="12140705"/>
    <n v="4079800"/>
    <n v="1"/>
    <s v="Y"/>
    <m/>
  </r>
  <r>
    <n v="990"/>
    <x v="0"/>
    <x v="3"/>
    <s v="45-3147042"/>
    <s v="2200 WILSON BLVD STE 102-533 ARLINGTON , VA 22201"/>
    <s v="Consulting"/>
    <s v="DE"/>
    <s v="DBLDBL Inc."/>
    <s v="C-Corporation"/>
    <n v="10596933"/>
    <n v="2006"/>
    <n v="1"/>
    <s v="Y"/>
    <m/>
  </r>
  <r>
    <n v="990"/>
    <x v="0"/>
    <x v="4"/>
    <s v="45-3149158"/>
    <s v="2200 WILSON BLVD STE 102-533 ARLINGTON , VA 22201"/>
    <s v="Consulting"/>
    <s v="DE"/>
    <s v="THOCO"/>
    <s v="C-Corporation"/>
    <n v="3104204"/>
    <n v="0"/>
    <n v="1"/>
    <s v="Y"/>
    <m/>
  </r>
  <r>
    <n v="990"/>
    <x v="1"/>
    <x v="0"/>
    <s v="46-3335308"/>
    <s v="2200 WILSON BLVD STE 102-533 ARLINGTON , VA 22201"/>
    <s v="Consulting"/>
    <s v="DE"/>
    <s v="ASG"/>
    <s v="C-Corporation"/>
    <n v="303"/>
    <n v="24390409"/>
    <n v="1"/>
    <s v="Y"/>
    <m/>
  </r>
  <r>
    <n v="990"/>
    <x v="1"/>
    <x v="1"/>
    <s v="46-3309110"/>
    <s v="2200 WILSON BLVD STE 102-533 ARLINGTON , VA 22201"/>
    <s v="Consulting"/>
    <s v="DE"/>
    <s v="CAVHOCO, Inc."/>
    <s v="C-Corporation"/>
    <n v="8322"/>
    <n v="16164791"/>
    <n v="1"/>
    <s v="Y"/>
    <m/>
  </r>
  <r>
    <n v="990"/>
    <x v="1"/>
    <x v="2"/>
    <s v="46-3325739"/>
    <s v="2200 WILSON BLVD STE 102-533 ARLINGTON, VA 22201"/>
    <s v="Consulting"/>
    <s v="DE"/>
    <s v="CAVHOCO, Inc."/>
    <s v="C-Corporation"/>
    <n v="0"/>
    <n v="0"/>
    <n v="1"/>
    <s v="Y"/>
    <m/>
  </r>
  <r>
    <n v="990"/>
    <x v="1"/>
    <x v="3"/>
    <s v="45-3147042"/>
    <s v="2200 WILSON BLVD STE 102-533 ARLINGTON , VA 22201"/>
    <s v="Holding Company"/>
    <s v="DE"/>
    <s v="DBLDBL Inc."/>
    <s v="C-Corporation"/>
    <n v="0"/>
    <n v="15650788"/>
    <n v="1"/>
    <s v="Y"/>
    <m/>
  </r>
  <r>
    <n v="990"/>
    <x v="1"/>
    <x v="4"/>
    <s v="45-3149158"/>
    <s v="2200 WILSON BLVD STE 102-533 ARLINGTON , VA 22201"/>
    <s v="Consulting"/>
    <s v="DE"/>
    <s v="THOCO"/>
    <s v="C-Corporation"/>
    <n v="18848990"/>
    <n v="17249422"/>
    <n v="1"/>
    <s v="Y"/>
    <m/>
  </r>
  <r>
    <n v="990"/>
    <x v="2"/>
    <x v="0"/>
    <s v="46-3335308"/>
    <s v="2200 WILSON BLVD STE 102-533 ARLINGTON VA 22201"/>
    <s v="Holding Company"/>
    <s v="DE"/>
    <s v="ASG"/>
    <s v="C-Corporation"/>
    <n v="-5433465"/>
    <n v="23294301"/>
    <n v="1"/>
    <s v="Y"/>
    <m/>
  </r>
  <r>
    <n v="990"/>
    <x v="2"/>
    <x v="1"/>
    <s v="46-3309110"/>
    <s v="2200 WILSON BLVD STE 102-533 ARLINGTON VA 22201"/>
    <s v="Consulting"/>
    <s v="DE"/>
    <s v="CAVHOCO, Inc."/>
    <s v="C-Corporation"/>
    <n v="-8740958"/>
    <n v="16460820"/>
    <n v="1"/>
    <s v="Y"/>
    <m/>
  </r>
  <r>
    <n v="990"/>
    <x v="2"/>
    <x v="2"/>
    <s v="46-3325739"/>
    <s v="2200 WILSON BLVD STE 102-533 ARLINGTON VA 22201"/>
    <s v="Consulting"/>
    <s v="DE"/>
    <s v="CAVHOCO, Inc."/>
    <s v="C-Corporation"/>
    <n v="0"/>
    <n v="0"/>
    <n v="1"/>
    <s v="Y"/>
    <m/>
  </r>
  <r>
    <n v="990"/>
    <x v="2"/>
    <x v="3"/>
    <s v="45-3147042"/>
    <s v="2200 WILSON BLVD STE 102-533 ARLINGTON VA 22201"/>
    <s v="Holding Company"/>
    <s v="DE"/>
    <s v="DBLDBL Inc."/>
    <s v="C-Corporation"/>
    <n v="-8756043"/>
    <n v="15954740"/>
    <n v="1"/>
    <s v="Y"/>
    <m/>
  </r>
  <r>
    <n v="990"/>
    <x v="2"/>
    <x v="4"/>
    <s v="45-3149158"/>
    <s v="2300 CLARENDON BLVD SUITE 800 ARLINGTON VA 22201"/>
    <s v="Consulting"/>
    <s v="DE"/>
    <s v="THOCO"/>
    <s v="C-Corporation"/>
    <n v="-8756046"/>
    <n v="20019284"/>
    <n v="1"/>
    <s v="Y"/>
    <m/>
  </r>
  <r>
    <n v="990"/>
    <x v="3"/>
    <x v="0"/>
    <s v="46-3335308"/>
    <s v="2200 WILSON BLVD STE 102-533 ARLINGTON VA 22201"/>
    <s v="Holding Company"/>
    <s v="DE"/>
    <s v="ASG"/>
    <s v="C-Corporation"/>
    <n v="0"/>
    <n v="13180429"/>
    <n v="1"/>
    <s v="Y"/>
    <m/>
  </r>
  <r>
    <n v="990"/>
    <x v="3"/>
    <x v="1"/>
    <s v="46-3309110"/>
    <s v="2200 WILSON BLVD STE 102-533 ARLINGTON VA 22201"/>
    <s v="Consulting"/>
    <s v="DE"/>
    <s v="CAVHOCO, Inc."/>
    <s v="C-Corporation"/>
    <n v="0"/>
    <n v="9654648"/>
    <n v="1"/>
    <s v="Y"/>
    <m/>
  </r>
  <r>
    <n v="990"/>
    <x v="3"/>
    <x v="2"/>
    <s v="46-3325739"/>
    <s v="2200 WILSON BLVD STE 102-533 ARLINGTON VA 22201"/>
    <s v="Consulting"/>
    <s v="DE"/>
    <s v="CAVHOCO, Inc."/>
    <s v="C-Corporation"/>
    <n v="0"/>
    <n v="0"/>
    <n v="1"/>
    <s v="Y"/>
    <m/>
  </r>
  <r>
    <n v="990"/>
    <x v="3"/>
    <x v="3"/>
    <s v="45-3147042"/>
    <s v="2200 WILSON BLVD STE 102-533 ARLINGTON VA 22201"/>
    <s v="Holding Company"/>
    <s v="DE"/>
    <s v="DBLDBL Inc."/>
    <s v="C-Corporation"/>
    <n v="16791923"/>
    <n v="9163445"/>
    <n v="1"/>
    <s v="Y"/>
    <m/>
  </r>
  <r>
    <n v="990"/>
    <x v="3"/>
    <x v="4"/>
    <s v="45-3149158"/>
    <s v="2300 CLARENDON BLVD SUITE 800 ARLINGTON VA 22201"/>
    <s v="Operating LLC"/>
    <s v="DE"/>
    <s v="THOCO"/>
    <s v="C-Corporation"/>
    <n v="12683217"/>
    <n v="16791923"/>
    <n v="1"/>
    <s v="Y"/>
    <m/>
  </r>
  <r>
    <n v="990"/>
    <x v="4"/>
    <x v="0"/>
    <s v="46-3335308"/>
    <s v="2200 WILSON BLVD STE 102-533 ARLINGTON VA 22201"/>
    <s v="Holding Company"/>
    <s v="DE"/>
    <s v="ASG"/>
    <s v="C-Corporation"/>
    <n v="0"/>
    <n v="1000000"/>
    <n v="1"/>
    <s v="Y"/>
    <m/>
  </r>
  <r>
    <n v="990"/>
    <x v="4"/>
    <x v="1"/>
    <s v="46-3309110"/>
    <s v="2200 WILSON BLVD STE 102-533 ARLINGTON VA 22201"/>
    <s v="Consulting"/>
    <s v="DE"/>
    <s v="CAVHOCO, Inc."/>
    <s v="C-Corporation"/>
    <n v="34579"/>
    <n v="1487585"/>
    <n v="1"/>
    <s v="Y"/>
    <m/>
  </r>
  <r>
    <n v="990"/>
    <x v="4"/>
    <x v="2"/>
    <s v="46-3325739"/>
    <s v="2200 WILSON BLVD STE 102-533 ARLINGTON VA 22201"/>
    <s v="Consulting"/>
    <s v="DE"/>
    <s v="CAVHOCO, Inc."/>
    <s v="C-Corporation"/>
    <n v="0"/>
    <n v="0"/>
    <n v="1"/>
    <s v="Y"/>
    <m/>
  </r>
  <r>
    <n v="990"/>
    <x v="4"/>
    <x v="0"/>
    <s v="46-3335308"/>
    <s v="2200 WILSON BLVD STE 102-533 ARLINGTON VA 22201"/>
    <s v="Holding Company"/>
    <s v="DE"/>
    <s v="ASG"/>
    <s v="C-Corporation"/>
    <n v="0"/>
    <n v="0"/>
    <n v="1"/>
    <s v="Y"/>
    <s v="2012-2013 990"/>
  </r>
  <r>
    <n v="990"/>
    <x v="4"/>
    <x v="1"/>
    <s v="46-3309110"/>
    <s v="2200 WILSON BLVD STE 102-533 ARLINGTON VA 22201"/>
    <s v="Consulting"/>
    <s v="DE"/>
    <s v="CAVHOCO, Inc."/>
    <s v="C-Corporation"/>
    <n v="0"/>
    <n v="0"/>
    <n v="1"/>
    <s v="Y"/>
    <s v="2012-2013 990"/>
  </r>
  <r>
    <n v="990"/>
    <x v="4"/>
    <x v="2"/>
    <s v="46-3325739"/>
    <s v="2200 WILSON BLVD STE 102-533 ARLINGTON VA 22201"/>
    <s v="Consulting"/>
    <s v="DE"/>
    <s v="CAVHOCO, Inc."/>
    <s v="C-Corporation"/>
    <n v="0"/>
    <n v="0"/>
    <n v="1"/>
    <s v="Y"/>
    <s v="2012-2013 990"/>
  </r>
  <r>
    <m/>
    <x v="5"/>
    <x v="5"/>
    <m/>
    <m/>
    <m/>
    <m/>
    <m/>
    <m/>
    <m/>
    <m/>
    <m/>
    <m/>
    <m/>
  </r>
</pivotCacheRecords>
</file>

<file path=xl/pivotCache/pivotCacheRecords3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6">
  <r>
    <n v="990"/>
    <x v="0"/>
    <x v="0"/>
    <s v="47-1065433"/>
    <s v="2300 WILSON BLVD STE 500 ARLINGTON, VA 22201"/>
    <s v="Political"/>
    <s v="DE"/>
    <n v="527"/>
    <m/>
    <s v="FCPP"/>
    <s v="Y"/>
  </r>
  <r>
    <n v="990"/>
    <x v="0"/>
    <x v="1"/>
    <s v="47-3438079"/>
    <s v="2200 WILSON BLVD STE 102-533 ARLINGTON, VA 22201"/>
    <s v="Public Ed"/>
    <s v="DE"/>
    <s v="501(c)(3)"/>
    <n v="7"/>
    <s v="FCPP"/>
    <s v="Y"/>
  </r>
  <r>
    <n v="990"/>
    <x v="1"/>
    <x v="0"/>
    <s v="47-1065433"/>
    <s v="2300 WILSON BLVD STE 500, ARLINGTON, VA 22201"/>
    <s v="Political"/>
    <s v="DE"/>
    <n v="527"/>
    <m/>
    <s v="FCPP"/>
    <s v="Y"/>
  </r>
  <r>
    <n v="990"/>
    <x v="1"/>
    <x v="2"/>
    <s v="47-3438079"/>
    <s v="2200 WILSON BLVD STE 102-533"/>
    <s v="Public Ed"/>
    <s v="DE"/>
    <s v="501(c)(3)"/>
    <n v="7"/>
    <s v="FCPP"/>
    <s v="Y"/>
  </r>
  <r>
    <n v="990"/>
    <x v="2"/>
    <x v="0"/>
    <s v="47-1065433"/>
    <s v="2300 WILSON BLVD, SUITE 500 ARLINGTON, VA 22201"/>
    <s v="Political"/>
    <s v="DE"/>
    <n v="527"/>
    <m/>
    <s v="FCPP"/>
    <s v="Y"/>
  </r>
  <r>
    <m/>
    <x v="3"/>
    <x v="3"/>
    <m/>
    <m/>
    <m/>
    <m/>
    <m/>
    <m/>
    <m/>
    <m/>
  </r>
</pivotCacheRecords>
</file>

<file path=xl/pivotCache/pivotCacheRecords4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37">
  <r>
    <n v="990"/>
    <x v="0"/>
    <x v="0"/>
    <s v="45-3739538"/>
    <s v="2300 WILSON BLVD STE 500 ARLINGTON, VA 22201"/>
    <s v="Projects"/>
    <s v="DE"/>
    <n v="460000"/>
    <n v="11838"/>
    <x v="0"/>
    <m/>
  </r>
  <r>
    <n v="990"/>
    <x v="0"/>
    <x v="1"/>
    <s v="45-5230496"/>
    <s v="2300 WILSON BLVD STE 500 ARLINGTON, VA 22201"/>
    <s v="Outreach"/>
    <s v="DE"/>
    <n v="1824895"/>
    <n v="7570375"/>
    <x v="1"/>
    <s v="American Enterprise Group LLC"/>
  </r>
  <r>
    <n v="990"/>
    <x v="0"/>
    <x v="2"/>
    <s v="45-5456929"/>
    <s v="2300 WILSON BLVD STE 500 ARLINGTON, VA 22201"/>
    <s v="Support Svcs"/>
    <s v="DE"/>
    <n v="18540018"/>
    <n v="4846173"/>
    <x v="0"/>
    <m/>
  </r>
  <r>
    <n v="990"/>
    <x v="0"/>
    <x v="3"/>
    <s v="45-5230162"/>
    <s v="2300 WILSON BLVD STE 500 ARLINGTON, VA 22201"/>
    <s v="Management"/>
    <s v="DE"/>
    <n v="1899669"/>
    <n v="7570375"/>
    <x v="0"/>
    <m/>
  </r>
  <r>
    <n v="990"/>
    <x v="0"/>
    <x v="4"/>
    <s v="45-2663979"/>
    <s v="2300 WILSON BLVD STE 500 ARLINGTON, VA 22201"/>
    <s v="Benefits"/>
    <s v="DE"/>
    <n v="4900000"/>
    <n v="485113"/>
    <x v="0"/>
    <m/>
  </r>
  <r>
    <n v="990"/>
    <x v="1"/>
    <x v="0"/>
    <s v="45-3739538"/>
    <s v="2300 WILSON BLVD STE 500 ARLINGTON, VA 22201"/>
    <s v="Projects"/>
    <s v="DE"/>
    <n v="890000"/>
    <n v="37392"/>
    <x v="0"/>
    <m/>
  </r>
  <r>
    <n v="990"/>
    <x v="1"/>
    <x v="1"/>
    <s v="45-5230496"/>
    <s v="2300 WILSON BLVD STE 500 ARLINGTON, VA 22201"/>
    <s v="Outreach"/>
    <s v="DE"/>
    <n v="-8195353"/>
    <n v="24002733"/>
    <x v="1"/>
    <s v="American Enterprise Group LLC"/>
  </r>
  <r>
    <n v="990"/>
    <x v="1"/>
    <x v="2"/>
    <s v="45-5456929"/>
    <s v="2300 WILSON BLVD STE 500 ARLINGTON, VA 22201"/>
    <s v="Support Svcs"/>
    <s v="DE"/>
    <n v="14582932"/>
    <n v="3502370"/>
    <x v="0"/>
    <m/>
  </r>
  <r>
    <n v="990"/>
    <x v="1"/>
    <x v="3"/>
    <s v="45-5230162"/>
    <s v="2300 WILSON BLVD STE 500 ARLINGTON, VA 22201"/>
    <s v="Management"/>
    <s v="DE"/>
    <n v="-9352528"/>
    <n v="23992628"/>
    <x v="0"/>
    <m/>
  </r>
  <r>
    <n v="990"/>
    <x v="1"/>
    <x v="4"/>
    <s v="45-2663979"/>
    <s v="2300 WILSON BLVD STE 500 ARLINGTON, VA 22201"/>
    <s v="Benefits"/>
    <s v="DE"/>
    <n v="6623488"/>
    <n v="705501"/>
    <x v="0"/>
    <m/>
  </r>
  <r>
    <n v="990"/>
    <x v="2"/>
    <x v="0"/>
    <s v="45-3739538"/>
    <s v="2200 WILSON BLVD STE 102-391 ARLINGTON, VA 22201"/>
    <s v="Projects"/>
    <s v="DE"/>
    <n v="0"/>
    <n v="49392"/>
    <x v="0"/>
    <m/>
  </r>
  <r>
    <n v="990"/>
    <x v="2"/>
    <x v="1"/>
    <s v="45-5230496"/>
    <s v="2200 WILSON BLVD STE 102-391 ARLINGTON, VA 22201"/>
    <s v="Outreach"/>
    <s v="DE"/>
    <n v="-5433465"/>
    <n v="23519459"/>
    <x v="1"/>
    <m/>
  </r>
  <r>
    <n v="990"/>
    <x v="2"/>
    <x v="2"/>
    <s v="45-5456929"/>
    <s v="2200 WILSON BLVD STE 102-391 ARLINGTON, VA 22201"/>
    <s v="Support Svcs"/>
    <s v="DE"/>
    <n v="0"/>
    <n v="3857632"/>
    <x v="0"/>
    <m/>
  </r>
  <r>
    <n v="990"/>
    <x v="2"/>
    <x v="5"/>
    <s v="46-1130419"/>
    <s v="2200 WILSON BLVD STE 102-391 ARLINGTON, VA 22201"/>
    <s v="Research"/>
    <s v="DE"/>
    <n v="0"/>
    <n v="0"/>
    <x v="0"/>
    <m/>
  </r>
  <r>
    <n v="990"/>
    <x v="2"/>
    <x v="6"/>
    <s v="45-5230162"/>
    <s v="2200 WILSON BLVD STE 102-391 ARLINGTON, VA 22201"/>
    <s v="Management"/>
    <s v="DE"/>
    <n v="-5255775"/>
    <n v="23222676"/>
    <x v="0"/>
    <m/>
  </r>
  <r>
    <n v="990"/>
    <x v="2"/>
    <x v="4"/>
    <s v="45-2663979"/>
    <s v="2200 WILSON BLVD STE 102-391 ARLINGTON, VA 22201"/>
    <s v="Benefits"/>
    <s v="DE"/>
    <n v="0"/>
    <n v="53450"/>
    <x v="0"/>
    <m/>
  </r>
  <r>
    <n v="990"/>
    <x v="3"/>
    <x v="0"/>
    <s v="45-3739538"/>
    <s v="2200 WILSON BLVD STE 102-391 ARLINGTON, VA 22201"/>
    <s v="Projects"/>
    <s v="DE"/>
    <n v="0"/>
    <n v="38029"/>
    <x v="0"/>
    <m/>
  </r>
  <r>
    <n v="990"/>
    <x v="3"/>
    <x v="1"/>
    <s v="45-5230496"/>
    <s v="2200 WILSON BLVD STE 102-391 ARLINGTON, VA 22201"/>
    <s v="Public Outreach"/>
    <s v="DE"/>
    <n v="0"/>
    <n v="9820461"/>
    <x v="1"/>
    <m/>
  </r>
  <r>
    <n v="990"/>
    <x v="3"/>
    <x v="7"/>
    <s v="45-5456929"/>
    <s v="2200 WILSON BLVD STE 102-391 ARLINGTON, VA 22201"/>
    <s v="Research"/>
    <s v="DE"/>
    <n v="0"/>
    <n v="45943"/>
    <x v="0"/>
    <m/>
  </r>
  <r>
    <n v="990"/>
    <x v="3"/>
    <x v="5"/>
    <s v="46-1130419"/>
    <s v="2200 WILSON BLVD STE 102-391 ARLINGTON, VA 22201"/>
    <s v="Research"/>
    <s v="DE"/>
    <n v="0"/>
    <n v="0"/>
    <x v="2"/>
    <m/>
  </r>
  <r>
    <n v="990"/>
    <x v="3"/>
    <x v="6"/>
    <s v="45-5230162"/>
    <s v="2200 WILSON BLVD STE 102-391 ARLINGTON, VA 22201"/>
    <s v="Management"/>
    <s v="DE"/>
    <n v="0"/>
    <n v="9789338"/>
    <x v="0"/>
    <m/>
  </r>
  <r>
    <n v="990"/>
    <x v="4"/>
    <x v="0"/>
    <s v="45-3739538"/>
    <s v="2200 WILSON BLVD STE 102-391 ARLINGTON, VA 22201"/>
    <s v="Projects"/>
    <s v="DE"/>
    <n v="7228000"/>
    <n v="4197"/>
    <x v="0"/>
    <m/>
  </r>
  <r>
    <n v="990"/>
    <x v="4"/>
    <x v="1"/>
    <s v="45-5230496"/>
    <s v="2200 WILSON BLVD STE 102-391 ARLINGTON, VA 22201"/>
    <s v="Public Outreach"/>
    <s v="DE"/>
    <n v="1551250"/>
    <n v="1024583"/>
    <x v="1"/>
    <m/>
  </r>
  <r>
    <n v="990"/>
    <x v="4"/>
    <x v="7"/>
    <s v="45-5456929"/>
    <s v="2200 WILSON BLVD STE 102-391 ARLINGTON, VA 22201"/>
    <s v="Research"/>
    <s v="DE"/>
    <n v="4850000"/>
    <n v="1008"/>
    <x v="0"/>
    <m/>
  </r>
  <r>
    <n v="990"/>
    <x v="4"/>
    <x v="5"/>
    <s v="46-1130419"/>
    <s v="2200 WILSON BLVD STE 102-391 ARLINGTON, VA 22201"/>
    <s v="Research"/>
    <s v="DE"/>
    <n v="500"/>
    <n v="131"/>
    <x v="2"/>
    <m/>
  </r>
  <r>
    <n v="990"/>
    <x v="4"/>
    <x v="6"/>
    <s v="45-5230162"/>
    <s v="2200 WILSON BLVD STE 102-391 ARLINGTON, VA 22201"/>
    <s v="Management"/>
    <s v="DE"/>
    <n v="9000"/>
    <n v="1003077"/>
    <x v="0"/>
    <m/>
  </r>
  <r>
    <n v="990"/>
    <x v="4"/>
    <x v="0"/>
    <s v="45-3739538"/>
    <s v="2200 WILSON BLVD STE 102-391 ARLINGTON, VA 22201"/>
    <s v="Projects"/>
    <s v="DE"/>
    <n v="30225000"/>
    <n v="11587"/>
    <x v="0"/>
    <s v="2012-2013 990"/>
  </r>
  <r>
    <n v="990"/>
    <x v="4"/>
    <x v="1"/>
    <s v="45-5230496"/>
    <s v="2200 WILSON BLVD STE 102-391 ARLINGTON, VA 22201"/>
    <s v="Public Outreach"/>
    <s v="DE"/>
    <n v="1936039"/>
    <n v="1023321"/>
    <x v="1"/>
    <s v="2012-2013 990"/>
  </r>
  <r>
    <n v="990"/>
    <x v="4"/>
    <x v="7"/>
    <s v="45-5456929"/>
    <s v="2200 WILSON BLVD STE 102-391 ARLINGTON, VA 22201"/>
    <s v="Research"/>
    <s v="DE"/>
    <n v="10782149"/>
    <n v="1008"/>
    <x v="0"/>
    <s v="2012-2013 990"/>
  </r>
  <r>
    <n v="990"/>
    <x v="4"/>
    <x v="5"/>
    <s v="46-1130419"/>
    <s v="2200 WILSON BLVD STE 102-391 ARLINGTON, VA 22201"/>
    <s v="Research"/>
    <s v="DE"/>
    <n v="61000"/>
    <n v="-369"/>
    <x v="2"/>
    <s v="2012-2013 990"/>
  </r>
  <r>
    <n v="990"/>
    <x v="4"/>
    <x v="6"/>
    <s v="45-5230162"/>
    <s v="2200 WILSON BLVD STE 102-391 ARLINGTON, VA 22201"/>
    <s v="Management"/>
    <s v="DE"/>
    <n v="-373143"/>
    <n v="1003127"/>
    <x v="0"/>
    <s v="2012-2013 990"/>
  </r>
  <r>
    <n v="990"/>
    <x v="5"/>
    <x v="0"/>
    <s v="45-3739538"/>
    <s v="2200 WILSON BLVD STE 102-391 ARLINGTON, VA 22201"/>
    <s v="Projects"/>
    <s v="DE"/>
    <n v="0"/>
    <n v="885316"/>
    <x v="0"/>
    <m/>
  </r>
  <r>
    <n v="990"/>
    <x v="5"/>
    <x v="1"/>
    <s v="45-5230496"/>
    <s v="2200 WILSON BLVD STE 102-391 ARLINGTON, VA 22201"/>
    <s v="Public Outreach"/>
    <s v="DE"/>
    <n v="0"/>
    <n v="97714"/>
    <x v="1"/>
    <m/>
  </r>
  <r>
    <n v="990"/>
    <x v="5"/>
    <x v="7"/>
    <s v="45-5456929"/>
    <s v="2200 WILSON BLVD STE 102-391 ARLINGTON, VA 22201"/>
    <s v="Research"/>
    <s v="DE"/>
    <n v="0"/>
    <n v="4976"/>
    <x v="0"/>
    <m/>
  </r>
  <r>
    <n v="990"/>
    <x v="5"/>
    <x v="5"/>
    <s v="46-1130419"/>
    <s v="2200 WILSON BLVD STE 102-391 ARLINGTON, VA 22201"/>
    <s v="Research"/>
    <s v="DE"/>
    <n v="0"/>
    <n v="25000"/>
    <x v="0"/>
    <m/>
  </r>
  <r>
    <n v="990"/>
    <x v="5"/>
    <x v="6"/>
    <s v="45-5230162"/>
    <s v="2200 WILSON BLVD STE 102-391 ARLINGTON, VA 22201"/>
    <s v="Management"/>
    <s v="DE"/>
    <n v="0"/>
    <n v="424975"/>
    <x v="0"/>
    <m/>
  </r>
  <r>
    <m/>
    <x v="6"/>
    <x v="8"/>
    <m/>
    <m/>
    <m/>
    <m/>
    <m/>
    <m/>
    <x v="3"/>
    <m/>
  </r>
</pivotCacheRecords>
</file>

<file path=xl/pivotCache/pivotCacheRecords5.xml><?xml version="1.0" encoding="utf-8"?>
<pivotCacheRecords xmlns="http://purl.oclc.org/ooxml/spreadsheetml/main" xmlns:r="http://purl.oclc.org/ooxml/officeDocument/relationships" xmlns:mc="http://schemas.openxmlformats.org/markup-compatibility/2006" xmlns:xr="http://schemas.microsoft.com/office/spreadsheetml/2014/revision" mc:Ignorable="xr" count="28">
  <r>
    <n v="990"/>
    <x v="0"/>
    <x v="0"/>
    <x v="0"/>
    <n v="7948382"/>
    <m/>
  </r>
  <r>
    <n v="990"/>
    <x v="0"/>
    <x v="1"/>
    <x v="1"/>
    <n v="15608944"/>
    <m/>
  </r>
  <r>
    <n v="990"/>
    <x v="0"/>
    <x v="2"/>
    <x v="0"/>
    <n v="1349965"/>
    <m/>
  </r>
  <r>
    <n v="990"/>
    <x v="0"/>
    <x v="3"/>
    <x v="2"/>
    <n v="1330615"/>
    <m/>
  </r>
  <r>
    <n v="990"/>
    <x v="0"/>
    <x v="4"/>
    <x v="1"/>
    <n v="1995889"/>
    <m/>
  </r>
  <r>
    <n v="990"/>
    <x v="1"/>
    <x v="5"/>
    <x v="3"/>
    <n v="9449732"/>
    <m/>
  </r>
  <r>
    <n v="990"/>
    <x v="1"/>
    <x v="6"/>
    <x v="4"/>
    <n v="952779"/>
    <m/>
  </r>
  <r>
    <n v="990"/>
    <x v="1"/>
    <x v="3"/>
    <x v="4"/>
    <n v="1241571"/>
    <m/>
  </r>
  <r>
    <n v="990"/>
    <x v="1"/>
    <x v="7"/>
    <x v="1"/>
    <n v="1197633"/>
    <m/>
  </r>
  <r>
    <n v="990"/>
    <x v="1"/>
    <x v="2"/>
    <x v="1"/>
    <n v="990856"/>
    <m/>
  </r>
  <r>
    <n v="990"/>
    <x v="2"/>
    <x v="5"/>
    <x v="3"/>
    <n v="9000000"/>
    <m/>
  </r>
  <r>
    <n v="990"/>
    <x v="2"/>
    <x v="8"/>
    <x v="5"/>
    <n v="1784955"/>
    <m/>
  </r>
  <r>
    <n v="990"/>
    <x v="2"/>
    <x v="9"/>
    <x v="4"/>
    <n v="1239599"/>
    <m/>
  </r>
  <r>
    <n v="990"/>
    <x v="2"/>
    <x v="7"/>
    <x v="1"/>
    <n v="1537371"/>
    <m/>
  </r>
  <r>
    <n v="990"/>
    <x v="2"/>
    <x v="10"/>
    <x v="4"/>
    <n v="1149969"/>
    <m/>
  </r>
  <r>
    <n v="990"/>
    <x v="3"/>
    <x v="5"/>
    <x v="3"/>
    <n v="11000000"/>
    <m/>
  </r>
  <r>
    <n v="990"/>
    <x v="3"/>
    <x v="11"/>
    <x v="6"/>
    <n v="1496879"/>
    <m/>
  </r>
  <r>
    <n v="990"/>
    <x v="3"/>
    <x v="12"/>
    <x v="7"/>
    <n v="1350741"/>
    <m/>
  </r>
  <r>
    <n v="990"/>
    <x v="3"/>
    <x v="4"/>
    <x v="8"/>
    <n v="1228026"/>
    <m/>
  </r>
  <r>
    <n v="990"/>
    <x v="4"/>
    <x v="13"/>
    <x v="1"/>
    <n v="1257787"/>
    <m/>
  </r>
  <r>
    <n v="990"/>
    <x v="4"/>
    <x v="14"/>
    <x v="9"/>
    <n v="590274"/>
    <m/>
  </r>
  <r>
    <n v="990"/>
    <x v="4"/>
    <x v="15"/>
    <x v="9"/>
    <n v="326255"/>
    <m/>
  </r>
  <r>
    <n v="990"/>
    <x v="4"/>
    <x v="4"/>
    <x v="8"/>
    <n v="250000"/>
    <m/>
  </r>
  <r>
    <n v="990"/>
    <x v="4"/>
    <x v="16"/>
    <x v="9"/>
    <n v="680502"/>
    <s v="2012-2013 990"/>
  </r>
  <r>
    <n v="990"/>
    <x v="4"/>
    <x v="17"/>
    <x v="1"/>
    <n v="215375"/>
    <s v="2012-2013 990"/>
  </r>
  <r>
    <n v="990"/>
    <x v="4"/>
    <x v="15"/>
    <x v="9"/>
    <n v="119279"/>
    <s v="2012-2013 990"/>
  </r>
  <r>
    <n v="990"/>
    <x v="4"/>
    <x v="18"/>
    <x v="1"/>
    <n v="122177"/>
    <s v="2012-2013 990"/>
  </r>
  <r>
    <m/>
    <x v="5"/>
    <x v="19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FCB10685-5465-C247-81AA-B1622C50EC43}" name="PivotTable13" cacheId="21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A143:F149" firstHeaderRow="1" firstDataRow="2" firstDataCol="1"/>
  <pivotFields count="14">
    <pivotField showAll="0"/>
    <pivotField axis="axisCol" showAll="0">
      <items count="7">
        <item x="4"/>
        <item x="3"/>
        <item x="2"/>
        <item x="1"/>
        <item x="0"/>
        <item x="5"/>
        <item t="default"/>
      </items>
    </pivotField>
    <pivotField axis="axisRow" dataField="1" showAll="0">
      <items count="7">
        <item x="0"/>
        <item x="1"/>
        <item x="4"/>
        <item x="2"/>
        <item x="3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2454840F-A470-DD4B-A8DC-E6F6998C6A30}" name="PivotTable12" cacheId="22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Name" colHeaderCaption="Year">
  <location ref="A136:D140" firstHeaderRow="1" firstDataRow="2" firstDataCol="1"/>
  <pivotFields count="11">
    <pivotField showAll="0"/>
    <pivotField axis="axisCol" showAll="0">
      <items count="5">
        <item x="2"/>
        <item x="1"/>
        <item x="0"/>
        <item h="1" x="3"/>
        <item t="default"/>
      </items>
    </pivotField>
    <pivotField axis="axisRow" dataField="1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>
      <x v="2"/>
    </i>
  </rowItems>
  <colFields count="1">
    <field x="1"/>
  </colFields>
  <colItems count="3">
    <i>
      <x/>
    </i>
    <i>
      <x v="1"/>
    </i>
    <i>
      <x v="2"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6992F020-1C46-BA4F-B510-D95F383DE4F3}" name="PivotTable11" cacheId="2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irect Controlling Entity, Disregarded Entity" colHeaderCaption="Year &amp; Share of Total Income">
  <location ref="A119:H133" firstHeaderRow="1" firstDataRow="2" firstDataCol="1"/>
  <pivotFields count="11">
    <pivotField showAll="0"/>
    <pivotField axis="axisCol" showAll="0">
      <items count="8">
        <item x="5"/>
        <item x="4"/>
        <item x="3"/>
        <item x="2"/>
        <item x="1"/>
        <item x="0"/>
        <item h="1" x="6"/>
        <item t="default"/>
      </items>
    </pivotField>
    <pivotField axis="axisRow" showAll="0">
      <items count="10">
        <item x="6"/>
        <item x="0"/>
        <item x="7"/>
        <item x="1"/>
        <item x="4"/>
        <item x="2"/>
        <item x="5"/>
        <item x="3"/>
        <item x="8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</pivotFields>
  <rowFields count="2">
    <field x="9"/>
    <field x="2"/>
  </rowFields>
  <rowItems count="13">
    <i>
      <x/>
    </i>
    <i r="1">
      <x v="3"/>
    </i>
    <i>
      <x v="1"/>
    </i>
    <i r="1">
      <x v="6"/>
    </i>
    <i>
      <x v="2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otal_income" fld="7" baseField="0" baseItem="0" numFmtId="164"/>
  </dataFields>
  <formats count="1">
    <format dxfId="6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F4AED21C-3F58-0E48-A02E-56A09C0D64B6}" name="PivotTable10" cacheId="23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Name" colHeaderCaption="Year &amp; Compensation">
  <location ref="A94:G115" firstHeaderRow="1" firstDataRow="2" firstDataCol="1"/>
  <pivotFields count="6">
    <pivotField showAll="0"/>
    <pivotField axis="axisCol" showAll="0">
      <items count="7">
        <item x="4"/>
        <item x="3"/>
        <item x="2"/>
        <item x="1"/>
        <item x="0"/>
        <item h="1" x="5"/>
        <item t="default"/>
      </items>
    </pivotField>
    <pivotField axis="axisRow" showAll="0" sortType="descending">
      <items count="21">
        <item sd="0" x="7"/>
        <item sd="0" x="12"/>
        <item sd="0" x="8"/>
        <item sd="0" x="5"/>
        <item sd="0" x="2"/>
        <item sd="0" x="1"/>
        <item sd="0" x="0"/>
        <item sd="0" x="11"/>
        <item sd="0" x="16"/>
        <item sd="0" x="13"/>
        <item sd="0" x="6"/>
        <item sd="0" x="10"/>
        <item sd="0" x="9"/>
        <item sd="0" x="14"/>
        <item sd="0" x="3"/>
        <item sd="0" x="17"/>
        <item sd="0" x="18"/>
        <item sd="0" x="15"/>
        <item sd="0" x="4"/>
        <item sd="0" x="1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x="2"/>
        <item x="1"/>
        <item x="7"/>
        <item x="8"/>
        <item x="4"/>
        <item x="5"/>
        <item x="9"/>
        <item x="6"/>
        <item x="0"/>
        <item x="3"/>
        <item x="10"/>
        <item t="default"/>
      </items>
    </pivotField>
    <pivotField dataField="1" showAll="0"/>
    <pivotField showAll="0"/>
  </pivotFields>
  <rowFields count="2">
    <field x="2"/>
    <field x="3"/>
  </rowFields>
  <rowItems count="20">
    <i>
      <x v="3"/>
    </i>
    <i>
      <x v="5"/>
    </i>
    <i>
      <x v="6"/>
    </i>
    <i>
      <x v="18"/>
    </i>
    <i>
      <x/>
    </i>
    <i>
      <x v="14"/>
    </i>
    <i>
      <x v="4"/>
    </i>
    <i>
      <x v="2"/>
    </i>
    <i>
      <x v="7"/>
    </i>
    <i>
      <x v="1"/>
    </i>
    <i>
      <x v="9"/>
    </i>
    <i>
      <x v="12"/>
    </i>
    <i>
      <x v="11"/>
    </i>
    <i>
      <x v="10"/>
    </i>
    <i>
      <x v="8"/>
    </i>
    <i>
      <x v="13"/>
    </i>
    <i>
      <x v="17"/>
    </i>
    <i>
      <x v="15"/>
    </i>
    <i>
      <x v="1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ompensation" fld="4" baseField="0" baseItem="0" numFmtId="164"/>
  </dataFields>
  <formats count="1">
    <format dxfId="8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A6C894B2-CF92-1945-BD6C-1D3206816148}" name="PivotTable9" cacheId="2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 &amp; Contribution">
  <location ref="A77:D89" firstHeaderRow="1" firstDataRow="2" firstDataCol="1" rowPageCount="1" colPageCount="1"/>
  <pivotFields count="12">
    <pivotField showAll="0"/>
    <pivotField showAll="0"/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 sortType="descending">
      <items count="83">
        <item x="3"/>
        <item x="13"/>
        <item x="9"/>
        <item x="51"/>
        <item x="52"/>
        <item x="18"/>
        <item x="1"/>
        <item x="27"/>
        <item x="19"/>
        <item x="46"/>
        <item x="38"/>
        <item x="4"/>
        <item x="11"/>
        <item x="14"/>
        <item x="28"/>
        <item x="53"/>
        <item x="44"/>
        <item m="1" x="79"/>
        <item x="6"/>
        <item m="1" x="75"/>
        <item x="8"/>
        <item m="1" x="74"/>
        <item x="30"/>
        <item x="37"/>
        <item x="20"/>
        <item x="21"/>
        <item x="31"/>
        <item x="32"/>
        <item x="15"/>
        <item x="42"/>
        <item m="1" x="73"/>
        <item x="17"/>
        <item m="1" x="78"/>
        <item x="54"/>
        <item x="39"/>
        <item x="55"/>
        <item x="33"/>
        <item x="47"/>
        <item x="58"/>
        <item m="1" x="72"/>
        <item m="1" x="81"/>
        <item x="34"/>
        <item x="50"/>
        <item x="56"/>
        <item x="40"/>
        <item x="12"/>
        <item x="35"/>
        <item x="57"/>
        <item x="5"/>
        <item x="22"/>
        <item x="0"/>
        <item m="1" x="80"/>
        <item x="24"/>
        <item m="1" x="77"/>
        <item x="43"/>
        <item x="25"/>
        <item x="36"/>
        <item x="45"/>
        <item m="1" x="76"/>
        <item x="48"/>
        <item x="10"/>
        <item x="2"/>
        <item x="71"/>
        <item x="7"/>
        <item x="23"/>
        <item x="41"/>
        <item x="60"/>
        <item x="49"/>
        <item x="29"/>
        <item x="26"/>
        <item x="16"/>
        <item x="59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axis="axisCol" showAll="0">
      <items count="8">
        <item x="5"/>
        <item x="4"/>
        <item x="3"/>
        <item x="2"/>
        <item x="1"/>
        <item x="0"/>
        <item h="1" x="6"/>
        <item t="default"/>
      </items>
    </pivotField>
    <pivotField showAll="0"/>
    <pivotField showAll="0"/>
    <pivotField showAll="0"/>
  </pivotFields>
  <rowFields count="1">
    <field x="3"/>
  </rowFields>
  <rowItems count="11">
    <i>
      <x v="72"/>
    </i>
    <i>
      <x v="78"/>
    </i>
    <i>
      <x v="73"/>
    </i>
    <i>
      <x v="79"/>
    </i>
    <i>
      <x v="74"/>
    </i>
    <i>
      <x v="75"/>
    </i>
    <i>
      <x v="80"/>
    </i>
    <i>
      <x v="81"/>
    </i>
    <i>
      <x v="76"/>
    </i>
    <i>
      <x v="77"/>
    </i>
    <i t="grand">
      <x/>
    </i>
  </rowItems>
  <colFields count="1">
    <field x="8"/>
  </colFields>
  <colItems count="3">
    <i>
      <x v="3"/>
    </i>
    <i>
      <x v="4"/>
    </i>
    <i t="grand">
      <x/>
    </i>
  </colItems>
  <pageFields count="1">
    <pageField fld="2" hier="-1"/>
  </pageFields>
  <dataFields count="1">
    <dataField name="Sum of contribution" fld="7" baseField="0" baseItem="0" numFmtId="164"/>
  </dataFields>
  <formats count="14">
    <format dxfId="92">
      <pivotArea outline="0" collapsedLevelsAreSubtotals="1" fieldPosition="0"/>
    </format>
    <format dxfId="93">
      <pivotArea collapsedLevelsAreSubtotals="1" fieldPosition="0">
        <references count="2">
          <reference field="3" count="1">
            <x v="63"/>
          </reference>
          <reference field="8" count="1" selected="0">
            <x v="2"/>
          </reference>
        </references>
      </pivotArea>
    </format>
    <format dxfId="94">
      <pivotArea collapsedLevelsAreSubtotals="1" fieldPosition="0">
        <references count="2">
          <reference field="3" count="1">
            <x v="8"/>
          </reference>
          <reference field="8" count="1" selected="0">
            <x v="1"/>
          </reference>
        </references>
      </pivotArea>
    </format>
    <format dxfId="95">
      <pivotArea collapsedLevelsAreSubtotals="1" fieldPosition="0">
        <references count="2">
          <reference field="3" count="1">
            <x v="31"/>
          </reference>
          <reference field="8" count="2" selected="0">
            <x v="0"/>
            <x v="1"/>
          </reference>
        </references>
      </pivotArea>
    </format>
    <format dxfId="96">
      <pivotArea collapsedLevelsAreSubtotals="1" fieldPosition="0">
        <references count="2">
          <reference field="3" count="1">
            <x v="52"/>
          </reference>
          <reference field="8" count="2" selected="0">
            <x v="0"/>
            <x v="1"/>
          </reference>
        </references>
      </pivotArea>
    </format>
    <format dxfId="97">
      <pivotArea collapsedLevelsAreSubtotals="1" fieldPosition="0">
        <references count="2">
          <reference field="3" count="1">
            <x v="56"/>
          </reference>
          <reference field="8" count="1" selected="0">
            <x v="1"/>
          </reference>
        </references>
      </pivotArea>
    </format>
    <format dxfId="98">
      <pivotArea collapsedLevelsAreSubtotals="1" fieldPosition="0">
        <references count="2">
          <reference field="3" count="1">
            <x v="6"/>
          </reference>
          <reference field="8" count="1" selected="0">
            <x v="3"/>
          </reference>
        </references>
      </pivotArea>
    </format>
    <format dxfId="99">
      <pivotArea collapsedLevelsAreSubtotals="1" fieldPosition="0">
        <references count="2">
          <reference field="3" count="1">
            <x v="22"/>
          </reference>
          <reference field="8" count="1" selected="0">
            <x v="0"/>
          </reference>
        </references>
      </pivotArea>
    </format>
    <format dxfId="91">
      <pivotArea outline="0" collapsedLevelsAreSubtotals="1" fieldPosition="0"/>
    </format>
    <format dxfId="90">
      <pivotArea dataOnly="0" labelOnly="1" outline="0" fieldPosition="0">
        <references count="1">
          <reference field="2" count="0"/>
        </references>
      </pivotArea>
    </format>
    <format dxfId="89">
      <pivotArea field="8" type="button" dataOnly="0" labelOnly="1" outline="0" axis="axisCol" fieldPosition="0"/>
    </format>
    <format dxfId="88">
      <pivotArea type="topEnd" dataOnly="0" labelOnly="1" outline="0" fieldPosition="0"/>
    </format>
    <format dxfId="87">
      <pivotArea dataOnly="0" labelOnly="1" fieldPosition="0">
        <references count="1">
          <reference field="8" count="2">
            <x v="3"/>
            <x v="4"/>
          </reference>
        </references>
      </pivotArea>
    </format>
    <format dxfId="8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purl.oclc.org/ooxml/spreadsheetml/main" xmlns:mc="http://schemas.openxmlformats.org/markup-compatibility/2006" xmlns:xr="http://schemas.microsoft.com/office/spreadsheetml/2014/revision" mc:Ignorable="xr" xr:uid="{6C9AF5C8-5B7E-AA45-8524-F00600719C6C}" name="PivotTable3" cacheId="2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Recipient" colHeaderCaption="Year">
  <location ref="A9:H72" firstHeaderRow="1" firstDataRow="2" firstDataCol="1" rowPageCount="1" colPageCount="1"/>
  <pivotFields count="12"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 sortType="descending">
      <items count="83">
        <item x="3"/>
        <item x="13"/>
        <item x="9"/>
        <item x="51"/>
        <item x="52"/>
        <item x="18"/>
        <item x="1"/>
        <item x="27"/>
        <item x="19"/>
        <item x="46"/>
        <item x="38"/>
        <item x="4"/>
        <item x="11"/>
        <item x="14"/>
        <item x="28"/>
        <item x="53"/>
        <item x="44"/>
        <item m="1" x="79"/>
        <item x="6"/>
        <item m="1" x="75"/>
        <item x="8"/>
        <item m="1" x="74"/>
        <item x="30"/>
        <item x="37"/>
        <item x="20"/>
        <item x="21"/>
        <item x="31"/>
        <item x="32"/>
        <item x="15"/>
        <item x="42"/>
        <item m="1" x="73"/>
        <item x="17"/>
        <item m="1" x="78"/>
        <item x="54"/>
        <item x="39"/>
        <item x="55"/>
        <item x="33"/>
        <item x="47"/>
        <item x="58"/>
        <item m="1" x="72"/>
        <item m="1" x="81"/>
        <item x="34"/>
        <item x="50"/>
        <item x="56"/>
        <item x="40"/>
        <item x="12"/>
        <item x="35"/>
        <item x="57"/>
        <item x="5"/>
        <item x="22"/>
        <item x="0"/>
        <item m="1" x="80"/>
        <item x="24"/>
        <item m="1" x="77"/>
        <item x="43"/>
        <item x="25"/>
        <item x="36"/>
        <item x="45"/>
        <item m="1" x="76"/>
        <item x="48"/>
        <item x="10"/>
        <item x="2"/>
        <item h="1" x="71"/>
        <item x="7"/>
        <item x="23"/>
        <item x="41"/>
        <item x="60"/>
        <item x="49"/>
        <item x="29"/>
        <item x="26"/>
        <item x="16"/>
        <item x="59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axis="axisCol" showAll="0">
      <items count="8">
        <item x="5"/>
        <item x="4"/>
        <item x="3"/>
        <item x="2"/>
        <item x="1"/>
        <item x="0"/>
        <item h="1" x="6"/>
        <item t="default"/>
      </items>
    </pivotField>
    <pivotField showAll="0"/>
    <pivotField showAll="0"/>
    <pivotField showAll="0"/>
  </pivotFields>
  <rowFields count="1">
    <field x="3"/>
  </rowFields>
  <rowItems count="62">
    <i>
      <x v="6"/>
    </i>
    <i>
      <x v="9"/>
    </i>
    <i>
      <x v="63"/>
    </i>
    <i>
      <x v="8"/>
    </i>
    <i>
      <x v="22"/>
    </i>
    <i>
      <x v="31"/>
    </i>
    <i>
      <x v="64"/>
    </i>
    <i>
      <x v="54"/>
    </i>
    <i>
      <x v="20"/>
    </i>
    <i>
      <x v="44"/>
    </i>
    <i>
      <x v="3"/>
    </i>
    <i>
      <x v="52"/>
    </i>
    <i>
      <x v="61"/>
    </i>
    <i>
      <x v="65"/>
    </i>
    <i>
      <x v="2"/>
    </i>
    <i>
      <x v="1"/>
    </i>
    <i>
      <x v="56"/>
    </i>
    <i>
      <x v="16"/>
    </i>
    <i>
      <x v="36"/>
    </i>
    <i>
      <x v="35"/>
    </i>
    <i>
      <x v="55"/>
    </i>
    <i>
      <x v="34"/>
    </i>
    <i>
      <x v="11"/>
    </i>
    <i>
      <x v="43"/>
    </i>
    <i>
      <x v="48"/>
    </i>
    <i>
      <x v="59"/>
    </i>
    <i>
      <x v="33"/>
    </i>
    <i>
      <x v="23"/>
    </i>
    <i>
      <x v="10"/>
    </i>
    <i>
      <x v="66"/>
    </i>
    <i>
      <x v="45"/>
    </i>
    <i>
      <x v="47"/>
    </i>
    <i>
      <x v="67"/>
    </i>
    <i>
      <x v="42"/>
    </i>
    <i>
      <x v="60"/>
    </i>
    <i>
      <x v="12"/>
    </i>
    <i>
      <x v="50"/>
    </i>
    <i>
      <x v="68"/>
    </i>
    <i>
      <x v="38"/>
    </i>
    <i>
      <x v="49"/>
    </i>
    <i>
      <x v="69"/>
    </i>
    <i>
      <x v="4"/>
    </i>
    <i>
      <x v="46"/>
    </i>
    <i>
      <x v="13"/>
    </i>
    <i>
      <x v="70"/>
    </i>
    <i>
      <x v="71"/>
    </i>
    <i>
      <x v="37"/>
    </i>
    <i>
      <x v="27"/>
    </i>
    <i>
      <x v="5"/>
    </i>
    <i>
      <x v="18"/>
    </i>
    <i>
      <x v="7"/>
    </i>
    <i>
      <x v="26"/>
    </i>
    <i>
      <x/>
    </i>
    <i>
      <x v="41"/>
    </i>
    <i>
      <x v="25"/>
    </i>
    <i>
      <x v="28"/>
    </i>
    <i>
      <x v="14"/>
    </i>
    <i>
      <x v="15"/>
    </i>
    <i>
      <x v="24"/>
    </i>
    <i>
      <x v="57"/>
    </i>
    <i>
      <x v="29"/>
    </i>
    <i t="grand">
      <x/>
    </i>
  </rowItems>
  <colFields count="1">
    <field x="8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hier="-1"/>
  </pageFields>
  <dataFields count="1">
    <dataField name="Sum of contribution" fld="7" baseField="0" baseItem="0" numFmtId="164"/>
  </dataFields>
  <formats count="13">
    <format dxfId="107">
      <pivotArea outline="0" collapsedLevelsAreSubtotals="1" fieldPosition="0"/>
    </format>
    <format dxfId="106">
      <pivotArea collapsedLevelsAreSubtotals="1" fieldPosition="0">
        <references count="2">
          <reference field="3" count="1">
            <x v="63"/>
          </reference>
          <reference field="8" count="1" selected="0">
            <x v="2"/>
          </reference>
        </references>
      </pivotArea>
    </format>
    <format dxfId="105">
      <pivotArea collapsedLevelsAreSubtotals="1" fieldPosition="0">
        <references count="2">
          <reference field="3" count="1">
            <x v="8"/>
          </reference>
          <reference field="8" count="1" selected="0">
            <x v="1"/>
          </reference>
        </references>
      </pivotArea>
    </format>
    <format dxfId="104">
      <pivotArea collapsedLevelsAreSubtotals="1" fieldPosition="0">
        <references count="2">
          <reference field="3" count="1">
            <x v="31"/>
          </reference>
          <reference field="8" count="2" selected="0">
            <x v="0"/>
            <x v="1"/>
          </reference>
        </references>
      </pivotArea>
    </format>
    <format dxfId="103">
      <pivotArea collapsedLevelsAreSubtotals="1" fieldPosition="0">
        <references count="2">
          <reference field="3" count="1">
            <x v="52"/>
          </reference>
          <reference field="8" count="2" selected="0">
            <x v="0"/>
            <x v="1"/>
          </reference>
        </references>
      </pivotArea>
    </format>
    <format dxfId="102">
      <pivotArea collapsedLevelsAreSubtotals="1" fieldPosition="0">
        <references count="2">
          <reference field="3" count="1">
            <x v="56"/>
          </reference>
          <reference field="8" count="1" selected="0">
            <x v="1"/>
          </reference>
        </references>
      </pivotArea>
    </format>
    <format dxfId="101">
      <pivotArea collapsedLevelsAreSubtotals="1" fieldPosition="0">
        <references count="2">
          <reference field="3" count="1">
            <x v="6"/>
          </reference>
          <reference field="8" count="1" selected="0">
            <x v="3"/>
          </reference>
        </references>
      </pivotArea>
    </format>
    <format dxfId="100">
      <pivotArea collapsedLevelsAreSubtotals="1" fieldPosition="0">
        <references count="2">
          <reference field="3" count="1">
            <x v="22"/>
          </reference>
          <reference field="8" count="1" selected="0">
            <x v="0"/>
          </reference>
        </references>
      </pivotArea>
    </format>
    <format dxfId="85">
      <pivotArea outline="0" collapsedLevelsAreSubtotals="1" fieldPosition="0">
        <references count="1">
          <reference field="8" count="0" selected="0"/>
        </references>
      </pivotArea>
    </format>
    <format dxfId="84">
      <pivotArea dataOnly="0" labelOnly="1" outline="0" fieldPosition="0">
        <references count="1">
          <reference field="2" count="0"/>
        </references>
      </pivotArea>
    </format>
    <format dxfId="83">
      <pivotArea field="8" type="button" dataOnly="0" labelOnly="1" outline="0" axis="axisCol" fieldPosition="0"/>
    </format>
    <format dxfId="82">
      <pivotArea type="topEnd" dataOnly="0" labelOnly="1" outline="0" offset="A1:E1" fieldPosition="0"/>
    </format>
    <format dxfId="81">
      <pivotArea dataOnly="0" labelOnly="1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pivotTable" Target="../pivotTables/pivotTable3.xml"/><Relationship Id="rId7" Type="http://purl.oclc.org/ooxml/officeDocument/relationships/hyperlink" Target="https://www.desmogblog.com/freedom-partners" TargetMode="External"/><Relationship Id="rId2" Type="http://purl.oclc.org/ooxml/officeDocument/relationships/pivotTable" Target="../pivotTables/pivotTable2.xml"/><Relationship Id="rId1" Type="http://purl.oclc.org/ooxml/officeDocument/relationships/pivotTable" Target="../pivotTables/pivotTable1.xml"/><Relationship Id="rId6" Type="http://purl.oclc.org/ooxml/officeDocument/relationships/pivotTable" Target="../pivotTables/pivotTable6.xml"/><Relationship Id="rId5" Type="http://purl.oclc.org/ooxml/officeDocument/relationships/pivotTable" Target="../pivotTables/pivotTable5.xml"/><Relationship Id="rId4" Type="http://purl.oclc.org/ooxml/officeDocument/relationships/pivotTable" Target="../pivotTables/pivotTable4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A5BF-979C-EC40-8C7E-D9BAAECD587C}">
  <dimension ref="A1:I160"/>
  <sheetViews>
    <sheetView tabSelected="1" workbookViewId="0">
      <selection activeCell="C5" sqref="C5"/>
    </sheetView>
  </sheetViews>
  <sheetFormatPr baseColWidth="10" defaultRowHeight="16" x14ac:dyDescent="0.2"/>
  <cols>
    <col min="1" max="1" width="48.5" bestFit="1" customWidth="1"/>
    <col min="2" max="2" width="38.33203125" style="18" bestFit="1" customWidth="1"/>
    <col min="3" max="7" width="11.1640625" style="18" bestFit="1" customWidth="1"/>
    <col min="8" max="8" width="12.1640625" bestFit="1" customWidth="1"/>
    <col min="9" max="9" width="18.5" bestFit="1" customWidth="1"/>
    <col min="10" max="10" width="23.6640625" bestFit="1" customWidth="1"/>
    <col min="11" max="11" width="18.5" bestFit="1" customWidth="1"/>
    <col min="12" max="12" width="23.6640625" bestFit="1" customWidth="1"/>
    <col min="13" max="13" width="18.5" bestFit="1" customWidth="1"/>
    <col min="14" max="14" width="28.5" bestFit="1" customWidth="1"/>
    <col min="15" max="15" width="23.33203125" bestFit="1" customWidth="1"/>
  </cols>
  <sheetData>
    <row r="1" spans="1:9" ht="31" x14ac:dyDescent="0.35">
      <c r="A1" s="9" t="s">
        <v>92</v>
      </c>
      <c r="B1"/>
    </row>
    <row r="2" spans="1:9" x14ac:dyDescent="0.2">
      <c r="A2" t="s">
        <v>93</v>
      </c>
      <c r="B2" s="8" t="d">
        <v>2019-05-17</v>
      </c>
    </row>
    <row r="3" spans="1:9" ht="26" x14ac:dyDescent="0.3">
      <c r="A3" s="11" t="s">
        <v>94</v>
      </c>
      <c r="B3"/>
    </row>
    <row r="6" spans="1:9" ht="24" x14ac:dyDescent="0.3">
      <c r="A6" s="10" t="s">
        <v>91</v>
      </c>
    </row>
    <row r="7" spans="1:9" x14ac:dyDescent="0.2">
      <c r="A7" s="4" t="s">
        <v>0</v>
      </c>
      <c r="B7" s="18" t="s">
        <v>153</v>
      </c>
    </row>
    <row r="9" spans="1:9" x14ac:dyDescent="0.2">
      <c r="A9" s="4" t="s">
        <v>73</v>
      </c>
      <c r="B9" s="18" t="s">
        <v>74</v>
      </c>
    </row>
    <row r="10" spans="1:9" x14ac:dyDescent="0.2">
      <c r="A10" s="4" t="s">
        <v>405</v>
      </c>
      <c r="B10" s="18">
        <v>2012</v>
      </c>
      <c r="C10" s="18">
        <v>2013</v>
      </c>
      <c r="D10" s="18">
        <v>2014</v>
      </c>
      <c r="E10" s="18">
        <v>2015</v>
      </c>
      <c r="F10" s="18">
        <v>2016</v>
      </c>
      <c r="G10" s="18">
        <v>2017</v>
      </c>
      <c r="H10" t="s">
        <v>72</v>
      </c>
      <c r="I10" s="6" t="s">
        <v>141</v>
      </c>
    </row>
    <row r="11" spans="1:9" x14ac:dyDescent="0.2">
      <c r="A11" s="5" t="s">
        <v>10</v>
      </c>
      <c r="B11" s="17">
        <v>32300000</v>
      </c>
      <c r="C11" s="17">
        <v>11465000</v>
      </c>
      <c r="D11" s="17">
        <v>22000000</v>
      </c>
      <c r="E11" s="17">
        <v>23250000</v>
      </c>
      <c r="F11" s="17">
        <v>48700000</v>
      </c>
      <c r="G11" s="17">
        <v>47500000</v>
      </c>
      <c r="H11" s="1">
        <v>185215000</v>
      </c>
      <c r="I11" t="str">
        <f>IFERROR(IF(VLOOKUP(A11,Resources!A:B,2,FALSE)=0,"",VLOOKUP(A11,Resources!A:B,2,FALSE)),"")</f>
        <v>https://www.desmogblog.com/americans-for-prosperity</v>
      </c>
    </row>
    <row r="12" spans="1:9" x14ac:dyDescent="0.2">
      <c r="A12" s="5" t="s">
        <v>29</v>
      </c>
      <c r="B12" s="17">
        <v>114678000</v>
      </c>
      <c r="C12" s="17">
        <v>150000</v>
      </c>
      <c r="D12" s="17"/>
      <c r="E12" s="17"/>
      <c r="F12" s="17"/>
      <c r="G12" s="17"/>
      <c r="H12" s="1">
        <v>114828000</v>
      </c>
      <c r="I12" t="str">
        <f>IFERROR(IF(VLOOKUP(A12,Resources!A:B,2,FALSE)=0,"",VLOOKUP(A12,Resources!A:B,2,FALSE)),"")</f>
        <v>https://www.sourcewatch.org/index.php/Coalition_to_Protect_Patients'_Rights</v>
      </c>
    </row>
    <row r="13" spans="1:9" x14ac:dyDescent="0.2">
      <c r="A13" s="5" t="s">
        <v>7</v>
      </c>
      <c r="B13" s="17"/>
      <c r="C13" s="17"/>
      <c r="D13" s="17">
        <v>15735000</v>
      </c>
      <c r="E13" s="17">
        <v>14000000</v>
      </c>
      <c r="F13" s="17">
        <v>12600000</v>
      </c>
      <c r="G13" s="17"/>
      <c r="H13" s="1">
        <v>42335000</v>
      </c>
      <c r="I13" t="str">
        <f>IFERROR(IF(VLOOKUP(A13,Resources!A:B,2,FALSE)=0,"",VLOOKUP(A13,Resources!A:B,2,FALSE)),"")</f>
        <v>https://www.desmogblog.com/concerned-veterans-america</v>
      </c>
    </row>
    <row r="14" spans="1:9" x14ac:dyDescent="0.2">
      <c r="A14" s="5" t="s">
        <v>263</v>
      </c>
      <c r="B14" s="17">
        <v>2738000</v>
      </c>
      <c r="C14" s="17">
        <v>10405000</v>
      </c>
      <c r="D14" s="17">
        <v>9750000</v>
      </c>
      <c r="E14" s="17">
        <v>8950000</v>
      </c>
      <c r="F14" s="17"/>
      <c r="G14" s="17"/>
      <c r="H14" s="1">
        <v>31843000</v>
      </c>
      <c r="I14" t="str">
        <f>IFERROR(IF(VLOOKUP(A14,Resources!A:B,2,FALSE)=0,"",VLOOKUP(A14,Resources!A:B,2,FALSE)),"")</f>
        <v>https://www.sourcewatch.org/index.php/Center_for_Shared_Services</v>
      </c>
    </row>
    <row r="15" spans="1:9" x14ac:dyDescent="0.2">
      <c r="A15" s="5" t="s">
        <v>16</v>
      </c>
      <c r="B15" s="17">
        <v>5040000</v>
      </c>
      <c r="C15" s="17">
        <v>6000000</v>
      </c>
      <c r="D15" s="17">
        <v>14225000</v>
      </c>
      <c r="E15" s="17"/>
      <c r="F15" s="17"/>
      <c r="G15" s="17"/>
      <c r="H15" s="1">
        <v>25265000</v>
      </c>
      <c r="I15" t="str">
        <f>IFERROR(IF(VLOOKUP(A15,Resources!A:B,2,FALSE)=0,"",VLOOKUP(A15,Resources!A:B,2,FALSE)),"")</f>
        <v>https://www.sourcewatch.org/index.php/Generation_Opportunity</v>
      </c>
    </row>
    <row r="16" spans="1:9" x14ac:dyDescent="0.2">
      <c r="A16" s="5" t="s">
        <v>253</v>
      </c>
      <c r="B16" s="17">
        <v>3112000</v>
      </c>
      <c r="C16" s="17">
        <v>6200000</v>
      </c>
      <c r="D16" s="17"/>
      <c r="E16" s="17"/>
      <c r="F16" s="17">
        <v>7600000</v>
      </c>
      <c r="G16" s="17"/>
      <c r="H16" s="1">
        <v>16912000</v>
      </c>
      <c r="I16" t="str">
        <f>IFERROR(IF(VLOOKUP(A16,Resources!A:B,2,FALSE)=0,"",VLOOKUP(A16,Resources!A:B,2,FALSE)),"")</f>
        <v>https://www.sourcewatch.org/index.php/The_Libre_Initiative</v>
      </c>
    </row>
    <row r="17" spans="1:9" x14ac:dyDescent="0.2">
      <c r="A17" s="5" t="s">
        <v>5</v>
      </c>
      <c r="B17" s="17">
        <v>15660000</v>
      </c>
      <c r="C17" s="17"/>
      <c r="D17" s="17">
        <v>250000</v>
      </c>
      <c r="E17" s="17">
        <v>160000</v>
      </c>
      <c r="F17" s="17"/>
      <c r="G17" s="17"/>
      <c r="H17" s="1">
        <v>16070000</v>
      </c>
      <c r="I17" t="str">
        <f>IFERROR(IF(VLOOKUP(A17,Resources!A:B,2,FALSE)=0,"",VLOOKUP(A17,Resources!A:B,2,FALSE)),"")</f>
        <v>https://www.desmogblog.com/60-plus-association</v>
      </c>
    </row>
    <row r="18" spans="1:9" x14ac:dyDescent="0.2">
      <c r="A18" s="5" t="s">
        <v>36</v>
      </c>
      <c r="B18" s="17">
        <v>5781000</v>
      </c>
      <c r="C18" s="17">
        <v>9125000</v>
      </c>
      <c r="D18" s="17"/>
      <c r="E18" s="17"/>
      <c r="F18" s="17"/>
      <c r="G18" s="17"/>
      <c r="H18" s="1">
        <v>14906000</v>
      </c>
      <c r="I18" t="str">
        <f>IFERROR(IF(VLOOKUP(A18,Resources!A:B,2,FALSE)=0,"",VLOOKUP(A18,Resources!A:B,2,FALSE)),"")</f>
        <v>https://www.sourcewatch.org/index.php/Themis</v>
      </c>
    </row>
    <row r="19" spans="1:9" x14ac:dyDescent="0.2">
      <c r="A19" s="5" t="s">
        <v>15</v>
      </c>
      <c r="B19" s="17">
        <v>5055000</v>
      </c>
      <c r="C19" s="17">
        <v>505000</v>
      </c>
      <c r="D19" s="17">
        <v>5745000</v>
      </c>
      <c r="E19" s="17">
        <v>2050000</v>
      </c>
      <c r="F19" s="17">
        <v>1250000</v>
      </c>
      <c r="G19" s="17"/>
      <c r="H19" s="1">
        <v>14605000</v>
      </c>
      <c r="I19" t="str">
        <f>IFERROR(IF(VLOOKUP(A19,Resources!A:B,2,FALSE)=0,"",VLOOKUP(A19,Resources!A:B,2,FALSE)),"")</f>
        <v>https://www.sourcewatch.org/index.php/Talk:Evangchr4_Trust</v>
      </c>
    </row>
    <row r="20" spans="1:9" x14ac:dyDescent="0.2">
      <c r="A20" s="5" t="s">
        <v>35</v>
      </c>
      <c r="B20" s="17">
        <v>5466250</v>
      </c>
      <c r="C20" s="17">
        <v>8810000</v>
      </c>
      <c r="D20" s="17"/>
      <c r="E20" s="17"/>
      <c r="F20" s="17"/>
      <c r="G20" s="17"/>
      <c r="H20" s="1">
        <v>14276250</v>
      </c>
      <c r="I20" t="str">
        <f>IFERROR(IF(VLOOKUP(A20,Resources!A:B,2,FALSE)=0,"",VLOOKUP(A20,Resources!A:B,2,FALSE)),"")</f>
        <v>https://www.sourcewatch.org/index.php/Public_Notice</v>
      </c>
    </row>
    <row r="21" spans="1:9" x14ac:dyDescent="0.2">
      <c r="A21" s="5" t="s">
        <v>54</v>
      </c>
      <c r="B21" s="17">
        <v>13600000</v>
      </c>
      <c r="C21" s="17"/>
      <c r="D21" s="17"/>
      <c r="E21" s="17"/>
      <c r="F21" s="17"/>
      <c r="G21" s="17"/>
      <c r="H21" s="1">
        <v>13600000</v>
      </c>
      <c r="I21" t="str">
        <f>IFERROR(IF(VLOOKUP(A21,Resources!A:B,2,FALSE)=0,"",VLOOKUP(A21,Resources!A:B,2,FALSE)),"")</f>
        <v>https://www.sourcewatch.org/index.php/American_Future_Fund</v>
      </c>
    </row>
    <row r="22" spans="1:9" x14ac:dyDescent="0.2">
      <c r="A22" s="5" t="s">
        <v>276</v>
      </c>
      <c r="B22" s="17"/>
      <c r="C22" s="17"/>
      <c r="D22" s="17">
        <v>6500000</v>
      </c>
      <c r="E22" s="17">
        <v>5600000</v>
      </c>
      <c r="F22" s="17"/>
      <c r="G22" s="17"/>
      <c r="H22" s="1">
        <v>12100000</v>
      </c>
      <c r="I22" t="str">
        <f>IFERROR(IF(VLOOKUP(A22,Resources!A:B,2,FALSE)=0,"",VLOOKUP(A22,Resources!A:B,2,FALSE)),"")</f>
        <v>https://www.sourcewatch.org/index.php/The_Libre_Initiative</v>
      </c>
    </row>
    <row r="23" spans="1:9" x14ac:dyDescent="0.2">
      <c r="A23" s="5" t="s">
        <v>62</v>
      </c>
      <c r="B23" s="17"/>
      <c r="C23" s="17"/>
      <c r="D23" s="17"/>
      <c r="E23" s="17">
        <v>5100000</v>
      </c>
      <c r="F23" s="17">
        <v>4600000</v>
      </c>
      <c r="G23" s="17">
        <v>75000</v>
      </c>
      <c r="H23" s="1">
        <v>9775000</v>
      </c>
      <c r="I23" t="str">
        <f>IFERROR(IF(VLOOKUP(A23,Resources!A:B,2,FALSE)=0,"",VLOOKUP(A23,Resources!A:B,2,FALSE)),"")</f>
        <v/>
      </c>
    </row>
    <row r="24" spans="1:9" x14ac:dyDescent="0.2">
      <c r="A24" s="5" t="s">
        <v>32</v>
      </c>
      <c r="B24" s="17">
        <v>8150000</v>
      </c>
      <c r="C24" s="17">
        <v>260000</v>
      </c>
      <c r="D24" s="17"/>
      <c r="E24" s="17"/>
      <c r="F24" s="17"/>
      <c r="G24" s="17"/>
      <c r="H24" s="1">
        <v>8410000</v>
      </c>
      <c r="I24" t="str">
        <f>IFERROR(IF(VLOOKUP(A24,Resources!A:B,2,FALSE)=0,"",VLOOKUP(A24,Resources!A:B,2,FALSE)),"")</f>
        <v>https://www.sourcewatch.org/index.php/Concerned_Women_for_America</v>
      </c>
    </row>
    <row r="25" spans="1:9" x14ac:dyDescent="0.2">
      <c r="A25" s="5" t="s">
        <v>9</v>
      </c>
      <c r="B25" s="17">
        <v>1460000</v>
      </c>
      <c r="C25" s="17">
        <v>40000</v>
      </c>
      <c r="D25" s="17">
        <v>2367500</v>
      </c>
      <c r="E25" s="17">
        <v>2935000</v>
      </c>
      <c r="F25" s="17">
        <v>1000000</v>
      </c>
      <c r="G25" s="17"/>
      <c r="H25" s="1">
        <v>7802500</v>
      </c>
      <c r="I25" t="str">
        <f>IFERROR(IF(VLOOKUP(A25,Resources!A:B,2,FALSE)=0,"",VLOOKUP(A25,Resources!A:B,2,FALSE)),"")</f>
        <v>https://www.desmogblog.com/american-energy-alliance-aea</v>
      </c>
    </row>
    <row r="26" spans="1:9" x14ac:dyDescent="0.2">
      <c r="A26" s="5" t="s">
        <v>8</v>
      </c>
      <c r="B26" s="17">
        <v>6260000</v>
      </c>
      <c r="C26" s="17">
        <v>140000</v>
      </c>
      <c r="D26" s="17">
        <v>400000</v>
      </c>
      <c r="E26" s="17"/>
      <c r="F26" s="17">
        <v>50000</v>
      </c>
      <c r="G26" s="17"/>
      <c r="H26" s="1">
        <v>6850000</v>
      </c>
      <c r="I26" t="str">
        <f>IFERROR(IF(VLOOKUP(A26,Resources!A:B,2,FALSE)=0,"",VLOOKUP(A26,Resources!A:B,2,FALSE)),"")</f>
        <v>https://www.sourcewatch.org/index.php/American_Commitment</v>
      </c>
    </row>
    <row r="27" spans="1:9" x14ac:dyDescent="0.2">
      <c r="A27" s="5" t="s">
        <v>24</v>
      </c>
      <c r="B27" s="17">
        <v>3000000</v>
      </c>
      <c r="C27" s="17">
        <v>500000</v>
      </c>
      <c r="D27" s="17">
        <v>2000000</v>
      </c>
      <c r="E27" s="17"/>
      <c r="F27" s="17"/>
      <c r="G27" s="17"/>
      <c r="H27" s="1">
        <v>5500000</v>
      </c>
      <c r="I27" t="str">
        <f>IFERROR(IF(VLOOKUP(A27,Resources!A:B,2,FALSE)=0,"",VLOOKUP(A27,Resources!A:B,2,FALSE)),"")</f>
        <v>https://www.desmogblog.com/us-chamber-commerce</v>
      </c>
    </row>
    <row r="28" spans="1:9" x14ac:dyDescent="0.2">
      <c r="A28" s="5" t="s">
        <v>31</v>
      </c>
      <c r="B28" s="17"/>
      <c r="C28" s="17">
        <v>5245000</v>
      </c>
      <c r="D28" s="17"/>
      <c r="E28" s="17"/>
      <c r="F28" s="17"/>
      <c r="G28" s="17"/>
      <c r="H28" s="1">
        <v>5245000</v>
      </c>
      <c r="I28" t="str">
        <f>IFERROR(IF(VLOOKUP(A28,Resources!A:B,2,FALSE)=0,"",VLOOKUP(A28,Resources!A:B,2,FALSE)),"")</f>
        <v>https://www.sourcewatch.org/index.php/Concerned_Veterans_for_America</v>
      </c>
    </row>
    <row r="29" spans="1:9" x14ac:dyDescent="0.2">
      <c r="A29" s="5" t="s">
        <v>19</v>
      </c>
      <c r="B29" s="17"/>
      <c r="C29" s="17"/>
      <c r="D29" s="17">
        <v>4895000</v>
      </c>
      <c r="E29" s="17"/>
      <c r="F29" s="17"/>
      <c r="G29" s="17"/>
      <c r="H29" s="1">
        <v>4895000</v>
      </c>
      <c r="I29" t="str">
        <f>IFERROR(IF(VLOOKUP(A29,Resources!A:B,2,FALSE)=0,"",VLOOKUP(A29,Resources!A:B,2,FALSE)),"")</f>
        <v>https://www.sourcewatch.org/index.php/Institute_for_Legislative_Action</v>
      </c>
    </row>
    <row r="30" spans="1:9" x14ac:dyDescent="0.2">
      <c r="A30" s="5" t="s">
        <v>50</v>
      </c>
      <c r="B30" s="17">
        <v>3465000</v>
      </c>
      <c r="C30" s="17"/>
      <c r="D30" s="17"/>
      <c r="E30" s="17"/>
      <c r="F30" s="17"/>
      <c r="G30" s="17"/>
      <c r="H30" s="1">
        <v>3465000</v>
      </c>
      <c r="I30" t="str">
        <f>IFERROR(IF(VLOOKUP(A30,Resources!A:B,2,FALSE)=0,"",VLOOKUP(A30,Resources!A:B,2,FALSE)),"")</f>
        <v>https://www.sourcewatch.org/index.php/National_Rifle_Association</v>
      </c>
    </row>
    <row r="31" spans="1:9" x14ac:dyDescent="0.2">
      <c r="A31" s="5" t="s">
        <v>23</v>
      </c>
      <c r="B31" s="17"/>
      <c r="C31" s="17"/>
      <c r="D31" s="17">
        <v>400000</v>
      </c>
      <c r="E31" s="17">
        <v>2050000</v>
      </c>
      <c r="F31" s="17"/>
      <c r="G31" s="17"/>
      <c r="H31" s="1">
        <v>2450000</v>
      </c>
      <c r="I31" t="str">
        <f>IFERROR(IF(VLOOKUP(A31,Resources!A:B,2,FALSE)=0,"",VLOOKUP(A31,Resources!A:B,2,FALSE)),"")</f>
        <v>https://www.sourcewatch.org/index.php/Trees_of_Liberty</v>
      </c>
    </row>
    <row r="32" spans="1:9" x14ac:dyDescent="0.2">
      <c r="A32" s="5" t="s">
        <v>40</v>
      </c>
      <c r="B32" s="17">
        <v>1500000</v>
      </c>
      <c r="C32" s="17">
        <v>600000</v>
      </c>
      <c r="D32" s="17"/>
      <c r="E32" s="17"/>
      <c r="F32" s="17"/>
      <c r="G32" s="17"/>
      <c r="H32" s="1">
        <v>2100000</v>
      </c>
      <c r="I32" t="str">
        <f>IFERROR(IF(VLOOKUP(A32,Resources!A:B,2,FALSE)=0,"",VLOOKUP(A32,Resources!A:B,2,FALSE)),"")</f>
        <v>https://www.sourcewatch.org/index.php/National_Federation_of_Independent_Business</v>
      </c>
    </row>
    <row r="33" spans="1:9" x14ac:dyDescent="0.2">
      <c r="A33" s="5" t="s">
        <v>25</v>
      </c>
      <c r="B33" s="17"/>
      <c r="C33" s="17"/>
      <c r="D33" s="17">
        <v>1000000</v>
      </c>
      <c r="E33" s="17">
        <v>850000</v>
      </c>
      <c r="F33" s="17"/>
      <c r="G33" s="17">
        <v>175000</v>
      </c>
      <c r="H33" s="1">
        <v>2025000</v>
      </c>
      <c r="I33" t="str">
        <f>IFERROR(IF(VLOOKUP(A33,Resources!A:B,2,FALSE)=0,"",VLOOKUP(A33,Resources!A:B,2,FALSE)),"")</f>
        <v>https://www.sourcewatch.org/index.php/Club_for_Growth</v>
      </c>
    </row>
    <row r="34" spans="1:9" x14ac:dyDescent="0.2">
      <c r="A34" s="5" t="s">
        <v>46</v>
      </c>
      <c r="B34" s="17">
        <v>1500000</v>
      </c>
      <c r="C34" s="17"/>
      <c r="D34" s="17"/>
      <c r="E34" s="17"/>
      <c r="F34" s="17"/>
      <c r="G34" s="17"/>
      <c r="H34" s="1">
        <v>1500000</v>
      </c>
      <c r="I34" t="str">
        <f>IFERROR(IF(VLOOKUP(A34,Resources!A:B,2,FALSE)=0,"",VLOOKUP(A34,Resources!A:B,2,FALSE)),"")</f>
        <v/>
      </c>
    </row>
    <row r="35" spans="1:9" x14ac:dyDescent="0.2">
      <c r="A35" s="5" t="s">
        <v>28</v>
      </c>
      <c r="B35" s="17"/>
      <c r="C35" s="17">
        <v>150000</v>
      </c>
      <c r="D35" s="17">
        <v>225000</v>
      </c>
      <c r="E35" s="17"/>
      <c r="F35" s="17">
        <v>500000</v>
      </c>
      <c r="G35" s="17">
        <v>500000</v>
      </c>
      <c r="H35" s="1">
        <v>1375000</v>
      </c>
      <c r="I35" t="str">
        <f>IFERROR(IF(VLOOKUP(A35,Resources!A:B,2,FALSE)=0,"",VLOOKUP(A35,Resources!A:B,2,FALSE)),"")</f>
        <v>https://www.sourcewatch.org/index.php/Susan_B._Anthony_List</v>
      </c>
    </row>
    <row r="36" spans="1:9" x14ac:dyDescent="0.2">
      <c r="A36" s="5" t="s">
        <v>38</v>
      </c>
      <c r="B36" s="17">
        <v>1000000</v>
      </c>
      <c r="C36" s="17">
        <v>250000</v>
      </c>
      <c r="D36" s="17"/>
      <c r="E36" s="17"/>
      <c r="F36" s="17"/>
      <c r="G36" s="17"/>
      <c r="H36" s="1">
        <v>1250000</v>
      </c>
      <c r="I36" t="str">
        <f>IFERROR(IF(VLOOKUP(A36,Resources!A:B,2,FALSE)=0,"",VLOOKUP(A36,Resources!A:B,2,FALSE)),"")</f>
        <v>https://www.sourcewatch.org/index.php/West_Michigan_Policy_Forum</v>
      </c>
    </row>
    <row r="37" spans="1:9" x14ac:dyDescent="0.2">
      <c r="A37" s="5" t="s">
        <v>51</v>
      </c>
      <c r="B37" s="17">
        <v>1170000</v>
      </c>
      <c r="C37" s="17"/>
      <c r="D37" s="17"/>
      <c r="E37" s="17"/>
      <c r="F37" s="17"/>
      <c r="G37" s="17"/>
      <c r="H37" s="1">
        <v>1170000</v>
      </c>
      <c r="I37" t="str">
        <f>IFERROR(IF(VLOOKUP(A37,Resources!A:B,2,FALSE)=0,"",VLOOKUP(A37,Resources!A:B,2,FALSE)),"")</f>
        <v>https://www.desmogblog.com/national-association-manufacturers</v>
      </c>
    </row>
    <row r="38" spans="1:9" x14ac:dyDescent="0.2">
      <c r="A38" s="5" t="s">
        <v>26</v>
      </c>
      <c r="B38" s="17">
        <v>500000</v>
      </c>
      <c r="C38" s="17">
        <v>500000</v>
      </c>
      <c r="D38" s="17">
        <v>150000</v>
      </c>
      <c r="E38" s="17"/>
      <c r="F38" s="17"/>
      <c r="G38" s="17"/>
      <c r="H38" s="1">
        <v>1150000</v>
      </c>
      <c r="I38" t="str">
        <f>IFERROR(IF(VLOOKUP(A38,Resources!A:B,2,FALSE)=0,"",VLOOKUP(A38,Resources!A:B,2,FALSE)),"")</f>
        <v>https://www.sourcewatch.org/index.php/Heritage_Action_for_America</v>
      </c>
    </row>
    <row r="39" spans="1:9" x14ac:dyDescent="0.2">
      <c r="A39" s="5" t="s">
        <v>321</v>
      </c>
      <c r="B39" s="17"/>
      <c r="C39" s="17"/>
      <c r="D39" s="17">
        <v>1010000</v>
      </c>
      <c r="E39" s="17"/>
      <c r="F39" s="17"/>
      <c r="G39" s="17"/>
      <c r="H39" s="1">
        <v>1010000</v>
      </c>
      <c r="I39" t="str">
        <f>IFERROR(IF(VLOOKUP(A39,Resources!A:B,2,FALSE)=0,"",VLOOKUP(A39,Resources!A:B,2,FALSE)),"")</f>
        <v/>
      </c>
    </row>
    <row r="40" spans="1:9" x14ac:dyDescent="0.2">
      <c r="A40" s="5" t="s">
        <v>404</v>
      </c>
      <c r="B40" s="17">
        <v>1000000</v>
      </c>
      <c r="C40" s="17"/>
      <c r="D40" s="17"/>
      <c r="E40" s="17"/>
      <c r="F40" s="17"/>
      <c r="G40" s="17"/>
      <c r="H40" s="1">
        <v>1000000</v>
      </c>
      <c r="I40" t="str">
        <f>IFERROR(IF(VLOOKUP(A40,Resources!A:B,2,FALSE)=0,"",VLOOKUP(A40,Resources!A:B,2,FALSE)),"")</f>
        <v>https://www.sourcewatch.org/index.php/National_Right_to_Work_Committee</v>
      </c>
    </row>
    <row r="41" spans="1:9" x14ac:dyDescent="0.2">
      <c r="A41" s="5" t="s">
        <v>47</v>
      </c>
      <c r="B41" s="17">
        <v>700000</v>
      </c>
      <c r="C41" s="17"/>
      <c r="D41" s="17"/>
      <c r="E41" s="17"/>
      <c r="F41" s="17">
        <v>150000</v>
      </c>
      <c r="G41" s="17"/>
      <c r="H41" s="1">
        <v>850000</v>
      </c>
      <c r="I41" t="str">
        <f>IFERROR(IF(VLOOKUP(A41,Resources!A:B,2,FALSE)=0,"",VLOOKUP(A41,Resources!A:B,2,FALSE)),"")</f>
        <v>https://www.sourcewatch.org/index.php/Republican_Jewish_Coalition</v>
      </c>
    </row>
    <row r="42" spans="1:9" x14ac:dyDescent="0.2">
      <c r="A42" s="5" t="s">
        <v>48</v>
      </c>
      <c r="B42" s="17">
        <v>600000</v>
      </c>
      <c r="C42" s="17"/>
      <c r="D42" s="17"/>
      <c r="E42" s="17"/>
      <c r="F42" s="17"/>
      <c r="G42" s="17"/>
      <c r="H42" s="1">
        <v>600000</v>
      </c>
      <c r="I42" t="str">
        <f>IFERROR(IF(VLOOKUP(A42,Resources!A:B,2,FALSE)=0,"",VLOOKUP(A42,Resources!A:B,2,FALSE)),"")</f>
        <v>https://www.sourcewatch.org/index.php/Tea_Party_Express</v>
      </c>
    </row>
    <row r="43" spans="1:9" x14ac:dyDescent="0.2">
      <c r="A43" s="5" t="s">
        <v>45</v>
      </c>
      <c r="B43" s="17">
        <v>575000</v>
      </c>
      <c r="C43" s="17"/>
      <c r="D43" s="17"/>
      <c r="E43" s="17"/>
      <c r="F43" s="17"/>
      <c r="G43" s="17"/>
      <c r="H43" s="1">
        <v>575000</v>
      </c>
      <c r="I43" t="str">
        <f>IFERROR(IF(VLOOKUP(A43,Resources!A:B,2,FALSE)=0,"",VLOOKUP(A43,Resources!A:B,2,FALSE)),"")</f>
        <v>https://www.sourcewatch.org/index.php/NFIB_Voice_of_Free_Enterprise_Inc.</v>
      </c>
    </row>
    <row r="44" spans="1:9" x14ac:dyDescent="0.2">
      <c r="A44" s="5" t="s">
        <v>122</v>
      </c>
      <c r="B44" s="17">
        <v>500000</v>
      </c>
      <c r="C44" s="17"/>
      <c r="D44" s="17"/>
      <c r="E44" s="17"/>
      <c r="F44" s="17"/>
      <c r="G44" s="17"/>
      <c r="H44" s="1">
        <v>500000</v>
      </c>
      <c r="I44" t="str">
        <f>IFERROR(IF(VLOOKUP(A44,Resources!A:B,2,FALSE)=0,"",VLOOKUP(A44,Resources!A:B,2,FALSE)),"")</f>
        <v>https://www.sourcewatch.org/index.php/Partnership_for_Ohio's_Future</v>
      </c>
    </row>
    <row r="45" spans="1:9" x14ac:dyDescent="0.2">
      <c r="A45" s="5" t="s">
        <v>64</v>
      </c>
      <c r="B45" s="17"/>
      <c r="C45" s="17"/>
      <c r="D45" s="17"/>
      <c r="E45" s="17"/>
      <c r="F45" s="17">
        <v>500000</v>
      </c>
      <c r="G45" s="17"/>
      <c r="H45" s="1">
        <v>500000</v>
      </c>
      <c r="I45" t="str">
        <f>IFERROR(IF(VLOOKUP(A45,Resources!A:B,2,FALSE)=0,"",VLOOKUP(A45,Resources!A:B,2,FALSE)),"")</f>
        <v>https://www.sourcewatch.org/index.php/Wisconsin_Manufacturers_and_Commerce#WMC_Issues_Mobilization_Council</v>
      </c>
    </row>
    <row r="46" spans="1:9" x14ac:dyDescent="0.2">
      <c r="A46" s="5" t="s">
        <v>65</v>
      </c>
      <c r="B46" s="17"/>
      <c r="C46" s="17"/>
      <c r="D46" s="17"/>
      <c r="E46" s="17"/>
      <c r="F46" s="17">
        <v>450000</v>
      </c>
      <c r="G46" s="17"/>
      <c r="H46" s="1">
        <v>450000</v>
      </c>
      <c r="I46" t="str">
        <f>IFERROR(IF(VLOOKUP(A46,Resources!A:B,2,FALSE)=0,"",VLOOKUP(A46,Resources!A:B,2,FALSE)),"")</f>
        <v/>
      </c>
    </row>
    <row r="47" spans="1:9" x14ac:dyDescent="0.2">
      <c r="A47" s="5" t="s">
        <v>69</v>
      </c>
      <c r="B47" s="17"/>
      <c r="C47" s="17"/>
      <c r="D47" s="17"/>
      <c r="E47" s="17"/>
      <c r="F47" s="17"/>
      <c r="G47" s="17">
        <v>330000</v>
      </c>
      <c r="H47" s="1">
        <v>330000</v>
      </c>
      <c r="I47" t="str">
        <f>IFERROR(IF(VLOOKUP(A47,Resources!A:B,2,FALSE)=0,"",VLOOKUP(A47,Resources!A:B,2,FALSE)),"")</f>
        <v/>
      </c>
    </row>
    <row r="48" spans="1:9" x14ac:dyDescent="0.2">
      <c r="A48" s="5" t="s">
        <v>14</v>
      </c>
      <c r="B48" s="17"/>
      <c r="C48" s="17"/>
      <c r="D48" s="17">
        <v>309400</v>
      </c>
      <c r="E48" s="17"/>
      <c r="F48" s="17"/>
      <c r="G48" s="17"/>
      <c r="H48" s="1">
        <v>309400</v>
      </c>
      <c r="I48" t="str">
        <f>IFERROR(IF(VLOOKUP(A48,Resources!A:B,2,FALSE)=0,"",VLOOKUP(A48,Resources!A:B,2,FALSE)),"")</f>
        <v/>
      </c>
    </row>
    <row r="49" spans="1:9" x14ac:dyDescent="0.2">
      <c r="A49" s="5" t="s">
        <v>43</v>
      </c>
      <c r="B49" s="17">
        <v>300000</v>
      </c>
      <c r="C49" s="17"/>
      <c r="D49" s="17"/>
      <c r="E49" s="17"/>
      <c r="F49" s="17"/>
      <c r="G49" s="17"/>
      <c r="H49" s="1">
        <v>300000</v>
      </c>
      <c r="I49" t="str">
        <f>IFERROR(IF(VLOOKUP(A49,Resources!A:B,2,FALSE)=0,"",VLOOKUP(A49,Resources!A:B,2,FALSE)),"")</f>
        <v>https://www.sourcewatch.org/index.php/National_Federation_of_Independent_Business</v>
      </c>
    </row>
    <row r="50" spans="1:9" x14ac:dyDescent="0.2">
      <c r="A50" s="5" t="s">
        <v>49</v>
      </c>
      <c r="B50" s="17">
        <v>200000</v>
      </c>
      <c r="C50" s="17"/>
      <c r="D50" s="17"/>
      <c r="E50" s="17">
        <v>100000</v>
      </c>
      <c r="F50" s="17"/>
      <c r="G50" s="17"/>
      <c r="H50" s="1">
        <v>300000</v>
      </c>
      <c r="I50" t="str">
        <f>IFERROR(IF(VLOOKUP(A50,Resources!A:B,2,FALSE)=0,"",VLOOKUP(A50,Resources!A:B,2,FALSE)),"")</f>
        <v>https://www.sourcewatch.org/index.php/Tea_Party_Patriots</v>
      </c>
    </row>
    <row r="51" spans="1:9" x14ac:dyDescent="0.2">
      <c r="A51" s="5" t="s">
        <v>63</v>
      </c>
      <c r="B51" s="17"/>
      <c r="C51" s="17"/>
      <c r="D51" s="17"/>
      <c r="E51" s="17">
        <v>250000</v>
      </c>
      <c r="F51" s="17"/>
      <c r="G51" s="17"/>
      <c r="H51" s="1">
        <v>250000</v>
      </c>
      <c r="I51" t="str">
        <f>IFERROR(IF(VLOOKUP(A51,Resources!A:B,2,FALSE)=0,"",VLOOKUP(A51,Resources!A:B,2,FALSE)),"")</f>
        <v/>
      </c>
    </row>
    <row r="52" spans="1:9" x14ac:dyDescent="0.2">
      <c r="A52" s="5" t="s">
        <v>53</v>
      </c>
      <c r="B52" s="17">
        <v>230000</v>
      </c>
      <c r="C52" s="17"/>
      <c r="D52" s="17"/>
      <c r="E52" s="17"/>
      <c r="F52" s="17"/>
      <c r="G52" s="17"/>
      <c r="H52" s="1">
        <v>230000</v>
      </c>
      <c r="I52" t="str">
        <f>IFERROR(IF(VLOOKUP(A52,Resources!A:B,2,FALSE)=0,"",VLOOKUP(A52,Resources!A:B,2,FALSE)),"")</f>
        <v>https://www.sourcewatch.org/index.php/American_Values</v>
      </c>
    </row>
    <row r="53" spans="1:9" x14ac:dyDescent="0.2">
      <c r="A53" s="5" t="s">
        <v>21</v>
      </c>
      <c r="B53" s="17"/>
      <c r="C53" s="17"/>
      <c r="D53" s="17">
        <v>175000</v>
      </c>
      <c r="E53" s="17"/>
      <c r="F53" s="17"/>
      <c r="G53" s="17"/>
      <c r="H53" s="1">
        <v>175000</v>
      </c>
      <c r="I53" t="str">
        <f>IFERROR(IF(VLOOKUP(A53,Resources!A:B,2,FALSE)=0,"",VLOOKUP(A53,Resources!A:B,2,FALSE)),"")</f>
        <v/>
      </c>
    </row>
    <row r="54" spans="1:9" x14ac:dyDescent="0.2">
      <c r="A54" s="5" t="s">
        <v>30</v>
      </c>
      <c r="B54" s="17"/>
      <c r="C54" s="17">
        <v>100000</v>
      </c>
      <c r="D54" s="17"/>
      <c r="E54" s="17"/>
      <c r="F54" s="17">
        <v>50000</v>
      </c>
      <c r="G54" s="17"/>
      <c r="H54" s="1">
        <v>150000</v>
      </c>
      <c r="I54" t="str">
        <f>IFERROR(IF(VLOOKUP(A54,Resources!A:B,2,FALSE)=0,"",VLOOKUP(A54,Resources!A:B,2,FALSE)),"")</f>
        <v/>
      </c>
    </row>
    <row r="55" spans="1:9" x14ac:dyDescent="0.2">
      <c r="A55" s="5" t="s">
        <v>6</v>
      </c>
      <c r="B55" s="17"/>
      <c r="C55" s="17"/>
      <c r="D55" s="17">
        <v>100000</v>
      </c>
      <c r="E55" s="17"/>
      <c r="F55" s="17">
        <v>50000</v>
      </c>
      <c r="G55" s="17"/>
      <c r="H55" s="1">
        <v>150000</v>
      </c>
      <c r="I55" t="str">
        <f>IFERROR(IF(VLOOKUP(A55,Resources!A:B,2,FALSE)=0,"",VLOOKUP(A55,Resources!A:B,2,FALSE)),"")</f>
        <v/>
      </c>
    </row>
    <row r="56" spans="1:9" x14ac:dyDescent="0.2">
      <c r="A56" s="5" t="s">
        <v>44</v>
      </c>
      <c r="B56" s="17">
        <v>125000</v>
      </c>
      <c r="C56" s="17"/>
      <c r="D56" s="17"/>
      <c r="E56" s="17"/>
      <c r="F56" s="17"/>
      <c r="G56" s="17"/>
      <c r="H56" s="1">
        <v>125000</v>
      </c>
      <c r="I56" t="str">
        <f>IFERROR(IF(VLOOKUP(A56,Resources!A:B,2,FALSE)=0,"",VLOOKUP(A56,Resources!A:B,2,FALSE)),"")</f>
        <v>https://www.sourcewatch.org/index.php/NFIB%27s_Legal_Arm</v>
      </c>
    </row>
    <row r="57" spans="1:9" x14ac:dyDescent="0.2">
      <c r="A57" s="5" t="s">
        <v>34</v>
      </c>
      <c r="B57" s="17"/>
      <c r="C57" s="17">
        <v>105000</v>
      </c>
      <c r="D57" s="17"/>
      <c r="E57" s="17"/>
      <c r="F57" s="17"/>
      <c r="G57" s="17"/>
      <c r="H57" s="1">
        <v>105000</v>
      </c>
      <c r="I57" t="str">
        <f>IFERROR(IF(VLOOKUP(A57,Resources!A:B,2,FALSE)=0,"",VLOOKUP(A57,Resources!A:B,2,FALSE)),"")</f>
        <v>https://www.sourcewatch.org/index.php/National_Taxpayers_Union</v>
      </c>
    </row>
    <row r="58" spans="1:9" x14ac:dyDescent="0.2">
      <c r="A58" s="5" t="s">
        <v>18</v>
      </c>
      <c r="B58" s="17"/>
      <c r="C58" s="17"/>
      <c r="D58" s="17">
        <v>100000</v>
      </c>
      <c r="E58" s="17"/>
      <c r="F58" s="17"/>
      <c r="G58" s="17"/>
      <c r="H58" s="1">
        <v>100000</v>
      </c>
      <c r="I58" t="str">
        <f>IFERROR(IF(VLOOKUP(A58,Resources!A:B,2,FALSE)=0,"",VLOOKUP(A58,Resources!A:B,2,FALSE)),"")</f>
        <v/>
      </c>
    </row>
    <row r="59" spans="1:9" x14ac:dyDescent="0.2">
      <c r="A59" s="5" t="s">
        <v>59</v>
      </c>
      <c r="B59" s="17"/>
      <c r="C59" s="17"/>
      <c r="D59" s="17"/>
      <c r="E59" s="17">
        <v>100000</v>
      </c>
      <c r="F59" s="17"/>
      <c r="G59" s="17"/>
      <c r="H59" s="1">
        <v>100000</v>
      </c>
      <c r="I59" t="str">
        <f>IFERROR(IF(VLOOKUP(A59,Resources!A:B,2,FALSE)=0,"",VLOOKUP(A59,Resources!A:B,2,FALSE)),"")</f>
        <v>https://www.sourcewatch.org/index.php/Americans_for_Limited_Government</v>
      </c>
    </row>
    <row r="60" spans="1:9" x14ac:dyDescent="0.2">
      <c r="A60" s="5" t="s">
        <v>71</v>
      </c>
      <c r="B60" s="17"/>
      <c r="C60" s="17"/>
      <c r="D60" s="17"/>
      <c r="E60" s="17"/>
      <c r="F60" s="17"/>
      <c r="G60" s="17">
        <v>100000</v>
      </c>
      <c r="H60" s="1">
        <v>100000</v>
      </c>
      <c r="I60" t="str">
        <f>IFERROR(IF(VLOOKUP(A60,Resources!A:B,2,FALSE)=0,"",VLOOKUP(A60,Resources!A:B,2,FALSE)),"")</f>
        <v/>
      </c>
    </row>
    <row r="61" spans="1:9" x14ac:dyDescent="0.2">
      <c r="A61" s="5" t="s">
        <v>11</v>
      </c>
      <c r="B61" s="17"/>
      <c r="C61" s="17"/>
      <c r="D61" s="17">
        <v>100000</v>
      </c>
      <c r="E61" s="17"/>
      <c r="F61" s="17"/>
      <c r="G61" s="17"/>
      <c r="H61" s="1">
        <v>100000</v>
      </c>
      <c r="I61" t="str">
        <f>IFERROR(IF(VLOOKUP(A61,Resources!A:B,2,FALSE)=0,"",VLOOKUP(A61,Resources!A:B,2,FALSE)),"")</f>
        <v>https://www.desmogblog.com/americans-tax-reform</v>
      </c>
    </row>
    <row r="62" spans="1:9" x14ac:dyDescent="0.2">
      <c r="A62" s="5" t="s">
        <v>17</v>
      </c>
      <c r="B62" s="17"/>
      <c r="C62" s="17"/>
      <c r="D62" s="17">
        <v>95000</v>
      </c>
      <c r="E62" s="17"/>
      <c r="F62" s="17"/>
      <c r="G62" s="17"/>
      <c r="H62" s="1">
        <v>95000</v>
      </c>
      <c r="I62" t="str">
        <f>IFERROR(IF(VLOOKUP(A62,Resources!A:B,2,FALSE)=0,"",VLOOKUP(A62,Resources!A:B,2,FALSE)),"")</f>
        <v/>
      </c>
    </row>
    <row r="63" spans="1:9" x14ac:dyDescent="0.2">
      <c r="A63" s="5" t="s">
        <v>70</v>
      </c>
      <c r="B63" s="17"/>
      <c r="C63" s="17"/>
      <c r="D63" s="17"/>
      <c r="E63" s="17"/>
      <c r="F63" s="17"/>
      <c r="G63" s="17">
        <v>50000</v>
      </c>
      <c r="H63" s="1">
        <v>50000</v>
      </c>
      <c r="I63" t="str">
        <f>IFERROR(IF(VLOOKUP(A63,Resources!A:B,2,FALSE)=0,"",VLOOKUP(A63,Resources!A:B,2,FALSE)),"")</f>
        <v/>
      </c>
    </row>
    <row r="64" spans="1:9" x14ac:dyDescent="0.2">
      <c r="A64" s="5" t="s">
        <v>20</v>
      </c>
      <c r="B64" s="17"/>
      <c r="C64" s="17"/>
      <c r="D64" s="17">
        <v>50000</v>
      </c>
      <c r="E64" s="17"/>
      <c r="F64" s="17"/>
      <c r="G64" s="17"/>
      <c r="H64" s="1">
        <v>50000</v>
      </c>
      <c r="I64" t="str">
        <f>IFERROR(IF(VLOOKUP(A64,Resources!A:B,2,FALSE)=0,"",VLOOKUP(A64,Resources!A:B,2,FALSE)),"")</f>
        <v/>
      </c>
    </row>
    <row r="65" spans="1:9" x14ac:dyDescent="0.2">
      <c r="A65" s="5" t="s">
        <v>61</v>
      </c>
      <c r="B65" s="17"/>
      <c r="C65" s="17"/>
      <c r="D65" s="17"/>
      <c r="E65" s="17">
        <v>50000</v>
      </c>
      <c r="F65" s="17"/>
      <c r="G65" s="17"/>
      <c r="H65" s="1">
        <v>50000</v>
      </c>
      <c r="I65" t="str">
        <f>IFERROR(IF(VLOOKUP(A65,Resources!A:B,2,FALSE)=0,"",VLOOKUP(A65,Resources!A:B,2,FALSE)),"")</f>
        <v/>
      </c>
    </row>
    <row r="66" spans="1:9" x14ac:dyDescent="0.2">
      <c r="A66" s="5" t="s">
        <v>66</v>
      </c>
      <c r="B66" s="17"/>
      <c r="C66" s="17"/>
      <c r="D66" s="17"/>
      <c r="E66" s="17"/>
      <c r="F66" s="17">
        <v>50000</v>
      </c>
      <c r="G66" s="17"/>
      <c r="H66" s="1">
        <v>50000</v>
      </c>
      <c r="I66" t="str">
        <f>IFERROR(IF(VLOOKUP(A66,Resources!A:B,2,FALSE)=0,"",VLOOKUP(A66,Resources!A:B,2,FALSE)),"")</f>
        <v/>
      </c>
    </row>
    <row r="67" spans="1:9" x14ac:dyDescent="0.2">
      <c r="A67" s="5" t="s">
        <v>13</v>
      </c>
      <c r="B67" s="17"/>
      <c r="C67" s="17"/>
      <c r="D67" s="17">
        <v>50000</v>
      </c>
      <c r="E67" s="17"/>
      <c r="F67" s="17"/>
      <c r="G67" s="17"/>
      <c r="H67" s="1">
        <v>50000</v>
      </c>
      <c r="I67" t="str">
        <f>IFERROR(IF(VLOOKUP(A67,Resources!A:B,2,FALSE)=0,"",VLOOKUP(A67,Resources!A:B,2,FALSE)),"")</f>
        <v/>
      </c>
    </row>
    <row r="68" spans="1:9" x14ac:dyDescent="0.2">
      <c r="A68" s="5" t="s">
        <v>52</v>
      </c>
      <c r="B68" s="17">
        <v>50000</v>
      </c>
      <c r="C68" s="17"/>
      <c r="D68" s="17"/>
      <c r="E68" s="17"/>
      <c r="F68" s="17"/>
      <c r="G68" s="17"/>
      <c r="H68" s="1">
        <v>50000</v>
      </c>
      <c r="I68" t="str">
        <f>IFERROR(IF(VLOOKUP(A68,Resources!A:B,2,FALSE)=0,"",VLOOKUP(A68,Resources!A:B,2,FALSE)),"")</f>
        <v>https://www.sourcewatch.org/index.php/Common_Sense_Issues_Inc.</v>
      </c>
    </row>
    <row r="69" spans="1:9" x14ac:dyDescent="0.2">
      <c r="A69" s="5" t="s">
        <v>60</v>
      </c>
      <c r="B69" s="17"/>
      <c r="C69" s="17"/>
      <c r="D69" s="17"/>
      <c r="E69" s="17">
        <v>25000</v>
      </c>
      <c r="F69" s="17"/>
      <c r="G69" s="17"/>
      <c r="H69" s="1">
        <v>25000</v>
      </c>
      <c r="I69" t="str">
        <f>IFERROR(IF(VLOOKUP(A69,Resources!A:B,2,FALSE)=0,"",VLOOKUP(A69,Resources!A:B,2,FALSE)),"")</f>
        <v/>
      </c>
    </row>
    <row r="70" spans="1:9" x14ac:dyDescent="0.2">
      <c r="A70" s="5" t="s">
        <v>37</v>
      </c>
      <c r="B70" s="17"/>
      <c r="C70" s="17">
        <v>25000</v>
      </c>
      <c r="D70" s="17"/>
      <c r="E70" s="17"/>
      <c r="F70" s="17"/>
      <c r="G70" s="17"/>
      <c r="H70" s="1">
        <v>25000</v>
      </c>
      <c r="I70" t="str">
        <f>IFERROR(IF(VLOOKUP(A70,Resources!A:B,2,FALSE)=0,"",VLOOKUP(A70,Resources!A:B,2,FALSE)),"")</f>
        <v/>
      </c>
    </row>
    <row r="71" spans="1:9" x14ac:dyDescent="0.2">
      <c r="A71" s="5" t="s">
        <v>33</v>
      </c>
      <c r="B71" s="17"/>
      <c r="C71" s="17">
        <v>25000</v>
      </c>
      <c r="D71" s="17"/>
      <c r="E71" s="17"/>
      <c r="F71" s="17"/>
      <c r="G71" s="17"/>
      <c r="H71" s="1">
        <v>25000</v>
      </c>
      <c r="I71" t="str">
        <f>IFERROR(IF(VLOOKUP(A71,Resources!A:B,2,FALSE)=0,"",VLOOKUP(A71,Resources!A:B,2,FALSE)),"")</f>
        <v>https://www.sourcewatch.org/index.php/Let_Freedom_Ring</v>
      </c>
    </row>
    <row r="72" spans="1:9" x14ac:dyDescent="0.2">
      <c r="A72" s="5" t="s">
        <v>72</v>
      </c>
      <c r="B72" s="17">
        <v>235715250</v>
      </c>
      <c r="C72" s="17">
        <v>60600000</v>
      </c>
      <c r="D72" s="17">
        <v>87631900</v>
      </c>
      <c r="E72" s="17">
        <v>65470000</v>
      </c>
      <c r="F72" s="17">
        <v>77550000</v>
      </c>
      <c r="G72" s="17">
        <v>48730000</v>
      </c>
      <c r="H72" s="1">
        <v>575697150</v>
      </c>
      <c r="I72" t="str">
        <f>IFERROR(IF(VLOOKUP(A72,Resources!A:B,2,FALSE)=0,"",VLOOKUP(A72,Resources!A:B,2,FALSE)),"")</f>
        <v/>
      </c>
    </row>
    <row r="74" spans="1:9" ht="24" x14ac:dyDescent="0.3">
      <c r="A74" s="10" t="s">
        <v>407</v>
      </c>
    </row>
    <row r="75" spans="1:9" x14ac:dyDescent="0.2">
      <c r="A75" s="4" t="s">
        <v>0</v>
      </c>
      <c r="B75" s="18" t="s">
        <v>75</v>
      </c>
    </row>
    <row r="77" spans="1:9" x14ac:dyDescent="0.2">
      <c r="A77" s="4" t="s">
        <v>73</v>
      </c>
      <c r="B77" s="18" t="s">
        <v>415</v>
      </c>
    </row>
    <row r="78" spans="1:9" x14ac:dyDescent="0.2">
      <c r="A78" s="4" t="s">
        <v>405</v>
      </c>
      <c r="B78" s="18">
        <v>2015</v>
      </c>
      <c r="C78" s="18">
        <v>2016</v>
      </c>
      <c r="D78" s="18" t="s">
        <v>72</v>
      </c>
      <c r="E78" s="6" t="s">
        <v>141</v>
      </c>
    </row>
    <row r="79" spans="1:9" x14ac:dyDescent="0.2">
      <c r="A79" s="5" t="s">
        <v>78</v>
      </c>
      <c r="B79" s="17">
        <v>5000000</v>
      </c>
      <c r="C79" s="17">
        <v>5000000</v>
      </c>
      <c r="D79" s="17">
        <v>10000000</v>
      </c>
      <c r="E79" s="18" t="str">
        <f>IFERROR(IF(VLOOKUP(A79,Resources!A:B,2,FALSE)=0,"",VLOOKUP(A79,Resources!A:B,2,FALSE)),"")</f>
        <v>https://www.desmogblog.com/americans-for-prosperity</v>
      </c>
    </row>
    <row r="80" spans="1:9" x14ac:dyDescent="0.2">
      <c r="A80" s="5" t="s">
        <v>84</v>
      </c>
      <c r="B80" s="17"/>
      <c r="C80" s="17">
        <v>2500000</v>
      </c>
      <c r="D80" s="17">
        <v>2500000</v>
      </c>
      <c r="E80" s="18" t="str">
        <f>IFERROR(IF(VLOOKUP(A80,Resources!A:B,2,FALSE)=0,"",VLOOKUP(A80,Resources!A:B,2,FALSE)),"")</f>
        <v/>
      </c>
    </row>
    <row r="81" spans="1:8" x14ac:dyDescent="0.2">
      <c r="A81" s="5" t="s">
        <v>79</v>
      </c>
      <c r="B81" s="17">
        <v>500000</v>
      </c>
      <c r="C81" s="17">
        <v>300000</v>
      </c>
      <c r="D81" s="17">
        <v>800000</v>
      </c>
      <c r="E81" s="18" t="str">
        <f>IFERROR(IF(VLOOKUP(A81,Resources!A:B,2,FALSE)=0,"",VLOOKUP(A81,Resources!A:B,2,FALSE)),"")</f>
        <v/>
      </c>
    </row>
    <row r="82" spans="1:8" x14ac:dyDescent="0.2">
      <c r="A82" s="5" t="s">
        <v>85</v>
      </c>
      <c r="B82" s="17"/>
      <c r="C82" s="17">
        <v>200000</v>
      </c>
      <c r="D82" s="17">
        <v>200000</v>
      </c>
      <c r="E82" s="18" t="str">
        <f>IFERROR(IF(VLOOKUP(A82,Resources!A:B,2,FALSE)=0,"",VLOOKUP(A82,Resources!A:B,2,FALSE)),"")</f>
        <v>https://www.sourcewatch.org/index.php/Generation_Opportunity</v>
      </c>
    </row>
    <row r="83" spans="1:8" x14ac:dyDescent="0.2">
      <c r="A83" s="5" t="s">
        <v>80</v>
      </c>
      <c r="B83" s="17">
        <v>100000</v>
      </c>
      <c r="C83" s="17"/>
      <c r="D83" s="17">
        <v>100000</v>
      </c>
      <c r="E83" s="18" t="str">
        <f>IFERROR(IF(VLOOKUP(A83,Resources!A:B,2,FALSE)=0,"",VLOOKUP(A83,Resources!A:B,2,FALSE)),"")</f>
        <v>https://www.sourcewatch.org/index.php/Government_Accountability_Institute</v>
      </c>
    </row>
    <row r="84" spans="1:8" x14ac:dyDescent="0.2">
      <c r="A84" s="5" t="s">
        <v>81</v>
      </c>
      <c r="B84" s="17">
        <v>50000</v>
      </c>
      <c r="C84" s="17"/>
      <c r="D84" s="17">
        <v>50000</v>
      </c>
      <c r="E84" s="18" t="str">
        <f>IFERROR(IF(VLOOKUP(A84,Resources!A:B,2,FALSE)=0,"",VLOOKUP(A84,Resources!A:B,2,FALSE)),"")</f>
        <v>https://www.desmogblog.com/media-research-center</v>
      </c>
    </row>
    <row r="85" spans="1:8" x14ac:dyDescent="0.2">
      <c r="A85" s="5" t="s">
        <v>86</v>
      </c>
      <c r="B85" s="17"/>
      <c r="C85" s="17">
        <v>30000</v>
      </c>
      <c r="D85" s="17">
        <v>30000</v>
      </c>
      <c r="E85" s="18" t="str">
        <f>IFERROR(IF(VLOOKUP(A85,Resources!A:B,2,FALSE)=0,"",VLOOKUP(A85,Resources!A:B,2,FALSE)),"")</f>
        <v>https://www.sourcewatch.org/index.php/Foundation_for_Government_Accountability</v>
      </c>
    </row>
    <row r="86" spans="1:8" x14ac:dyDescent="0.2">
      <c r="A86" s="5" t="s">
        <v>87</v>
      </c>
      <c r="B86" s="17"/>
      <c r="C86" s="17">
        <v>25000</v>
      </c>
      <c r="D86" s="17">
        <v>25000</v>
      </c>
      <c r="E86" s="18" t="str">
        <f>IFERROR(IF(VLOOKUP(A86,Resources!A:B,2,FALSE)=0,"",VLOOKUP(A86,Resources!A:B,2,FALSE)),"")</f>
        <v>https://www.desmogblog.com/washington-legal-foundation</v>
      </c>
    </row>
    <row r="87" spans="1:8" x14ac:dyDescent="0.2">
      <c r="A87" s="5" t="s">
        <v>82</v>
      </c>
      <c r="B87" s="17">
        <v>25000</v>
      </c>
      <c r="C87" s="17"/>
      <c r="D87" s="17">
        <v>25000</v>
      </c>
      <c r="E87" s="18" t="str">
        <f>IFERROR(IF(VLOOKUP(A87,Resources!A:B,2,FALSE)=0,"",VLOOKUP(A87,Resources!A:B,2,FALSE)),"")</f>
        <v/>
      </c>
    </row>
    <row r="88" spans="1:8" x14ac:dyDescent="0.2">
      <c r="A88" s="5" t="s">
        <v>83</v>
      </c>
      <c r="B88" s="17">
        <v>10000</v>
      </c>
      <c r="C88" s="17"/>
      <c r="D88" s="17">
        <v>10000</v>
      </c>
      <c r="E88" s="18" t="str">
        <f>IFERROR(IF(VLOOKUP(A88,Resources!A:B,2,FALSE)=0,"",VLOOKUP(A88,Resources!A:B,2,FALSE)),"")</f>
        <v>https://www.sourcewatch.org/index.php/America's_Future_Foundation</v>
      </c>
    </row>
    <row r="89" spans="1:8" x14ac:dyDescent="0.2">
      <c r="A89" s="5" t="s">
        <v>72</v>
      </c>
      <c r="B89" s="17">
        <v>5685000</v>
      </c>
      <c r="C89" s="17">
        <v>8055000</v>
      </c>
      <c r="D89" s="17">
        <v>13740000</v>
      </c>
      <c r="E89" s="18" t="str">
        <f>IFERROR(IF(VLOOKUP(A89,Resources!A:B,2,FALSE)=0,"",VLOOKUP(A89,Resources!A:B,2,FALSE)),"")</f>
        <v/>
      </c>
    </row>
    <row r="92" spans="1:8" ht="24" x14ac:dyDescent="0.3">
      <c r="A92" s="10" t="s">
        <v>408</v>
      </c>
    </row>
    <row r="93" spans="1:8" x14ac:dyDescent="0.2">
      <c r="A93" s="19" t="s">
        <v>409</v>
      </c>
      <c r="B93"/>
      <c r="C93"/>
      <c r="D93"/>
      <c r="E93"/>
      <c r="F93"/>
      <c r="G93"/>
    </row>
    <row r="94" spans="1:8" x14ac:dyDescent="0.2">
      <c r="A94" s="4" t="s">
        <v>406</v>
      </c>
      <c r="B94" s="4" t="s">
        <v>414</v>
      </c>
      <c r="C94"/>
      <c r="D94"/>
      <c r="E94"/>
      <c r="F94"/>
      <c r="G94"/>
    </row>
    <row r="95" spans="1:8" x14ac:dyDescent="0.2">
      <c r="A95" s="4" t="s">
        <v>215</v>
      </c>
      <c r="B95">
        <v>2013</v>
      </c>
      <c r="C95">
        <v>2014</v>
      </c>
      <c r="D95">
        <v>2015</v>
      </c>
      <c r="E95">
        <v>2016</v>
      </c>
      <c r="F95">
        <v>2017</v>
      </c>
      <c r="G95" t="s">
        <v>72</v>
      </c>
      <c r="H95" s="6" t="s">
        <v>141</v>
      </c>
    </row>
    <row r="96" spans="1:8" x14ac:dyDescent="0.2">
      <c r="A96" s="5" t="s">
        <v>226</v>
      </c>
      <c r="B96" s="1"/>
      <c r="C96" s="1">
        <v>11000000</v>
      </c>
      <c r="D96" s="1">
        <v>9000000</v>
      </c>
      <c r="E96" s="1">
        <v>9449732</v>
      </c>
      <c r="F96" s="1"/>
      <c r="G96" s="1">
        <v>29449732</v>
      </c>
      <c r="H96" t="str">
        <f>IFERROR(IF(VLOOKUP(A96,Resources!A:B,2,FALSE)=0,"",VLOOKUP(A96,Resources!A:B,2,FALSE)),"")</f>
        <v>https://www.desmogblog.com/i360</v>
      </c>
    </row>
    <row r="97" spans="1:8" x14ac:dyDescent="0.2">
      <c r="A97" s="5" t="s">
        <v>221</v>
      </c>
      <c r="B97" s="1"/>
      <c r="C97" s="1"/>
      <c r="D97" s="1"/>
      <c r="E97" s="1"/>
      <c r="F97" s="1">
        <v>15608944</v>
      </c>
      <c r="G97" s="1">
        <v>15608944</v>
      </c>
      <c r="H97" t="str">
        <f>IFERROR(IF(VLOOKUP(A97,Resources!A:B,2,FALSE)=0,"",VLOOKUP(A97,Resources!A:B,2,FALSE)),"")</f>
        <v>https://www.desmogblog.com/i360</v>
      </c>
    </row>
    <row r="98" spans="1:8" x14ac:dyDescent="0.2">
      <c r="A98" s="5" t="s">
        <v>219</v>
      </c>
      <c r="B98" s="1"/>
      <c r="C98" s="1"/>
      <c r="D98" s="1"/>
      <c r="E98" s="1"/>
      <c r="F98" s="1">
        <v>7948382</v>
      </c>
      <c r="G98" s="1">
        <v>7948382</v>
      </c>
      <c r="H98" t="str">
        <f>IFERROR(IF(VLOOKUP(A98,Resources!A:B,2,FALSE)=0,"",VLOOKUP(A98,Resources!A:B,2,FALSE)),"")</f>
        <v>https://www.desmogblog.com/in-pursuit-of</v>
      </c>
    </row>
    <row r="99" spans="1:8" x14ac:dyDescent="0.2">
      <c r="A99" s="5" t="s">
        <v>225</v>
      </c>
      <c r="B99" s="1">
        <v>250000</v>
      </c>
      <c r="C99" s="1">
        <v>1228026</v>
      </c>
      <c r="D99" s="1"/>
      <c r="E99" s="1"/>
      <c r="F99" s="1">
        <v>1995889</v>
      </c>
      <c r="G99" s="1">
        <v>3473915</v>
      </c>
      <c r="H99" t="str">
        <f>IFERROR(IF(VLOOKUP(A99,Resources!A:B,2,FALSE)=0,"",VLOOKUP(A99,Resources!A:B,2,FALSE)),"")</f>
        <v/>
      </c>
    </row>
    <row r="100" spans="1:8" x14ac:dyDescent="0.2">
      <c r="A100" s="5" t="s">
        <v>292</v>
      </c>
      <c r="B100" s="1"/>
      <c r="C100" s="1"/>
      <c r="D100" s="1">
        <v>1537371</v>
      </c>
      <c r="E100" s="1">
        <v>1197633</v>
      </c>
      <c r="F100" s="1"/>
      <c r="G100" s="1">
        <v>2735004</v>
      </c>
      <c r="H100" t="str">
        <f>IFERROR(IF(VLOOKUP(A100,Resources!A:B,2,FALSE)=0,"",VLOOKUP(A100,Resources!A:B,2,FALSE)),"")</f>
        <v>https://www.desmogblog.com/aegis-strategic</v>
      </c>
    </row>
    <row r="101" spans="1:8" x14ac:dyDescent="0.2">
      <c r="A101" s="5" t="s">
        <v>223</v>
      </c>
      <c r="B101" s="1"/>
      <c r="C101" s="1"/>
      <c r="D101" s="1"/>
      <c r="E101" s="1">
        <v>1241571</v>
      </c>
      <c r="F101" s="1">
        <v>1330615</v>
      </c>
      <c r="G101" s="1">
        <v>2572186</v>
      </c>
      <c r="H101" t="str">
        <f>IFERROR(IF(VLOOKUP(A101,Resources!A:B,2,FALSE)=0,"",VLOOKUP(A101,Resources!A:B,2,FALSE)),"")</f>
        <v/>
      </c>
    </row>
    <row r="102" spans="1:8" x14ac:dyDescent="0.2">
      <c r="A102" s="5" t="s">
        <v>222</v>
      </c>
      <c r="B102" s="1"/>
      <c r="C102" s="1"/>
      <c r="D102" s="1"/>
      <c r="E102" s="1">
        <v>990856</v>
      </c>
      <c r="F102" s="1">
        <v>1349965</v>
      </c>
      <c r="G102" s="1">
        <v>2340821</v>
      </c>
      <c r="H102" t="str">
        <f>IFERROR(IF(VLOOKUP(A102,Resources!A:B,2,FALSE)=0,"",VLOOKUP(A102,Resources!A:B,2,FALSE)),"")</f>
        <v>https://www.sourcewatch.org/index.php/Georgia-Pacific</v>
      </c>
    </row>
    <row r="103" spans="1:8" x14ac:dyDescent="0.2">
      <c r="A103" s="5" t="s">
        <v>263</v>
      </c>
      <c r="B103" s="1"/>
      <c r="C103" s="1"/>
      <c r="D103" s="1">
        <v>1784955</v>
      </c>
      <c r="E103" s="1"/>
      <c r="F103" s="1"/>
      <c r="G103" s="1">
        <v>1784955</v>
      </c>
      <c r="H103" t="str">
        <f>IFERROR(IF(VLOOKUP(A103,Resources!A:B,2,FALSE)=0,"",VLOOKUP(A103,Resources!A:B,2,FALSE)),"")</f>
        <v>https://www.sourcewatch.org/index.php/Center_for_Shared_Services</v>
      </c>
    </row>
    <row r="104" spans="1:8" x14ac:dyDescent="0.2">
      <c r="A104" s="5" t="s">
        <v>326</v>
      </c>
      <c r="B104" s="1"/>
      <c r="C104" s="1">
        <v>1496879</v>
      </c>
      <c r="D104" s="1"/>
      <c r="E104" s="1"/>
      <c r="F104" s="1"/>
      <c r="G104" s="1">
        <v>1496879</v>
      </c>
      <c r="H104" t="str">
        <f>IFERROR(IF(VLOOKUP(A104,Resources!A:B,2,FALSE)=0,"",VLOOKUP(A104,Resources!A:B,2,FALSE)),"")</f>
        <v/>
      </c>
    </row>
    <row r="105" spans="1:8" x14ac:dyDescent="0.2">
      <c r="A105" s="5" t="s">
        <v>328</v>
      </c>
      <c r="B105" s="1"/>
      <c r="C105" s="1">
        <v>1350741</v>
      </c>
      <c r="D105" s="1"/>
      <c r="E105" s="1"/>
      <c r="F105" s="1"/>
      <c r="G105" s="1">
        <v>1350741</v>
      </c>
      <c r="H105" t="str">
        <f>IFERROR(IF(VLOOKUP(A105,Resources!A:B,2,FALSE)=0,"",VLOOKUP(A105,Resources!A:B,2,FALSE)),"")</f>
        <v/>
      </c>
    </row>
    <row r="106" spans="1:8" x14ac:dyDescent="0.2">
      <c r="A106" s="5" t="s">
        <v>343</v>
      </c>
      <c r="B106" s="1">
        <v>1257787</v>
      </c>
      <c r="C106" s="1"/>
      <c r="D106" s="1"/>
      <c r="E106" s="1"/>
      <c r="F106" s="1"/>
      <c r="G106" s="1">
        <v>1257787</v>
      </c>
      <c r="H106" t="str">
        <f>IFERROR(IF(VLOOKUP(A106,Resources!A:B,2,FALSE)=0,"",VLOOKUP(A106,Resources!A:B,2,FALSE)),"")</f>
        <v/>
      </c>
    </row>
    <row r="107" spans="1:8" x14ac:dyDescent="0.2">
      <c r="A107" s="5" t="s">
        <v>290</v>
      </c>
      <c r="B107" s="1"/>
      <c r="C107" s="1"/>
      <c r="D107" s="1">
        <v>1239599</v>
      </c>
      <c r="E107" s="1"/>
      <c r="F107" s="1"/>
      <c r="G107" s="1">
        <v>1239599</v>
      </c>
      <c r="H107" t="str">
        <f>IFERROR(IF(VLOOKUP(A107,Resources!A:B,2,FALSE)=0,"",VLOOKUP(A107,Resources!A:B,2,FALSE)),"")</f>
        <v/>
      </c>
    </row>
    <row r="108" spans="1:8" x14ac:dyDescent="0.2">
      <c r="A108" s="5" t="s">
        <v>291</v>
      </c>
      <c r="B108" s="1"/>
      <c r="C108" s="1"/>
      <c r="D108" s="1">
        <v>1149969</v>
      </c>
      <c r="E108" s="1"/>
      <c r="F108" s="1"/>
      <c r="G108" s="1">
        <v>1149969</v>
      </c>
      <c r="H108" t="str">
        <f>IFERROR(IF(VLOOKUP(A108,Resources!A:B,2,FALSE)=0,"",VLOOKUP(A108,Resources!A:B,2,FALSE)),"")</f>
        <v/>
      </c>
    </row>
    <row r="109" spans="1:8" x14ac:dyDescent="0.2">
      <c r="A109" s="5" t="s">
        <v>228</v>
      </c>
      <c r="B109" s="1"/>
      <c r="C109" s="1"/>
      <c r="D109" s="1"/>
      <c r="E109" s="1">
        <v>952779</v>
      </c>
      <c r="F109" s="1"/>
      <c r="G109" s="1">
        <v>952779</v>
      </c>
      <c r="H109" t="str">
        <f>IFERROR(IF(VLOOKUP(A109,Resources!A:B,2,FALSE)=0,"",VLOOKUP(A109,Resources!A:B,2,FALSE)),"")</f>
        <v/>
      </c>
    </row>
    <row r="110" spans="1:8" x14ac:dyDescent="0.2">
      <c r="A110" s="5" t="s">
        <v>370</v>
      </c>
      <c r="B110" s="1">
        <v>680502</v>
      </c>
      <c r="C110" s="1"/>
      <c r="D110" s="1"/>
      <c r="E110" s="1"/>
      <c r="F110" s="1"/>
      <c r="G110" s="1">
        <v>680502</v>
      </c>
      <c r="H110" t="str">
        <f>IFERROR(IF(VLOOKUP(A110,Resources!A:B,2,FALSE)=0,"",VLOOKUP(A110,Resources!A:B,2,FALSE)),"")</f>
        <v/>
      </c>
    </row>
    <row r="111" spans="1:8" x14ac:dyDescent="0.2">
      <c r="A111" s="5" t="s">
        <v>346</v>
      </c>
      <c r="B111" s="1">
        <v>590274</v>
      </c>
      <c r="C111" s="1"/>
      <c r="D111" s="1"/>
      <c r="E111" s="1"/>
      <c r="F111" s="1"/>
      <c r="G111" s="1">
        <v>590274</v>
      </c>
      <c r="H111" t="str">
        <f>IFERROR(IF(VLOOKUP(A111,Resources!A:B,2,FALSE)=0,"",VLOOKUP(A111,Resources!A:B,2,FALSE)),"")</f>
        <v/>
      </c>
    </row>
    <row r="112" spans="1:8" x14ac:dyDescent="0.2">
      <c r="A112" s="5" t="s">
        <v>345</v>
      </c>
      <c r="B112" s="1">
        <v>445534</v>
      </c>
      <c r="C112" s="1"/>
      <c r="D112" s="1"/>
      <c r="E112" s="1"/>
      <c r="F112" s="1"/>
      <c r="G112" s="1">
        <v>445534</v>
      </c>
      <c r="H112" t="str">
        <f>IFERROR(IF(VLOOKUP(A112,Resources!A:B,2,FALSE)=0,"",VLOOKUP(A112,Resources!A:B,2,FALSE)),"")</f>
        <v/>
      </c>
    </row>
    <row r="113" spans="1:9" x14ac:dyDescent="0.2">
      <c r="A113" s="5" t="s">
        <v>371</v>
      </c>
      <c r="B113" s="1">
        <v>215375</v>
      </c>
      <c r="C113" s="1"/>
      <c r="D113" s="1"/>
      <c r="E113" s="1"/>
      <c r="F113" s="1"/>
      <c r="G113" s="1">
        <v>215375</v>
      </c>
      <c r="H113" t="str">
        <f>IFERROR(IF(VLOOKUP(A113,Resources!A:B,2,FALSE)=0,"",VLOOKUP(A113,Resources!A:B,2,FALSE)),"")</f>
        <v>https://www.sourcewatch.org/index.php/The_Herald_Group</v>
      </c>
    </row>
    <row r="114" spans="1:9" x14ac:dyDescent="0.2">
      <c r="A114" s="5" t="s">
        <v>372</v>
      </c>
      <c r="B114" s="1">
        <v>122177</v>
      </c>
      <c r="C114" s="1"/>
      <c r="D114" s="1"/>
      <c r="E114" s="1"/>
      <c r="F114" s="1"/>
      <c r="G114" s="1">
        <v>122177</v>
      </c>
      <c r="H114" t="str">
        <f>IFERROR(IF(VLOOKUP(A114,Resources!A:B,2,FALSE)=0,"",VLOOKUP(A114,Resources!A:B,2,FALSE)),"")</f>
        <v/>
      </c>
    </row>
    <row r="115" spans="1:9" x14ac:dyDescent="0.2">
      <c r="A115" s="5" t="s">
        <v>72</v>
      </c>
      <c r="B115" s="1">
        <v>3561649</v>
      </c>
      <c r="C115" s="1">
        <v>15075646</v>
      </c>
      <c r="D115" s="1">
        <v>14711894</v>
      </c>
      <c r="E115" s="1">
        <v>13832571</v>
      </c>
      <c r="F115" s="1">
        <v>28233795</v>
      </c>
      <c r="G115" s="1">
        <v>75415555</v>
      </c>
      <c r="H115" t="str">
        <f>IFERROR(IF(VLOOKUP(A115,Resources!A:B,2,FALSE)=0,"",VLOOKUP(A115,Resources!A:B,2,FALSE)),"")</f>
        <v/>
      </c>
    </row>
    <row r="116" spans="1:9" x14ac:dyDescent="0.2">
      <c r="B116"/>
      <c r="C116"/>
      <c r="D116"/>
      <c r="E116"/>
      <c r="F116"/>
      <c r="G116"/>
    </row>
    <row r="117" spans="1:9" x14ac:dyDescent="0.2">
      <c r="B117"/>
      <c r="C117"/>
      <c r="D117"/>
      <c r="E117"/>
      <c r="F117"/>
      <c r="G117"/>
    </row>
    <row r="118" spans="1:9" ht="24" x14ac:dyDescent="0.3">
      <c r="A118" s="10" t="s">
        <v>416</v>
      </c>
      <c r="B118"/>
      <c r="C118"/>
      <c r="D118"/>
      <c r="E118"/>
      <c r="F118"/>
      <c r="G118"/>
    </row>
    <row r="119" spans="1:9" x14ac:dyDescent="0.2">
      <c r="A119" s="4" t="s">
        <v>411</v>
      </c>
      <c r="B119" s="4" t="s">
        <v>413</v>
      </c>
      <c r="C119"/>
      <c r="D119"/>
      <c r="E119"/>
      <c r="F119"/>
      <c r="G119"/>
    </row>
    <row r="120" spans="1:9" x14ac:dyDescent="0.2">
      <c r="A120" s="4" t="s">
        <v>412</v>
      </c>
      <c r="B120">
        <v>2012</v>
      </c>
      <c r="C120">
        <v>2013</v>
      </c>
      <c r="D120">
        <v>2014</v>
      </c>
      <c r="E120">
        <v>2015</v>
      </c>
      <c r="F120">
        <v>2016</v>
      </c>
      <c r="G120">
        <v>2017</v>
      </c>
      <c r="H120" t="s">
        <v>72</v>
      </c>
      <c r="I120" s="6" t="s">
        <v>141</v>
      </c>
    </row>
    <row r="121" spans="1:9" x14ac:dyDescent="0.2">
      <c r="A121" s="5" t="s">
        <v>173</v>
      </c>
      <c r="B121" s="1">
        <v>0</v>
      </c>
      <c r="C121" s="1">
        <v>3487289</v>
      </c>
      <c r="D121" s="1">
        <v>0</v>
      </c>
      <c r="E121" s="1">
        <v>-5433465</v>
      </c>
      <c r="F121" s="1">
        <v>-8195353</v>
      </c>
      <c r="G121" s="1">
        <v>1824895</v>
      </c>
      <c r="H121" s="1">
        <v>-8316634</v>
      </c>
      <c r="I121" t="str">
        <f>IFERROR(IF(VLOOKUP(A121,Resources!A:B,2,FALSE)=0,"",VLOOKUP(A121,Resources!A:B,2,FALSE)),"")</f>
        <v/>
      </c>
    </row>
    <row r="122" spans="1:9" x14ac:dyDescent="0.2">
      <c r="A122" s="7" t="s">
        <v>256</v>
      </c>
      <c r="B122" s="1">
        <v>0</v>
      </c>
      <c r="C122" s="1">
        <v>3487289</v>
      </c>
      <c r="D122" s="1">
        <v>0</v>
      </c>
      <c r="E122" s="1">
        <v>-5433465</v>
      </c>
      <c r="F122" s="1">
        <v>-8195353</v>
      </c>
      <c r="G122" s="1">
        <v>1824895</v>
      </c>
      <c r="H122" s="1">
        <v>-8316634</v>
      </c>
      <c r="I122" t="str">
        <f>IFERROR(IF(VLOOKUP(A122,Resources!A:B,2,FALSE)=0,"",VLOOKUP(A122,Resources!A:B,2,FALSE)),"")</f>
        <v/>
      </c>
    </row>
    <row r="123" spans="1:9" x14ac:dyDescent="0.2">
      <c r="A123" s="5" t="s">
        <v>333</v>
      </c>
      <c r="B123" s="1"/>
      <c r="C123" s="1">
        <v>61500</v>
      </c>
      <c r="D123" s="1">
        <v>0</v>
      </c>
      <c r="E123" s="1"/>
      <c r="F123" s="1"/>
      <c r="G123" s="1"/>
      <c r="H123" s="1">
        <v>61500</v>
      </c>
      <c r="I123" t="str">
        <f>IFERROR(IF(VLOOKUP(A123,Resources!A:B,2,FALSE)=0,"",VLOOKUP(A123,Resources!A:B,2,FALSE)),"")</f>
        <v/>
      </c>
    </row>
    <row r="124" spans="1:9" x14ac:dyDescent="0.2">
      <c r="A124" s="7" t="s">
        <v>280</v>
      </c>
      <c r="B124" s="1"/>
      <c r="C124" s="1">
        <v>61500</v>
      </c>
      <c r="D124" s="1">
        <v>0</v>
      </c>
      <c r="E124" s="1"/>
      <c r="F124" s="1"/>
      <c r="G124" s="1"/>
      <c r="H124" s="1">
        <v>61500</v>
      </c>
      <c r="I124" t="str">
        <f>IFERROR(IF(VLOOKUP(A124,Resources!A:B,2,FALSE)=0,"",VLOOKUP(A124,Resources!A:B,2,FALSE)),"")</f>
        <v/>
      </c>
    </row>
    <row r="125" spans="1:9" x14ac:dyDescent="0.2">
      <c r="A125" s="5" t="s">
        <v>170</v>
      </c>
      <c r="B125" s="1">
        <v>0</v>
      </c>
      <c r="C125" s="1">
        <v>52721006</v>
      </c>
      <c r="D125" s="1">
        <v>0</v>
      </c>
      <c r="E125" s="1">
        <v>-5255775</v>
      </c>
      <c r="F125" s="1">
        <v>12743892</v>
      </c>
      <c r="G125" s="1">
        <v>25799687</v>
      </c>
      <c r="H125" s="1">
        <v>86008810</v>
      </c>
      <c r="I125" t="str">
        <f>IFERROR(IF(VLOOKUP(A125,Resources!A:B,2,FALSE)=0,"",VLOOKUP(A125,Resources!A:B,2,FALSE)),"")</f>
        <v/>
      </c>
    </row>
    <row r="126" spans="1:9" x14ac:dyDescent="0.2">
      <c r="A126" s="7" t="s">
        <v>281</v>
      </c>
      <c r="B126" s="1">
        <v>0</v>
      </c>
      <c r="C126" s="1">
        <v>-364143</v>
      </c>
      <c r="D126" s="1">
        <v>0</v>
      </c>
      <c r="E126" s="1">
        <v>-5255775</v>
      </c>
      <c r="F126" s="1"/>
      <c r="G126" s="1"/>
      <c r="H126" s="1">
        <v>-5619918</v>
      </c>
      <c r="I126" t="str">
        <f>IFERROR(IF(VLOOKUP(A126,Resources!A:B,2,FALSE)=0,"",VLOOKUP(A126,Resources!A:B,2,FALSE)),"")</f>
        <v/>
      </c>
    </row>
    <row r="127" spans="1:9" x14ac:dyDescent="0.2">
      <c r="A127" s="7" t="s">
        <v>255</v>
      </c>
      <c r="B127" s="1">
        <v>0</v>
      </c>
      <c r="C127" s="1">
        <v>37453000</v>
      </c>
      <c r="D127" s="1">
        <v>0</v>
      </c>
      <c r="E127" s="1">
        <v>0</v>
      </c>
      <c r="F127" s="1">
        <v>890000</v>
      </c>
      <c r="G127" s="1">
        <v>460000</v>
      </c>
      <c r="H127" s="1">
        <v>38803000</v>
      </c>
      <c r="I127" t="str">
        <f>IFERROR(IF(VLOOKUP(A127,Resources!A:B,2,FALSE)=0,"",VLOOKUP(A127,Resources!A:B,2,FALSE)),"")</f>
        <v/>
      </c>
    </row>
    <row r="128" spans="1:9" x14ac:dyDescent="0.2">
      <c r="A128" s="7" t="s">
        <v>331</v>
      </c>
      <c r="B128" s="1">
        <v>0</v>
      </c>
      <c r="C128" s="1">
        <v>15632149</v>
      </c>
      <c r="D128" s="1">
        <v>0</v>
      </c>
      <c r="E128" s="1"/>
      <c r="F128" s="1"/>
      <c r="G128" s="1"/>
      <c r="H128" s="1">
        <v>15632149</v>
      </c>
      <c r="I128" t="str">
        <f>IFERROR(IF(VLOOKUP(A128,Resources!A:B,2,FALSE)=0,"",VLOOKUP(A128,Resources!A:B,2,FALSE)),"")</f>
        <v/>
      </c>
    </row>
    <row r="129" spans="1:9" x14ac:dyDescent="0.2">
      <c r="A129" s="7" t="s">
        <v>180</v>
      </c>
      <c r="B129" s="1"/>
      <c r="C129" s="1"/>
      <c r="D129" s="1"/>
      <c r="E129" s="1">
        <v>0</v>
      </c>
      <c r="F129" s="1">
        <v>6623488</v>
      </c>
      <c r="G129" s="1">
        <v>4900000</v>
      </c>
      <c r="H129" s="1">
        <v>11523488</v>
      </c>
      <c r="I129" t="str">
        <f>IFERROR(IF(VLOOKUP(A129,Resources!A:B,2,FALSE)=0,"",VLOOKUP(A129,Resources!A:B,2,FALSE)),"")</f>
        <v/>
      </c>
    </row>
    <row r="130" spans="1:9" x14ac:dyDescent="0.2">
      <c r="A130" s="7" t="s">
        <v>174</v>
      </c>
      <c r="B130" s="1"/>
      <c r="C130" s="1"/>
      <c r="D130" s="1"/>
      <c r="E130" s="1">
        <v>0</v>
      </c>
      <c r="F130" s="1">
        <v>14582932</v>
      </c>
      <c r="G130" s="1">
        <v>18540018</v>
      </c>
      <c r="H130" s="1">
        <v>33122950</v>
      </c>
      <c r="I130" t="str">
        <f>IFERROR(IF(VLOOKUP(A130,Resources!A:B,2,FALSE)=0,"",VLOOKUP(A130,Resources!A:B,2,FALSE)),"")</f>
        <v>https://www.sourcewatch.org/index.php/Freedom_Partners_Shared_Services</v>
      </c>
    </row>
    <row r="131" spans="1:9" x14ac:dyDescent="0.2">
      <c r="A131" s="7" t="s">
        <v>280</v>
      </c>
      <c r="B131" s="1">
        <v>0</v>
      </c>
      <c r="C131" s="1"/>
      <c r="D131" s="1"/>
      <c r="E131" s="1">
        <v>0</v>
      </c>
      <c r="F131" s="1"/>
      <c r="G131" s="1"/>
      <c r="H131" s="1">
        <v>0</v>
      </c>
      <c r="I131" t="str">
        <f>IFERROR(IF(VLOOKUP(A131,Resources!A:B,2,FALSE)=0,"",VLOOKUP(A131,Resources!A:B,2,FALSE)),"")</f>
        <v/>
      </c>
    </row>
    <row r="132" spans="1:9" x14ac:dyDescent="0.2">
      <c r="A132" s="7" t="s">
        <v>177</v>
      </c>
      <c r="B132" s="1"/>
      <c r="C132" s="1"/>
      <c r="D132" s="1"/>
      <c r="E132" s="1"/>
      <c r="F132" s="1">
        <v>-9352528</v>
      </c>
      <c r="G132" s="1">
        <v>1899669</v>
      </c>
      <c r="H132" s="1">
        <v>-7452859</v>
      </c>
      <c r="I132" t="str">
        <f>IFERROR(IF(VLOOKUP(A132,Resources!A:B,2,FALSE)=0,"",VLOOKUP(A132,Resources!A:B,2,FALSE)),"")</f>
        <v>https://www.desmogblog.com/seminar-network</v>
      </c>
    </row>
    <row r="133" spans="1:9" x14ac:dyDescent="0.2">
      <c r="A133" s="5" t="s">
        <v>72</v>
      </c>
      <c r="B133" s="1">
        <v>0</v>
      </c>
      <c r="C133" s="1">
        <v>56269795</v>
      </c>
      <c r="D133" s="1">
        <v>0</v>
      </c>
      <c r="E133" s="1">
        <v>-10689240</v>
      </c>
      <c r="F133" s="1">
        <v>4548539</v>
      </c>
      <c r="G133" s="1">
        <v>27624582</v>
      </c>
      <c r="H133" s="1">
        <v>77753676</v>
      </c>
      <c r="I133" t="str">
        <f>IFERROR(IF(VLOOKUP(A133,Resources!A:B,2,FALSE)=0,"",VLOOKUP(A133,Resources!A:B,2,FALSE)),"")</f>
        <v/>
      </c>
    </row>
    <row r="134" spans="1:9" x14ac:dyDescent="0.2">
      <c r="B134"/>
      <c r="C134"/>
      <c r="D134"/>
      <c r="E134"/>
      <c r="F134"/>
      <c r="G134"/>
    </row>
    <row r="135" spans="1:9" ht="24" x14ac:dyDescent="0.3">
      <c r="A135" s="10" t="s">
        <v>417</v>
      </c>
      <c r="B135"/>
      <c r="C135"/>
      <c r="D135"/>
      <c r="E135"/>
      <c r="F135"/>
      <c r="G135"/>
    </row>
    <row r="136" spans="1:9" x14ac:dyDescent="0.2">
      <c r="A136" s="4" t="s">
        <v>410</v>
      </c>
      <c r="B136" s="4" t="s">
        <v>74</v>
      </c>
      <c r="C136"/>
      <c r="D136"/>
      <c r="E136"/>
      <c r="F136"/>
      <c r="G136"/>
    </row>
    <row r="137" spans="1:9" x14ac:dyDescent="0.2">
      <c r="A137" s="4" t="s">
        <v>215</v>
      </c>
      <c r="B137">
        <v>2015</v>
      </c>
      <c r="C137">
        <v>2016</v>
      </c>
      <c r="D137">
        <v>2017</v>
      </c>
      <c r="E137" s="6" t="s">
        <v>141</v>
      </c>
      <c r="F137"/>
      <c r="G137"/>
    </row>
    <row r="138" spans="1:9" x14ac:dyDescent="0.2">
      <c r="A138" s="5" t="s">
        <v>257</v>
      </c>
      <c r="B138" s="16"/>
      <c r="C138" s="16"/>
      <c r="D138" s="16">
        <v>1</v>
      </c>
      <c r="E138" t="str">
        <f>IFERROR(IF(VLOOKUP(A138,Resources!A:B,2,FALSE)=0,"",VLOOKUP(A138,Resources!A:B,2,FALSE)),"")</f>
        <v/>
      </c>
      <c r="F138"/>
      <c r="G138"/>
    </row>
    <row r="139" spans="1:9" x14ac:dyDescent="0.2">
      <c r="A139" s="5" t="s">
        <v>4</v>
      </c>
      <c r="B139" s="16">
        <v>1</v>
      </c>
      <c r="C139" s="16">
        <v>1</v>
      </c>
      <c r="D139" s="16">
        <v>1</v>
      </c>
      <c r="E139" t="str">
        <f>IFERROR(IF(VLOOKUP(A139,Resources!A:B,2,FALSE)=0,"",VLOOKUP(A139,Resources!A:B,2,FALSE)),"")</f>
        <v/>
      </c>
      <c r="F139"/>
      <c r="G139"/>
    </row>
    <row r="140" spans="1:9" x14ac:dyDescent="0.2">
      <c r="A140" s="5" t="s">
        <v>75</v>
      </c>
      <c r="B140" s="16"/>
      <c r="C140" s="16">
        <v>1</v>
      </c>
      <c r="D140" s="16"/>
      <c r="E140" t="str">
        <f>IFERROR(IF(VLOOKUP(A140,Resources!A:B,2,FALSE)=0,"",VLOOKUP(A140,Resources!A:B,2,FALSE)),"")</f>
        <v/>
      </c>
      <c r="F140"/>
      <c r="G140"/>
    </row>
    <row r="141" spans="1:9" x14ac:dyDescent="0.2">
      <c r="B141"/>
      <c r="C141"/>
      <c r="D141"/>
      <c r="E141"/>
      <c r="F141"/>
    </row>
    <row r="142" spans="1:9" ht="24" x14ac:dyDescent="0.3">
      <c r="A142" s="10" t="s">
        <v>418</v>
      </c>
      <c r="B142"/>
      <c r="C142"/>
      <c r="D142"/>
      <c r="E142"/>
      <c r="F142"/>
    </row>
    <row r="143" spans="1:9" x14ac:dyDescent="0.2">
      <c r="A143" s="4" t="s">
        <v>410</v>
      </c>
      <c r="B143" s="4" t="s">
        <v>74</v>
      </c>
      <c r="C143"/>
      <c r="D143"/>
      <c r="E143"/>
      <c r="F143"/>
      <c r="G143"/>
    </row>
    <row r="144" spans="1:9" x14ac:dyDescent="0.2">
      <c r="A144" s="4" t="s">
        <v>215</v>
      </c>
      <c r="B144">
        <v>2013</v>
      </c>
      <c r="C144">
        <v>2014</v>
      </c>
      <c r="D144">
        <v>2015</v>
      </c>
      <c r="E144">
        <v>2016</v>
      </c>
      <c r="F144">
        <v>2017</v>
      </c>
      <c r="G144" s="6" t="s">
        <v>141</v>
      </c>
    </row>
    <row r="145" spans="1:7" x14ac:dyDescent="0.2">
      <c r="A145" s="5" t="s">
        <v>205</v>
      </c>
      <c r="B145" s="16">
        <v>2</v>
      </c>
      <c r="C145" s="16">
        <v>1</v>
      </c>
      <c r="D145" s="16">
        <v>1</v>
      </c>
      <c r="E145" s="16">
        <v>1</v>
      </c>
      <c r="F145" s="16">
        <v>1</v>
      </c>
      <c r="G145" t="str">
        <f>IFERROR(IF(VLOOKUP(A145,Resources!A:B,2,FALSE)=0,"",VLOOKUP(A145,Resources!A:B,2,FALSE)),"")</f>
        <v/>
      </c>
    </row>
    <row r="146" spans="1:7" x14ac:dyDescent="0.2">
      <c r="A146" s="5" t="s">
        <v>204</v>
      </c>
      <c r="B146" s="16">
        <v>2</v>
      </c>
      <c r="C146" s="16">
        <v>1</v>
      </c>
      <c r="D146" s="16">
        <v>1</v>
      </c>
      <c r="E146" s="16">
        <v>1</v>
      </c>
      <c r="F146" s="16">
        <v>1</v>
      </c>
      <c r="G146" t="str">
        <f>IFERROR(IF(VLOOKUP(A146,Resources!A:B,2,FALSE)=0,"",VLOOKUP(A146,Resources!A:B,2,FALSE)),"")</f>
        <v/>
      </c>
    </row>
    <row r="147" spans="1:7" x14ac:dyDescent="0.2">
      <c r="A147" s="5" t="s">
        <v>213</v>
      </c>
      <c r="B147" s="16"/>
      <c r="C147" s="16">
        <v>1</v>
      </c>
      <c r="D147" s="16">
        <v>1</v>
      </c>
      <c r="E147" s="16">
        <v>1</v>
      </c>
      <c r="F147" s="16">
        <v>1</v>
      </c>
      <c r="G147" t="str">
        <f>IFERROR(IF(VLOOKUP(A147,Resources!A:B,2,FALSE)=0,"",VLOOKUP(A147,Resources!A:B,2,FALSE)),"")</f>
        <v>https://www.desmogblog.com/i360</v>
      </c>
    </row>
    <row r="148" spans="1:7" x14ac:dyDescent="0.2">
      <c r="A148" s="5" t="s">
        <v>209</v>
      </c>
      <c r="B148" s="16">
        <v>2</v>
      </c>
      <c r="C148" s="16">
        <v>1</v>
      </c>
      <c r="D148" s="16">
        <v>1</v>
      </c>
      <c r="E148" s="16">
        <v>1</v>
      </c>
      <c r="F148" s="16">
        <v>1</v>
      </c>
      <c r="G148" t="str">
        <f>IFERROR(IF(VLOOKUP(A148,Resources!A:B,2,FALSE)=0,"",VLOOKUP(A148,Resources!A:B,2,FALSE)),"")</f>
        <v/>
      </c>
    </row>
    <row r="149" spans="1:7" x14ac:dyDescent="0.2">
      <c r="A149" s="5" t="s">
        <v>211</v>
      </c>
      <c r="B149" s="16"/>
      <c r="C149" s="16">
        <v>1</v>
      </c>
      <c r="D149" s="16">
        <v>1</v>
      </c>
      <c r="E149" s="16">
        <v>1</v>
      </c>
      <c r="F149" s="16">
        <v>1</v>
      </c>
      <c r="G149" t="str">
        <f>IFERROR(IF(VLOOKUP(A149,Resources!A:B,2,FALSE)=0,"",VLOOKUP(A149,Resources!A:B,2,FALSE)),"")</f>
        <v/>
      </c>
    </row>
    <row r="150" spans="1:7" x14ac:dyDescent="0.2">
      <c r="B150"/>
      <c r="C150"/>
      <c r="D150"/>
      <c r="E150"/>
      <c r="F150"/>
      <c r="G150"/>
    </row>
    <row r="151" spans="1:7" x14ac:dyDescent="0.2">
      <c r="B151"/>
      <c r="C151"/>
      <c r="D151"/>
      <c r="E151"/>
      <c r="F151"/>
      <c r="G151"/>
    </row>
    <row r="152" spans="1:7" x14ac:dyDescent="0.2">
      <c r="B152"/>
      <c r="C152"/>
    </row>
    <row r="153" spans="1:7" x14ac:dyDescent="0.2">
      <c r="B153"/>
      <c r="C153"/>
    </row>
    <row r="154" spans="1:7" x14ac:dyDescent="0.2">
      <c r="B154"/>
      <c r="C154"/>
    </row>
    <row r="155" spans="1:7" x14ac:dyDescent="0.2">
      <c r="B155"/>
      <c r="C155"/>
    </row>
    <row r="156" spans="1:7" x14ac:dyDescent="0.2">
      <c r="B156"/>
      <c r="C156"/>
    </row>
    <row r="157" spans="1:7" x14ac:dyDescent="0.2">
      <c r="B157"/>
      <c r="C157"/>
    </row>
    <row r="158" spans="1:7" x14ac:dyDescent="0.2">
      <c r="B158"/>
      <c r="C158"/>
    </row>
    <row r="159" spans="1:7" x14ac:dyDescent="0.2">
      <c r="B159"/>
      <c r="C159"/>
    </row>
    <row r="160" spans="1:7" x14ac:dyDescent="0.2">
      <c r="B160"/>
      <c r="C160"/>
    </row>
  </sheetData>
  <hyperlinks>
    <hyperlink ref="A3" r:id="rId7" xr:uid="{565F9D33-C8FC-2A4F-B749-809ADE9D9623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topLeftCell="B1" zoomScaleNormal="100" workbookViewId="0">
      <selection activeCell="D147" sqref="D147"/>
    </sheetView>
  </sheetViews>
  <sheetFormatPr baseColWidth="10" defaultRowHeight="16" x14ac:dyDescent="0.2"/>
  <cols>
    <col min="2" max="2" width="75.33203125" bestFit="1" customWidth="1"/>
    <col min="3" max="3" width="35.83203125" bestFit="1" customWidth="1"/>
    <col min="4" max="4" width="45.6640625" customWidth="1"/>
    <col min="5" max="5" width="20.6640625" customWidth="1"/>
    <col min="6" max="6" width="13.5" customWidth="1"/>
    <col min="7" max="7" width="58.5" customWidth="1"/>
    <col min="8" max="8" width="13.6640625" style="1" bestFit="1" customWidth="1"/>
    <col min="9" max="9" width="18.33203125" customWidth="1"/>
    <col min="11" max="11" width="15.33203125" customWidth="1"/>
  </cols>
  <sheetData>
    <row r="1" spans="1:12" s="2" customFormat="1" x14ac:dyDescent="0.2">
      <c r="A1" s="2" t="s">
        <v>68</v>
      </c>
      <c r="B1" s="2" t="s">
        <v>55</v>
      </c>
      <c r="C1" s="2" t="s">
        <v>0</v>
      </c>
      <c r="D1" s="2" t="s">
        <v>1</v>
      </c>
      <c r="E1" s="2" t="s">
        <v>325</v>
      </c>
      <c r="F1" s="2" t="s">
        <v>142</v>
      </c>
      <c r="G1" s="2" t="s">
        <v>158</v>
      </c>
      <c r="H1" s="3" t="s">
        <v>2</v>
      </c>
      <c r="I1" s="2" t="s">
        <v>3</v>
      </c>
      <c r="J1" s="2" t="s">
        <v>56</v>
      </c>
      <c r="K1" s="2" t="s">
        <v>144</v>
      </c>
      <c r="L1" s="2" t="s">
        <v>57</v>
      </c>
    </row>
    <row r="2" spans="1:12" x14ac:dyDescent="0.2">
      <c r="A2">
        <v>990</v>
      </c>
      <c r="B2" t="str">
        <f>C2&amp;"_"&amp;D2&amp;I2&amp;H2</f>
        <v>Freedom Partners Chamber of Commerce_Texans for Education Opportunity2017330000</v>
      </c>
      <c r="C2" t="s">
        <v>153</v>
      </c>
      <c r="D2" t="s">
        <v>69</v>
      </c>
      <c r="F2" t="s">
        <v>143</v>
      </c>
      <c r="G2" t="s">
        <v>146</v>
      </c>
      <c r="H2" s="1">
        <v>330000</v>
      </c>
      <c r="I2">
        <v>2017</v>
      </c>
      <c r="J2" t="s">
        <v>58</v>
      </c>
      <c r="K2" t="s">
        <v>145</v>
      </c>
    </row>
    <row r="3" spans="1:12" x14ac:dyDescent="0.2">
      <c r="A3">
        <v>990</v>
      </c>
      <c r="B3" t="str">
        <f>C3&amp;"_"&amp;D3&amp;I3&amp;H3</f>
        <v>Freedom Partners Chamber of Commerce_Americans for Prosperity201747500000</v>
      </c>
      <c r="C3" t="s">
        <v>153</v>
      </c>
      <c r="D3" t="s">
        <v>10</v>
      </c>
      <c r="F3" t="s">
        <v>147</v>
      </c>
      <c r="G3" t="s">
        <v>148</v>
      </c>
      <c r="H3" s="1">
        <v>47500000</v>
      </c>
      <c r="I3">
        <v>2017</v>
      </c>
      <c r="J3" t="s">
        <v>58</v>
      </c>
      <c r="K3" t="s">
        <v>145</v>
      </c>
    </row>
    <row r="4" spans="1:12" x14ac:dyDescent="0.2">
      <c r="A4">
        <v>990</v>
      </c>
      <c r="B4" t="str">
        <f>C4&amp;"_"&amp;D4&amp;I4&amp;H4</f>
        <v>Freedom Partners Chamber of Commerce_YEM Trust201775000</v>
      </c>
      <c r="C4" t="s">
        <v>153</v>
      </c>
      <c r="D4" t="s">
        <v>62</v>
      </c>
      <c r="F4" t="s">
        <v>150</v>
      </c>
      <c r="G4" t="s">
        <v>148</v>
      </c>
      <c r="H4" s="1">
        <v>75000</v>
      </c>
      <c r="I4">
        <v>2017</v>
      </c>
      <c r="J4" t="s">
        <v>58</v>
      </c>
      <c r="K4" t="s">
        <v>145</v>
      </c>
    </row>
    <row r="5" spans="1:12" x14ac:dyDescent="0.2">
      <c r="A5">
        <v>990</v>
      </c>
      <c r="B5" t="str">
        <f>C5&amp;"_"&amp;D5&amp;I5&amp;H5</f>
        <v>Freedom Partners Chamber of Commerce_A New Missouri201750000</v>
      </c>
      <c r="C5" t="s">
        <v>153</v>
      </c>
      <c r="D5" t="s">
        <v>70</v>
      </c>
      <c r="G5" t="s">
        <v>149</v>
      </c>
      <c r="H5" s="1">
        <v>50000</v>
      </c>
      <c r="I5">
        <v>2017</v>
      </c>
      <c r="J5" t="s">
        <v>58</v>
      </c>
      <c r="K5" t="s">
        <v>145</v>
      </c>
    </row>
    <row r="6" spans="1:12" x14ac:dyDescent="0.2">
      <c r="A6">
        <v>990</v>
      </c>
      <c r="B6" t="str">
        <f>C6&amp;"_"&amp;D6&amp;I6&amp;H6</f>
        <v>Freedom Partners Chamber of Commerce_Club for Growth2017175000</v>
      </c>
      <c r="C6" t="s">
        <v>153</v>
      </c>
      <c r="D6" t="s">
        <v>25</v>
      </c>
      <c r="F6" t="s">
        <v>151</v>
      </c>
      <c r="G6" t="s">
        <v>152</v>
      </c>
      <c r="H6" s="1">
        <v>175000</v>
      </c>
      <c r="I6">
        <v>2017</v>
      </c>
      <c r="J6" t="s">
        <v>58</v>
      </c>
      <c r="K6" t="s">
        <v>145</v>
      </c>
    </row>
    <row r="7" spans="1:12" x14ac:dyDescent="0.2">
      <c r="A7">
        <v>990</v>
      </c>
      <c r="B7" t="str">
        <f>C7&amp;"_"&amp;D7&amp;I7&amp;H7</f>
        <v>Freedom Partners Chamber of Commerce_Susan B. Anthony List2017500000</v>
      </c>
      <c r="C7" t="s">
        <v>153</v>
      </c>
      <c r="D7" t="s">
        <v>28</v>
      </c>
      <c r="F7" t="s">
        <v>154</v>
      </c>
      <c r="G7" t="s">
        <v>155</v>
      </c>
      <c r="H7" s="1">
        <v>500000</v>
      </c>
      <c r="I7">
        <v>2017</v>
      </c>
      <c r="J7" t="s">
        <v>58</v>
      </c>
      <c r="K7" t="s">
        <v>145</v>
      </c>
    </row>
    <row r="8" spans="1:12" x14ac:dyDescent="0.2">
      <c r="A8">
        <v>990</v>
      </c>
      <c r="B8" t="str">
        <f>C8&amp;"_"&amp;D8&amp;I8&amp;H8</f>
        <v>Freedom Partners Chamber of Commerce_Defense Priorities Initiative2017100000</v>
      </c>
      <c r="C8" t="s">
        <v>153</v>
      </c>
      <c r="D8" t="s">
        <v>71</v>
      </c>
      <c r="F8" t="s">
        <v>156</v>
      </c>
      <c r="G8" t="s">
        <v>157</v>
      </c>
      <c r="H8" s="1">
        <v>100000</v>
      </c>
      <c r="I8">
        <v>2017</v>
      </c>
      <c r="J8" t="s">
        <v>58</v>
      </c>
      <c r="K8" t="s">
        <v>145</v>
      </c>
    </row>
    <row r="9" spans="1:12" x14ac:dyDescent="0.2">
      <c r="A9">
        <v>990</v>
      </c>
      <c r="B9" t="str">
        <f t="shared" ref="B9:B24" si="0">C9&amp;"_"&amp;D9&amp;I9&amp;H9</f>
        <v>Freedom Partners Chamber of Commerce_Americans for Prosperity201648700000</v>
      </c>
      <c r="C9" t="s">
        <v>153</v>
      </c>
      <c r="D9" t="s">
        <v>10</v>
      </c>
      <c r="F9" t="s">
        <v>147</v>
      </c>
      <c r="G9" t="s">
        <v>230</v>
      </c>
      <c r="H9" s="1">
        <v>48700000</v>
      </c>
      <c r="I9">
        <v>2016</v>
      </c>
      <c r="J9" t="s">
        <v>58</v>
      </c>
      <c r="K9" t="s">
        <v>145</v>
      </c>
    </row>
    <row r="10" spans="1:12" x14ac:dyDescent="0.2">
      <c r="A10">
        <v>990</v>
      </c>
      <c r="B10" t="str">
        <f t="shared" si="0"/>
        <v>Freedom Partners Chamber of Commerce_Veterans for Economic Freedom Trust201612084915</v>
      </c>
      <c r="C10" t="s">
        <v>153</v>
      </c>
      <c r="D10" t="s">
        <v>7</v>
      </c>
      <c r="F10" t="s">
        <v>231</v>
      </c>
      <c r="G10" t="s">
        <v>232</v>
      </c>
      <c r="H10" s="1">
        <v>12084915</v>
      </c>
      <c r="I10">
        <v>2016</v>
      </c>
      <c r="J10" t="s">
        <v>58</v>
      </c>
      <c r="K10" t="s">
        <v>145</v>
      </c>
    </row>
    <row r="11" spans="1:12" x14ac:dyDescent="0.2">
      <c r="A11">
        <v>990</v>
      </c>
      <c r="B11" t="str">
        <f t="shared" si="0"/>
        <v>Freedom Partners Chamber of Commerce_Veterans for Economic Freedom Trust2016515085</v>
      </c>
      <c r="C11" t="s">
        <v>153</v>
      </c>
      <c r="D11" t="s">
        <v>7</v>
      </c>
      <c r="F11" t="s">
        <v>231</v>
      </c>
      <c r="G11" t="s">
        <v>232</v>
      </c>
      <c r="H11" s="1">
        <v>515085</v>
      </c>
      <c r="I11">
        <v>2016</v>
      </c>
      <c r="J11" t="s">
        <v>58</v>
      </c>
      <c r="K11" t="s">
        <v>233</v>
      </c>
    </row>
    <row r="12" spans="1:12" x14ac:dyDescent="0.2">
      <c r="A12">
        <v>990</v>
      </c>
      <c r="B12" t="str">
        <f t="shared" si="0"/>
        <v>Freedom Partners Chamber of Commerce_YEM Trust20164600000</v>
      </c>
      <c r="C12" t="s">
        <v>153</v>
      </c>
      <c r="D12" t="s">
        <v>62</v>
      </c>
      <c r="F12" t="s">
        <v>150</v>
      </c>
      <c r="G12" t="s">
        <v>230</v>
      </c>
      <c r="H12" s="1">
        <v>4600000</v>
      </c>
      <c r="I12">
        <v>2016</v>
      </c>
      <c r="J12" t="s">
        <v>58</v>
      </c>
      <c r="K12" t="s">
        <v>145</v>
      </c>
    </row>
    <row r="13" spans="1:12" x14ac:dyDescent="0.2">
      <c r="A13">
        <v>990</v>
      </c>
      <c r="B13" t="str">
        <f t="shared" si="0"/>
        <v>Freedom Partners Chamber of Commerce_Evangchr4 Trust20161250000</v>
      </c>
      <c r="C13" t="s">
        <v>153</v>
      </c>
      <c r="D13" t="s">
        <v>15</v>
      </c>
      <c r="F13" t="s">
        <v>234</v>
      </c>
      <c r="G13" t="s">
        <v>235</v>
      </c>
      <c r="H13" s="1">
        <v>1250000</v>
      </c>
      <c r="I13">
        <v>2016</v>
      </c>
      <c r="J13" t="s">
        <v>58</v>
      </c>
      <c r="K13" t="s">
        <v>145</v>
      </c>
    </row>
    <row r="14" spans="1:12" x14ac:dyDescent="0.2">
      <c r="A14">
        <v>990</v>
      </c>
      <c r="B14" t="str">
        <f t="shared" si="0"/>
        <v>Freedom Partners Chamber of Commerce_American Energy Alliance20161000000</v>
      </c>
      <c r="C14" t="s">
        <v>153</v>
      </c>
      <c r="D14" t="s">
        <v>9</v>
      </c>
      <c r="F14" t="s">
        <v>236</v>
      </c>
      <c r="G14" t="s">
        <v>237</v>
      </c>
      <c r="H14" s="1">
        <v>1000000</v>
      </c>
      <c r="I14">
        <v>2016</v>
      </c>
      <c r="J14" t="s">
        <v>58</v>
      </c>
      <c r="K14" t="s">
        <v>145</v>
      </c>
    </row>
    <row r="15" spans="1:12" x14ac:dyDescent="0.2">
      <c r="A15">
        <v>990</v>
      </c>
      <c r="B15" t="str">
        <f t="shared" si="0"/>
        <v>Freedom Partners Chamber of Commerce_Susan B. Anthony List2016500000</v>
      </c>
      <c r="C15" t="s">
        <v>153</v>
      </c>
      <c r="D15" t="s">
        <v>28</v>
      </c>
      <c r="F15" t="s">
        <v>154</v>
      </c>
      <c r="G15" t="s">
        <v>238</v>
      </c>
      <c r="H15" s="1">
        <v>500000</v>
      </c>
      <c r="I15">
        <v>2016</v>
      </c>
      <c r="J15" t="s">
        <v>58</v>
      </c>
      <c r="K15" t="s">
        <v>145</v>
      </c>
    </row>
    <row r="16" spans="1:12" x14ac:dyDescent="0.2">
      <c r="A16">
        <v>990</v>
      </c>
      <c r="B16" t="str">
        <f t="shared" si="0"/>
        <v>Freedom Partners Chamber of Commerce_WMC Issues Mobilization Council2016500000</v>
      </c>
      <c r="C16" t="s">
        <v>153</v>
      </c>
      <c r="D16" t="s">
        <v>64</v>
      </c>
      <c r="F16" t="s">
        <v>239</v>
      </c>
      <c r="G16" t="s">
        <v>240</v>
      </c>
      <c r="H16" s="1">
        <v>500000</v>
      </c>
      <c r="I16">
        <v>2016</v>
      </c>
      <c r="J16" t="s">
        <v>58</v>
      </c>
      <c r="K16" t="s">
        <v>145</v>
      </c>
    </row>
    <row r="17" spans="1:11" x14ac:dyDescent="0.2">
      <c r="A17">
        <v>990</v>
      </c>
      <c r="B17" t="str">
        <f t="shared" si="0"/>
        <v>Freedom Partners Chamber of Commerce_Coalition for a Stronger WV2016450000</v>
      </c>
      <c r="C17" t="s">
        <v>153</v>
      </c>
      <c r="D17" t="s">
        <v>65</v>
      </c>
      <c r="F17" t="s">
        <v>241</v>
      </c>
      <c r="G17" t="s">
        <v>242</v>
      </c>
      <c r="H17" s="1">
        <v>450000</v>
      </c>
      <c r="I17">
        <v>2016</v>
      </c>
      <c r="J17" t="s">
        <v>58</v>
      </c>
      <c r="K17" t="s">
        <v>145</v>
      </c>
    </row>
    <row r="18" spans="1:11" ht="17" x14ac:dyDescent="0.2">
      <c r="A18">
        <v>990</v>
      </c>
      <c r="B18" t="str">
        <f t="shared" si="0"/>
        <v>Freedom Partners Chamber of Commerce_Republican Jewish Coalition2016150000</v>
      </c>
      <c r="C18" t="s">
        <v>153</v>
      </c>
      <c r="D18" t="s">
        <v>47</v>
      </c>
      <c r="F18" t="s">
        <v>243</v>
      </c>
      <c r="G18" s="14" t="s">
        <v>244</v>
      </c>
      <c r="H18" s="1">
        <v>150000</v>
      </c>
      <c r="I18">
        <v>2016</v>
      </c>
      <c r="J18" t="s">
        <v>58</v>
      </c>
      <c r="K18" t="s">
        <v>145</v>
      </c>
    </row>
    <row r="19" spans="1:11" x14ac:dyDescent="0.2">
      <c r="A19">
        <v>990</v>
      </c>
      <c r="B19" t="str">
        <f t="shared" si="0"/>
        <v>Freedom Partners Chamber of Commerce_American Commitment201650000</v>
      </c>
      <c r="C19" t="s">
        <v>153</v>
      </c>
      <c r="D19" t="s">
        <v>8</v>
      </c>
      <c r="F19" t="s">
        <v>245</v>
      </c>
      <c r="G19" t="s">
        <v>246</v>
      </c>
      <c r="H19" s="1">
        <v>50000</v>
      </c>
      <c r="I19">
        <v>2016</v>
      </c>
      <c r="J19" t="s">
        <v>58</v>
      </c>
      <c r="K19" t="s">
        <v>145</v>
      </c>
    </row>
    <row r="20" spans="1:11" x14ac:dyDescent="0.2">
      <c r="A20">
        <v>990</v>
      </c>
      <c r="B20" t="str">
        <f t="shared" si="0"/>
        <v>Freedom Partners Chamber of Commerce_Coalition to Reduce Spending201650000</v>
      </c>
      <c r="C20" t="s">
        <v>153</v>
      </c>
      <c r="D20" t="s">
        <v>30</v>
      </c>
      <c r="F20" t="s">
        <v>247</v>
      </c>
      <c r="G20" t="s">
        <v>248</v>
      </c>
      <c r="H20" s="1">
        <v>50000</v>
      </c>
      <c r="I20">
        <v>2016</v>
      </c>
      <c r="J20" t="s">
        <v>58</v>
      </c>
      <c r="K20" t="s">
        <v>145</v>
      </c>
    </row>
    <row r="21" spans="1:11" x14ac:dyDescent="0.2">
      <c r="A21">
        <v>990</v>
      </c>
      <c r="B21" t="str">
        <f t="shared" si="0"/>
        <v>Freedom Partners Chamber of Commerce_Institute to Reduce Spending201650000</v>
      </c>
      <c r="C21" t="s">
        <v>153</v>
      </c>
      <c r="D21" t="s">
        <v>66</v>
      </c>
      <c r="F21" t="s">
        <v>249</v>
      </c>
      <c r="G21" t="s">
        <v>250</v>
      </c>
      <c r="H21" s="1">
        <v>50000</v>
      </c>
      <c r="I21">
        <v>2016</v>
      </c>
      <c r="J21" t="s">
        <v>58</v>
      </c>
      <c r="K21" t="s">
        <v>145</v>
      </c>
    </row>
    <row r="22" spans="1:11" x14ac:dyDescent="0.2">
      <c r="A22">
        <v>990</v>
      </c>
      <c r="B22" t="str">
        <f t="shared" si="0"/>
        <v>Freedom Partners Chamber of Commerce_Main Street Growth Project201650000</v>
      </c>
      <c r="C22" t="s">
        <v>153</v>
      </c>
      <c r="D22" t="s">
        <v>6</v>
      </c>
      <c r="F22" t="s">
        <v>252</v>
      </c>
      <c r="G22" t="s">
        <v>251</v>
      </c>
      <c r="H22" s="1">
        <v>50000</v>
      </c>
      <c r="I22">
        <v>2016</v>
      </c>
      <c r="J22" t="s">
        <v>58</v>
      </c>
      <c r="K22" t="s">
        <v>145</v>
      </c>
    </row>
    <row r="23" spans="1:11" x14ac:dyDescent="0.2">
      <c r="A23">
        <v>990</v>
      </c>
      <c r="B23" t="str">
        <f t="shared" si="0"/>
        <v>Freedom Partners Chamber of Commerce_Libre Initiative Trust20161100000</v>
      </c>
      <c r="C23" t="s">
        <v>153</v>
      </c>
      <c r="D23" t="s">
        <v>253</v>
      </c>
      <c r="F23" t="s">
        <v>254</v>
      </c>
      <c r="G23" t="s">
        <v>232</v>
      </c>
      <c r="H23" s="1">
        <v>1100000</v>
      </c>
      <c r="I23">
        <v>2016</v>
      </c>
      <c r="J23" t="s">
        <v>58</v>
      </c>
      <c r="K23" t="s">
        <v>233</v>
      </c>
    </row>
    <row r="24" spans="1:11" x14ac:dyDescent="0.2">
      <c r="A24">
        <v>990</v>
      </c>
      <c r="B24" t="str">
        <f t="shared" si="0"/>
        <v>Freedom Partners Chamber of Commerce_Libre Initiative Trust20166500000</v>
      </c>
      <c r="C24" t="s">
        <v>153</v>
      </c>
      <c r="D24" t="s">
        <v>253</v>
      </c>
      <c r="F24" t="s">
        <v>254</v>
      </c>
      <c r="G24" t="s">
        <v>232</v>
      </c>
      <c r="H24" s="1">
        <v>6500000</v>
      </c>
      <c r="I24">
        <v>2016</v>
      </c>
      <c r="J24" t="s">
        <v>58</v>
      </c>
      <c r="K24" t="s">
        <v>145</v>
      </c>
    </row>
    <row r="25" spans="1:11" x14ac:dyDescent="0.2">
      <c r="A25">
        <v>990</v>
      </c>
      <c r="B25" t="str">
        <f t="shared" ref="B25:B36" si="1">C25&amp;"_"&amp;D25&amp;I25&amp;H25</f>
        <v>Freedom Partners Chamber of Commerce_American Energy Alliance20152935000</v>
      </c>
      <c r="C25" t="s">
        <v>153</v>
      </c>
      <c r="D25" t="s">
        <v>9</v>
      </c>
      <c r="F25" t="s">
        <v>236</v>
      </c>
      <c r="G25" t="s">
        <v>260</v>
      </c>
      <c r="H25" s="1">
        <v>2935000</v>
      </c>
      <c r="I25">
        <v>2015</v>
      </c>
      <c r="J25" t="s">
        <v>58</v>
      </c>
      <c r="K25" t="s">
        <v>145</v>
      </c>
    </row>
    <row r="26" spans="1:11" x14ac:dyDescent="0.2">
      <c r="A26">
        <v>990</v>
      </c>
      <c r="B26" t="str">
        <f t="shared" si="1"/>
        <v>Freedom Partners Chamber of Commerce_Americans for Limited Government2015100000</v>
      </c>
      <c r="C26" t="s">
        <v>153</v>
      </c>
      <c r="D26" t="s">
        <v>59</v>
      </c>
      <c r="F26" t="s">
        <v>261</v>
      </c>
      <c r="G26" t="s">
        <v>262</v>
      </c>
      <c r="H26" s="1">
        <v>100000</v>
      </c>
      <c r="I26">
        <v>2015</v>
      </c>
      <c r="J26" t="s">
        <v>58</v>
      </c>
      <c r="K26" t="s">
        <v>145</v>
      </c>
    </row>
    <row r="27" spans="1:11" x14ac:dyDescent="0.2">
      <c r="A27">
        <v>990</v>
      </c>
      <c r="B27" t="str">
        <f t="shared" ref="B27" si="2">C27&amp;"_"&amp;D27&amp;I27&amp;H27</f>
        <v>Freedom Partners Chamber of Commerce_Americans for Prosperity201523250000</v>
      </c>
      <c r="C27" t="s">
        <v>153</v>
      </c>
      <c r="D27" t="s">
        <v>10</v>
      </c>
      <c r="F27" t="s">
        <v>147</v>
      </c>
      <c r="G27" t="s">
        <v>264</v>
      </c>
      <c r="H27" s="1">
        <v>23250000</v>
      </c>
      <c r="I27">
        <v>2015</v>
      </c>
      <c r="J27" t="s">
        <v>58</v>
      </c>
      <c r="K27" t="s">
        <v>145</v>
      </c>
    </row>
    <row r="28" spans="1:11" x14ac:dyDescent="0.2">
      <c r="A28">
        <v>990</v>
      </c>
      <c r="B28" t="str">
        <f t="shared" si="1"/>
        <v>Freedom Partners Chamber of Commerce_Center for Shared Services Trust20158950000</v>
      </c>
      <c r="C28" t="s">
        <v>153</v>
      </c>
      <c r="D28" t="s">
        <v>263</v>
      </c>
      <c r="F28" t="s">
        <v>265</v>
      </c>
      <c r="G28" t="s">
        <v>264</v>
      </c>
      <c r="H28" s="1">
        <v>8950000</v>
      </c>
      <c r="I28">
        <v>2015</v>
      </c>
      <c r="J28" t="s">
        <v>58</v>
      </c>
      <c r="K28" t="s">
        <v>145</v>
      </c>
    </row>
    <row r="29" spans="1:11" x14ac:dyDescent="0.2">
      <c r="A29">
        <v>990</v>
      </c>
      <c r="B29" t="str">
        <f t="shared" si="1"/>
        <v>Freedom Partners Chamber of Commerce_Club for Growth2015850000</v>
      </c>
      <c r="C29" t="s">
        <v>153</v>
      </c>
      <c r="D29" t="s">
        <v>25</v>
      </c>
      <c r="F29" t="s">
        <v>151</v>
      </c>
      <c r="G29" t="s">
        <v>266</v>
      </c>
      <c r="H29" s="1">
        <v>850000</v>
      </c>
      <c r="I29">
        <v>2015</v>
      </c>
      <c r="J29" t="s">
        <v>58</v>
      </c>
      <c r="K29" t="s">
        <v>145</v>
      </c>
    </row>
    <row r="30" spans="1:11" x14ac:dyDescent="0.2">
      <c r="A30">
        <v>990</v>
      </c>
      <c r="B30" t="str">
        <f t="shared" si="1"/>
        <v>Freedom Partners Chamber of Commerce_Evangchr4 Trust20152050000</v>
      </c>
      <c r="C30" t="s">
        <v>153</v>
      </c>
      <c r="D30" t="s">
        <v>15</v>
      </c>
      <c r="F30" t="s">
        <v>234</v>
      </c>
      <c r="G30" t="s">
        <v>267</v>
      </c>
      <c r="H30" s="1">
        <v>2050000</v>
      </c>
      <c r="I30">
        <v>2015</v>
      </c>
      <c r="J30" t="s">
        <v>58</v>
      </c>
      <c r="K30" t="s">
        <v>145</v>
      </c>
    </row>
    <row r="31" spans="1:11" x14ac:dyDescent="0.2">
      <c r="A31">
        <v>990</v>
      </c>
      <c r="B31" t="str">
        <f t="shared" si="1"/>
        <v>Freedom Partners Chamber of Commerce_Hispanic Leadership Fund201525000</v>
      </c>
      <c r="C31" t="s">
        <v>153</v>
      </c>
      <c r="D31" t="s">
        <v>60</v>
      </c>
      <c r="F31" t="s">
        <v>269</v>
      </c>
      <c r="G31" t="s">
        <v>268</v>
      </c>
      <c r="H31" s="1">
        <v>25000</v>
      </c>
      <c r="I31">
        <v>2015</v>
      </c>
      <c r="J31" t="s">
        <v>58</v>
      </c>
      <c r="K31" t="s">
        <v>145</v>
      </c>
    </row>
    <row r="32" spans="1:11" x14ac:dyDescent="0.2">
      <c r="A32">
        <v>990</v>
      </c>
      <c r="B32" t="str">
        <f t="shared" si="1"/>
        <v>Freedom Partners Chamber of Commerce_Hoosiers for Quality Education201550000</v>
      </c>
      <c r="C32" t="s">
        <v>153</v>
      </c>
      <c r="D32" t="s">
        <v>61</v>
      </c>
      <c r="F32" t="s">
        <v>270</v>
      </c>
      <c r="G32" t="s">
        <v>271</v>
      </c>
      <c r="H32" s="1">
        <v>50000</v>
      </c>
      <c r="I32">
        <v>2015</v>
      </c>
      <c r="J32" t="s">
        <v>58</v>
      </c>
      <c r="K32" t="s">
        <v>145</v>
      </c>
    </row>
    <row r="33" spans="1:11" x14ac:dyDescent="0.2">
      <c r="A33">
        <v>990</v>
      </c>
      <c r="B33" t="str">
        <f t="shared" si="1"/>
        <v>Freedom Partners Chamber of Commerce_Tea Party Patriots2015100000</v>
      </c>
      <c r="C33" t="s">
        <v>153</v>
      </c>
      <c r="D33" t="s">
        <v>49</v>
      </c>
      <c r="F33" t="s">
        <v>272</v>
      </c>
      <c r="G33" t="s">
        <v>273</v>
      </c>
      <c r="H33" s="1">
        <v>100000</v>
      </c>
      <c r="I33">
        <v>2015</v>
      </c>
      <c r="J33" t="s">
        <v>58</v>
      </c>
      <c r="K33" t="s">
        <v>145</v>
      </c>
    </row>
    <row r="34" spans="1:11" x14ac:dyDescent="0.2">
      <c r="A34">
        <v>990</v>
      </c>
      <c r="B34" t="str">
        <f t="shared" si="1"/>
        <v>Freedom Partners Chamber of Commerce_60 Plus Association2015160000</v>
      </c>
      <c r="C34" t="s">
        <v>153</v>
      </c>
      <c r="D34" t="s">
        <v>5</v>
      </c>
      <c r="F34" t="s">
        <v>274</v>
      </c>
      <c r="G34" t="s">
        <v>275</v>
      </c>
      <c r="H34" s="1">
        <v>160000</v>
      </c>
      <c r="I34">
        <v>2015</v>
      </c>
      <c r="J34" t="s">
        <v>58</v>
      </c>
      <c r="K34" t="s">
        <v>145</v>
      </c>
    </row>
    <row r="35" spans="1:11" x14ac:dyDescent="0.2">
      <c r="A35">
        <v>990</v>
      </c>
      <c r="B35" t="str">
        <f t="shared" si="1"/>
        <v>Freedom Partners Chamber of Commerce_The Libre Initiative20155600000</v>
      </c>
      <c r="C35" t="s">
        <v>153</v>
      </c>
      <c r="D35" t="s">
        <v>276</v>
      </c>
      <c r="F35" t="s">
        <v>254</v>
      </c>
      <c r="G35" t="s">
        <v>264</v>
      </c>
      <c r="H35" s="1">
        <v>5600000</v>
      </c>
      <c r="I35">
        <v>2015</v>
      </c>
      <c r="J35" t="s">
        <v>58</v>
      </c>
      <c r="K35" t="s">
        <v>145</v>
      </c>
    </row>
    <row r="36" spans="1:11" x14ac:dyDescent="0.2">
      <c r="A36">
        <v>990</v>
      </c>
      <c r="B36" t="str">
        <f t="shared" si="1"/>
        <v>Freedom Partners Chamber of Commerce_Trees of Liberty20152050000</v>
      </c>
      <c r="C36" t="s">
        <v>153</v>
      </c>
      <c r="D36" t="s">
        <v>23</v>
      </c>
      <c r="F36" t="s">
        <v>277</v>
      </c>
      <c r="G36" t="s">
        <v>278</v>
      </c>
      <c r="H36" s="1">
        <v>2050000</v>
      </c>
      <c r="I36">
        <v>2015</v>
      </c>
      <c r="J36" t="s">
        <v>58</v>
      </c>
      <c r="K36" t="s">
        <v>145</v>
      </c>
    </row>
    <row r="37" spans="1:11" x14ac:dyDescent="0.2">
      <c r="A37">
        <v>990</v>
      </c>
      <c r="B37" t="str">
        <f t="shared" ref="B37:B39" si="3">C37&amp;"_"&amp;D37&amp;I37&amp;H37</f>
        <v>Freedom Partners Chamber of Commerce_Veterans for Economic Freedom Trust201514000000</v>
      </c>
      <c r="C37" t="s">
        <v>153</v>
      </c>
      <c r="D37" t="s">
        <v>7</v>
      </c>
      <c r="F37" t="s">
        <v>231</v>
      </c>
      <c r="G37" t="s">
        <v>264</v>
      </c>
      <c r="H37" s="1">
        <v>14000000</v>
      </c>
      <c r="I37">
        <v>2015</v>
      </c>
      <c r="J37" t="s">
        <v>58</v>
      </c>
      <c r="K37" t="s">
        <v>145</v>
      </c>
    </row>
    <row r="38" spans="1:11" x14ac:dyDescent="0.2">
      <c r="A38">
        <v>990</v>
      </c>
      <c r="B38" t="str">
        <f t="shared" si="3"/>
        <v>Freedom Partners Chamber of Commerce_YEM Trust20155100000</v>
      </c>
      <c r="C38" t="s">
        <v>153</v>
      </c>
      <c r="D38" t="s">
        <v>62</v>
      </c>
      <c r="F38" t="s">
        <v>150</v>
      </c>
      <c r="G38" t="s">
        <v>264</v>
      </c>
      <c r="H38" s="1">
        <v>5100000</v>
      </c>
      <c r="I38">
        <v>2015</v>
      </c>
      <c r="J38" t="s">
        <v>58</v>
      </c>
      <c r="K38" t="s">
        <v>145</v>
      </c>
    </row>
    <row r="39" spans="1:11" x14ac:dyDescent="0.2">
      <c r="A39">
        <v>990</v>
      </c>
      <c r="B39" t="str">
        <f t="shared" si="3"/>
        <v>Freedom Partners Chamber of Commerce_Freedom Network Benefits/Rion LLC2015250000</v>
      </c>
      <c r="C39" t="s">
        <v>153</v>
      </c>
      <c r="D39" t="s">
        <v>63</v>
      </c>
      <c r="E39" t="s">
        <v>279</v>
      </c>
      <c r="F39" t="s">
        <v>181</v>
      </c>
      <c r="G39" t="s">
        <v>264</v>
      </c>
      <c r="H39" s="1">
        <v>250000</v>
      </c>
      <c r="I39">
        <v>2015</v>
      </c>
      <c r="J39" t="s">
        <v>58</v>
      </c>
      <c r="K39" t="s">
        <v>145</v>
      </c>
    </row>
    <row r="40" spans="1:11" x14ac:dyDescent="0.2">
      <c r="A40">
        <v>990</v>
      </c>
      <c r="B40" t="str">
        <f t="shared" ref="B40:B66" si="4">C40&amp;"_"&amp;D40&amp;I40&amp;H40</f>
        <v>Freedom Partners Chamber of Commerce_American Commitment2014400000</v>
      </c>
      <c r="C40" t="s">
        <v>153</v>
      </c>
      <c r="D40" t="s">
        <v>8</v>
      </c>
      <c r="F40" t="s">
        <v>245</v>
      </c>
      <c r="G40" t="s">
        <v>299</v>
      </c>
      <c r="H40" s="1">
        <v>400000</v>
      </c>
      <c r="I40">
        <v>2014</v>
      </c>
      <c r="J40" t="s">
        <v>58</v>
      </c>
      <c r="K40" t="s">
        <v>145</v>
      </c>
    </row>
    <row r="41" spans="1:11" x14ac:dyDescent="0.2">
      <c r="A41">
        <v>990</v>
      </c>
      <c r="B41" t="str">
        <f t="shared" si="4"/>
        <v>Freedom Partners Chamber of Commerce_American Energy Alliance20142367500</v>
      </c>
      <c r="C41" t="s">
        <v>153</v>
      </c>
      <c r="D41" t="s">
        <v>9</v>
      </c>
      <c r="F41" t="s">
        <v>236</v>
      </c>
      <c r="G41" t="s">
        <v>260</v>
      </c>
      <c r="H41" s="1">
        <v>2367500</v>
      </c>
      <c r="I41">
        <v>2014</v>
      </c>
      <c r="J41" t="s">
        <v>58</v>
      </c>
      <c r="K41" t="s">
        <v>145</v>
      </c>
    </row>
    <row r="42" spans="1:11" x14ac:dyDescent="0.2">
      <c r="A42">
        <v>990</v>
      </c>
      <c r="B42" t="str">
        <f t="shared" si="4"/>
        <v>Freedom Partners Chamber of Commerce_Americans for Prosperity201416000000</v>
      </c>
      <c r="C42" t="s">
        <v>153</v>
      </c>
      <c r="D42" t="s">
        <v>10</v>
      </c>
      <c r="F42" t="s">
        <v>147</v>
      </c>
      <c r="G42" t="s">
        <v>264</v>
      </c>
      <c r="H42" s="1">
        <v>16000000</v>
      </c>
      <c r="I42">
        <v>2014</v>
      </c>
      <c r="J42" t="s">
        <v>58</v>
      </c>
      <c r="K42" t="s">
        <v>145</v>
      </c>
    </row>
    <row r="43" spans="1:11" x14ac:dyDescent="0.2">
      <c r="A43">
        <v>990</v>
      </c>
      <c r="B43" t="str">
        <f t="shared" si="4"/>
        <v>Freedom Partners Chamber of Commerce_Americans for Tax Reform2014100000</v>
      </c>
      <c r="C43" t="s">
        <v>153</v>
      </c>
      <c r="D43" t="s">
        <v>11</v>
      </c>
      <c r="F43" t="s">
        <v>294</v>
      </c>
      <c r="G43" t="s">
        <v>260</v>
      </c>
      <c r="H43" s="1">
        <v>100000</v>
      </c>
      <c r="I43">
        <v>2014</v>
      </c>
      <c r="J43" t="s">
        <v>58</v>
      </c>
      <c r="K43" t="s">
        <v>145</v>
      </c>
    </row>
    <row r="44" spans="1:11" x14ac:dyDescent="0.2">
      <c r="A44">
        <v>990</v>
      </c>
      <c r="B44" t="str">
        <f t="shared" si="4"/>
        <v>Freedom Partners Chamber of Commerce_Center for Shared Services Trust20149750000</v>
      </c>
      <c r="C44" t="s">
        <v>153</v>
      </c>
      <c r="D44" t="s">
        <v>263</v>
      </c>
      <c r="F44" t="s">
        <v>265</v>
      </c>
      <c r="G44" t="s">
        <v>264</v>
      </c>
      <c r="H44" s="1">
        <v>9750000</v>
      </c>
      <c r="I44">
        <v>2014</v>
      </c>
      <c r="J44" t="s">
        <v>58</v>
      </c>
      <c r="K44" t="s">
        <v>145</v>
      </c>
    </row>
    <row r="45" spans="1:11" x14ac:dyDescent="0.2">
      <c r="A45">
        <v>990</v>
      </c>
      <c r="B45" t="str">
        <f t="shared" si="4"/>
        <v>Freedom Partners Chamber of Commerce_Colorado Women's Alliance201450000</v>
      </c>
      <c r="C45" t="s">
        <v>153</v>
      </c>
      <c r="D45" t="s">
        <v>13</v>
      </c>
      <c r="F45" t="s">
        <v>295</v>
      </c>
      <c r="G45" t="s">
        <v>300</v>
      </c>
      <c r="H45" s="1">
        <v>50000</v>
      </c>
      <c r="I45">
        <v>2014</v>
      </c>
      <c r="J45" t="s">
        <v>58</v>
      </c>
      <c r="K45" t="s">
        <v>145</v>
      </c>
    </row>
    <row r="46" spans="1:11" x14ac:dyDescent="0.2">
      <c r="A46">
        <v>990</v>
      </c>
      <c r="B46" t="str">
        <f t="shared" si="4"/>
        <v>Freedom Partners Chamber of Commerce_Dr. Joseph Warren Institute2014309400</v>
      </c>
      <c r="C46" t="s">
        <v>153</v>
      </c>
      <c r="D46" t="s">
        <v>14</v>
      </c>
      <c r="F46" t="s">
        <v>296</v>
      </c>
      <c r="G46" t="s">
        <v>301</v>
      </c>
      <c r="H46" s="1">
        <v>309400</v>
      </c>
      <c r="I46">
        <v>2014</v>
      </c>
      <c r="J46" t="s">
        <v>58</v>
      </c>
      <c r="K46" t="s">
        <v>145</v>
      </c>
    </row>
    <row r="47" spans="1:11" x14ac:dyDescent="0.2">
      <c r="A47">
        <v>990</v>
      </c>
      <c r="B47" t="str">
        <f t="shared" si="4"/>
        <v>Freedom Partners Chamber of Commerce_Evangchr4 Trust20145745000</v>
      </c>
      <c r="C47" t="s">
        <v>153</v>
      </c>
      <c r="D47" t="s">
        <v>15</v>
      </c>
      <c r="F47" t="s">
        <v>234</v>
      </c>
      <c r="G47" t="s">
        <v>302</v>
      </c>
      <c r="H47" s="1">
        <v>5745000</v>
      </c>
      <c r="I47">
        <v>2014</v>
      </c>
      <c r="J47" t="s">
        <v>58</v>
      </c>
      <c r="K47" t="s">
        <v>145</v>
      </c>
    </row>
    <row r="48" spans="1:11" x14ac:dyDescent="0.2">
      <c r="A48">
        <v>990</v>
      </c>
      <c r="B48" t="str">
        <f t="shared" si="4"/>
        <v>Freedom Partners Chamber of Commerce_Generation Opportunity201414225000</v>
      </c>
      <c r="C48" t="s">
        <v>153</v>
      </c>
      <c r="D48" t="s">
        <v>16</v>
      </c>
      <c r="F48" t="s">
        <v>150</v>
      </c>
      <c r="G48" t="s">
        <v>264</v>
      </c>
      <c r="H48" s="1">
        <v>14225000</v>
      </c>
      <c r="I48">
        <v>2014</v>
      </c>
      <c r="J48" t="s">
        <v>58</v>
      </c>
      <c r="K48" t="s">
        <v>145</v>
      </c>
    </row>
    <row r="49" spans="1:11" x14ac:dyDescent="0.2">
      <c r="A49">
        <v>990</v>
      </c>
      <c r="B49" t="str">
        <f t="shared" si="4"/>
        <v>Freedom Partners Chamber of Commerce_IACE Action201495000</v>
      </c>
      <c r="C49" t="s">
        <v>153</v>
      </c>
      <c r="D49" t="s">
        <v>17</v>
      </c>
      <c r="F49" t="s">
        <v>297</v>
      </c>
      <c r="G49" t="s">
        <v>303</v>
      </c>
      <c r="H49" s="1">
        <v>95000</v>
      </c>
      <c r="I49">
        <v>2014</v>
      </c>
      <c r="J49" t="s">
        <v>58</v>
      </c>
      <c r="K49" t="s">
        <v>145</v>
      </c>
    </row>
    <row r="50" spans="1:11" x14ac:dyDescent="0.2">
      <c r="A50">
        <v>990</v>
      </c>
      <c r="B50" t="str">
        <f t="shared" si="4"/>
        <v>Freedom Partners Chamber of Commerce_Illinois Chamber of Commerce2014100000</v>
      </c>
      <c r="C50" t="s">
        <v>153</v>
      </c>
      <c r="D50" t="s">
        <v>18</v>
      </c>
      <c r="F50" t="s">
        <v>298</v>
      </c>
      <c r="G50" t="s">
        <v>304</v>
      </c>
      <c r="H50" s="1">
        <v>100000</v>
      </c>
      <c r="I50">
        <v>2014</v>
      </c>
      <c r="J50" t="s">
        <v>58</v>
      </c>
      <c r="K50" t="s">
        <v>145</v>
      </c>
    </row>
    <row r="51" spans="1:11" x14ac:dyDescent="0.2">
      <c r="A51">
        <v>990</v>
      </c>
      <c r="B51" t="str">
        <f t="shared" si="4"/>
        <v>Freedom Partners Chamber of Commerce_Main Street Growth Project2014100000</v>
      </c>
      <c r="C51" t="s">
        <v>153</v>
      </c>
      <c r="D51" t="s">
        <v>6</v>
      </c>
      <c r="F51" t="s">
        <v>252</v>
      </c>
      <c r="G51" t="s">
        <v>305</v>
      </c>
      <c r="H51" s="1">
        <v>100000</v>
      </c>
      <c r="I51">
        <v>2014</v>
      </c>
      <c r="J51" t="s">
        <v>58</v>
      </c>
      <c r="K51" t="s">
        <v>145</v>
      </c>
    </row>
    <row r="52" spans="1:11" x14ac:dyDescent="0.2">
      <c r="A52">
        <v>990</v>
      </c>
      <c r="B52" t="str">
        <f t="shared" si="4"/>
        <v>Freedom Partners Chamber of Commerce_National Rifle Association Institute for Legislative Action20144895000</v>
      </c>
      <c r="C52" t="s">
        <v>153</v>
      </c>
      <c r="D52" t="s">
        <v>19</v>
      </c>
      <c r="F52" t="s">
        <v>306</v>
      </c>
      <c r="G52" t="s">
        <v>307</v>
      </c>
      <c r="H52" s="1">
        <v>4895000</v>
      </c>
      <c r="I52">
        <v>2014</v>
      </c>
      <c r="J52" t="s">
        <v>58</v>
      </c>
      <c r="K52" t="s">
        <v>145</v>
      </c>
    </row>
    <row r="53" spans="1:11" x14ac:dyDescent="0.2">
      <c r="A53">
        <v>990</v>
      </c>
      <c r="B53" t="str">
        <f t="shared" si="4"/>
        <v>Freedom Partners Chamber of Commerce_Ohio Freedom Project201450000</v>
      </c>
      <c r="C53" t="s">
        <v>153</v>
      </c>
      <c r="D53" t="s">
        <v>20</v>
      </c>
      <c r="F53" t="s">
        <v>309</v>
      </c>
      <c r="G53" t="s">
        <v>308</v>
      </c>
      <c r="H53" s="1">
        <v>50000</v>
      </c>
      <c r="I53">
        <v>2014</v>
      </c>
      <c r="J53" t="s">
        <v>58</v>
      </c>
      <c r="K53" t="s">
        <v>145</v>
      </c>
    </row>
    <row r="54" spans="1:11" x14ac:dyDescent="0.2">
      <c r="A54">
        <v>990</v>
      </c>
      <c r="B54" t="str">
        <f t="shared" si="4"/>
        <v>Freedom Partners Chamber of Commerce_Americans for Prosperity20146000000</v>
      </c>
      <c r="C54" t="s">
        <v>153</v>
      </c>
      <c r="D54" t="s">
        <v>10</v>
      </c>
      <c r="E54" t="s">
        <v>310</v>
      </c>
      <c r="F54" t="s">
        <v>311</v>
      </c>
      <c r="G54" t="s">
        <v>264</v>
      </c>
      <c r="H54" s="1">
        <v>6000000</v>
      </c>
      <c r="I54">
        <v>2014</v>
      </c>
      <c r="J54" t="s">
        <v>58</v>
      </c>
      <c r="K54" t="s">
        <v>145</v>
      </c>
    </row>
    <row r="55" spans="1:11" x14ac:dyDescent="0.2">
      <c r="A55">
        <v>990</v>
      </c>
      <c r="B55" t="str">
        <f t="shared" si="4"/>
        <v>Freedom Partners Chamber of Commerce_Rule of Law Defense Fund2014175000</v>
      </c>
      <c r="C55" t="s">
        <v>153</v>
      </c>
      <c r="D55" t="s">
        <v>21</v>
      </c>
      <c r="F55" t="s">
        <v>313</v>
      </c>
      <c r="G55" t="s">
        <v>312</v>
      </c>
      <c r="H55" s="1">
        <v>175000</v>
      </c>
      <c r="I55">
        <v>2014</v>
      </c>
      <c r="J55" t="s">
        <v>58</v>
      </c>
      <c r="K55" t="s">
        <v>145</v>
      </c>
    </row>
    <row r="56" spans="1:11" x14ac:dyDescent="0.2">
      <c r="A56">
        <v>990</v>
      </c>
      <c r="B56" t="str">
        <f t="shared" si="4"/>
        <v>Freedom Partners Chamber of Commerce_60 Plus Association2014250000</v>
      </c>
      <c r="C56" t="s">
        <v>153</v>
      </c>
      <c r="D56" t="s">
        <v>5</v>
      </c>
      <c r="F56" t="s">
        <v>274</v>
      </c>
      <c r="G56" t="s">
        <v>275</v>
      </c>
      <c r="H56" s="1">
        <v>250000</v>
      </c>
      <c r="I56">
        <v>2014</v>
      </c>
      <c r="J56" t="s">
        <v>58</v>
      </c>
      <c r="K56" t="s">
        <v>145</v>
      </c>
    </row>
    <row r="57" spans="1:11" x14ac:dyDescent="0.2">
      <c r="A57">
        <v>990</v>
      </c>
      <c r="B57" t="str">
        <f t="shared" si="4"/>
        <v>Freedom Partners Chamber of Commerce_The Libre Initiative20146500000</v>
      </c>
      <c r="C57" t="s">
        <v>153</v>
      </c>
      <c r="D57" t="s">
        <v>276</v>
      </c>
      <c r="F57" t="s">
        <v>254</v>
      </c>
      <c r="G57" t="s">
        <v>264</v>
      </c>
      <c r="H57" s="1">
        <v>6500000</v>
      </c>
      <c r="I57">
        <v>2014</v>
      </c>
      <c r="J57" t="s">
        <v>58</v>
      </c>
      <c r="K57" t="s">
        <v>145</v>
      </c>
    </row>
    <row r="58" spans="1:11" x14ac:dyDescent="0.2">
      <c r="A58">
        <v>990</v>
      </c>
      <c r="B58" t="str">
        <f t="shared" si="4"/>
        <v>Freedom Partners Chamber of Commerce_Veterans for Economic Freedom Trust20143000000</v>
      </c>
      <c r="C58" t="s">
        <v>153</v>
      </c>
      <c r="D58" t="s">
        <v>7</v>
      </c>
      <c r="E58" t="s">
        <v>314</v>
      </c>
      <c r="F58" t="s">
        <v>315</v>
      </c>
      <c r="G58" t="s">
        <v>264</v>
      </c>
      <c r="H58" s="1">
        <v>3000000</v>
      </c>
      <c r="I58">
        <v>2014</v>
      </c>
      <c r="J58" t="s">
        <v>58</v>
      </c>
      <c r="K58" t="s">
        <v>145</v>
      </c>
    </row>
    <row r="59" spans="1:11" x14ac:dyDescent="0.2">
      <c r="A59">
        <v>990</v>
      </c>
      <c r="B59" t="str">
        <f t="shared" si="4"/>
        <v>Freedom Partners Chamber of Commerce_Trees of Liberty2014400000</v>
      </c>
      <c r="C59" t="s">
        <v>153</v>
      </c>
      <c r="D59" t="s">
        <v>23</v>
      </c>
      <c r="F59" t="s">
        <v>277</v>
      </c>
      <c r="G59" t="s">
        <v>316</v>
      </c>
      <c r="H59" s="1">
        <v>400000</v>
      </c>
      <c r="I59">
        <v>2014</v>
      </c>
      <c r="J59" t="s">
        <v>58</v>
      </c>
      <c r="K59" t="s">
        <v>145</v>
      </c>
    </row>
    <row r="60" spans="1:11" x14ac:dyDescent="0.2">
      <c r="A60">
        <v>990</v>
      </c>
      <c r="B60" t="str">
        <f t="shared" si="4"/>
        <v>Freedom Partners Chamber of Commerce_US Chamber of Commerce20142000000</v>
      </c>
      <c r="C60" t="s">
        <v>153</v>
      </c>
      <c r="D60" t="s">
        <v>24</v>
      </c>
      <c r="F60" t="s">
        <v>317</v>
      </c>
      <c r="G60" t="s">
        <v>273</v>
      </c>
      <c r="H60" s="1">
        <v>2000000</v>
      </c>
      <c r="I60">
        <v>2014</v>
      </c>
      <c r="J60" t="s">
        <v>58</v>
      </c>
      <c r="K60" t="s">
        <v>145</v>
      </c>
    </row>
    <row r="61" spans="1:11" x14ac:dyDescent="0.2">
      <c r="A61">
        <v>990</v>
      </c>
      <c r="B61" t="str">
        <f t="shared" si="4"/>
        <v>Freedom Partners Chamber of Commerce_Veterans for Economic Freedom Trust201412735000</v>
      </c>
      <c r="C61" t="s">
        <v>153</v>
      </c>
      <c r="D61" t="s">
        <v>7</v>
      </c>
      <c r="F61" t="s">
        <v>318</v>
      </c>
      <c r="G61" t="s">
        <v>264</v>
      </c>
      <c r="H61" s="1">
        <v>12735000</v>
      </c>
      <c r="I61">
        <v>2014</v>
      </c>
      <c r="J61" t="s">
        <v>58</v>
      </c>
      <c r="K61" t="s">
        <v>145</v>
      </c>
    </row>
    <row r="62" spans="1:11" x14ac:dyDescent="0.2">
      <c r="A62">
        <v>990</v>
      </c>
      <c r="B62" t="str">
        <f t="shared" si="4"/>
        <v>Freedom Partners Chamber of Commerce_Club for Growth20141000000</v>
      </c>
      <c r="C62" t="s">
        <v>153</v>
      </c>
      <c r="D62" t="s">
        <v>25</v>
      </c>
      <c r="F62" t="s">
        <v>151</v>
      </c>
      <c r="G62" t="s">
        <v>266</v>
      </c>
      <c r="H62" s="1">
        <v>1000000</v>
      </c>
      <c r="I62">
        <v>2014</v>
      </c>
      <c r="J62" t="s">
        <v>58</v>
      </c>
      <c r="K62" t="s">
        <v>145</v>
      </c>
    </row>
    <row r="63" spans="1:11" x14ac:dyDescent="0.2">
      <c r="A63">
        <v>990</v>
      </c>
      <c r="B63" t="str">
        <f t="shared" si="4"/>
        <v>Freedom Partners Chamber of Commerce_Heritage Action for America2014150000</v>
      </c>
      <c r="C63" t="s">
        <v>153</v>
      </c>
      <c r="D63" t="s">
        <v>26</v>
      </c>
      <c r="F63" t="s">
        <v>320</v>
      </c>
      <c r="G63" t="s">
        <v>319</v>
      </c>
      <c r="H63" s="1">
        <v>150000</v>
      </c>
      <c r="I63">
        <v>2014</v>
      </c>
      <c r="J63" t="s">
        <v>58</v>
      </c>
      <c r="K63" t="s">
        <v>145</v>
      </c>
    </row>
    <row r="64" spans="1:11" x14ac:dyDescent="0.2">
      <c r="A64">
        <v>990</v>
      </c>
      <c r="B64" t="str">
        <f t="shared" si="4"/>
        <v>Freedom Partners Chamber of Commerce_Citizenlink2014885000</v>
      </c>
      <c r="C64" t="s">
        <v>153</v>
      </c>
      <c r="D64" t="s">
        <v>321</v>
      </c>
      <c r="F64" t="s">
        <v>324</v>
      </c>
      <c r="G64" t="s">
        <v>323</v>
      </c>
      <c r="H64" s="1">
        <v>885000</v>
      </c>
      <c r="I64">
        <v>2014</v>
      </c>
      <c r="J64" t="s">
        <v>58</v>
      </c>
      <c r="K64" t="s">
        <v>145</v>
      </c>
    </row>
    <row r="65" spans="1:12" x14ac:dyDescent="0.2">
      <c r="A65">
        <v>990</v>
      </c>
      <c r="B65" t="str">
        <f t="shared" si="4"/>
        <v>Freedom Partners Chamber of Commerce_Susan B. Anthony List2014225000</v>
      </c>
      <c r="C65" t="s">
        <v>153</v>
      </c>
      <c r="D65" t="s">
        <v>28</v>
      </c>
      <c r="F65" t="s">
        <v>154</v>
      </c>
      <c r="G65" t="s">
        <v>266</v>
      </c>
      <c r="H65" s="1">
        <v>225000</v>
      </c>
      <c r="I65">
        <v>2014</v>
      </c>
      <c r="J65" t="s">
        <v>58</v>
      </c>
      <c r="K65" t="s">
        <v>145</v>
      </c>
    </row>
    <row r="66" spans="1:12" x14ac:dyDescent="0.2">
      <c r="A66">
        <v>990</v>
      </c>
      <c r="B66" t="str">
        <f t="shared" si="4"/>
        <v>Freedom Partners Chamber of Commerce_Citizenlink2014125000</v>
      </c>
      <c r="C66" t="s">
        <v>153</v>
      </c>
      <c r="D66" t="s">
        <v>321</v>
      </c>
      <c r="F66" t="s">
        <v>324</v>
      </c>
      <c r="G66" t="s">
        <v>322</v>
      </c>
      <c r="H66" s="1">
        <v>125000</v>
      </c>
      <c r="I66">
        <v>2014</v>
      </c>
      <c r="J66" t="s">
        <v>58</v>
      </c>
      <c r="K66" t="s">
        <v>145</v>
      </c>
    </row>
    <row r="67" spans="1:12" x14ac:dyDescent="0.2">
      <c r="A67">
        <v>990</v>
      </c>
      <c r="B67" t="str">
        <f t="shared" ref="B67:B68" si="5">C67&amp;"_"&amp;D67&amp;I67&amp;H67</f>
        <v>Freedom Partners Chamber of Commerce_Americans for Prosperity201310000000</v>
      </c>
      <c r="C67" t="s">
        <v>153</v>
      </c>
      <c r="D67" t="s">
        <v>10</v>
      </c>
      <c r="E67" t="s">
        <v>310</v>
      </c>
      <c r="F67" t="s">
        <v>311</v>
      </c>
      <c r="G67" t="s">
        <v>264</v>
      </c>
      <c r="H67" s="1">
        <v>10000000</v>
      </c>
      <c r="I67">
        <v>2013</v>
      </c>
      <c r="J67" t="s">
        <v>58</v>
      </c>
      <c r="K67" t="s">
        <v>145</v>
      </c>
    </row>
    <row r="68" spans="1:12" x14ac:dyDescent="0.2">
      <c r="A68">
        <v>990</v>
      </c>
      <c r="B68" t="str">
        <f t="shared" si="5"/>
        <v>Freedom Partners Chamber of Commerce_Libre Initiative Trust20132900000</v>
      </c>
      <c r="C68" t="s">
        <v>153</v>
      </c>
      <c r="D68" t="s">
        <v>253</v>
      </c>
      <c r="F68" t="s">
        <v>254</v>
      </c>
      <c r="G68" t="s">
        <v>264</v>
      </c>
      <c r="H68" s="1">
        <v>2900000</v>
      </c>
      <c r="I68">
        <v>2013</v>
      </c>
      <c r="J68" t="s">
        <v>58</v>
      </c>
      <c r="K68" t="s">
        <v>145</v>
      </c>
    </row>
    <row r="69" spans="1:12" x14ac:dyDescent="0.2">
      <c r="A69">
        <v>990</v>
      </c>
      <c r="B69" t="str">
        <f t="shared" ref="B69:B73" si="6">C69&amp;"_"&amp;D69&amp;I69&amp;H69</f>
        <v>Freedom Partners Chamber of Commerce_US Chamber of Commerce2013500000</v>
      </c>
      <c r="C69" t="s">
        <v>153</v>
      </c>
      <c r="D69" t="s">
        <v>24</v>
      </c>
      <c r="F69" t="s">
        <v>317</v>
      </c>
      <c r="G69" t="s">
        <v>273</v>
      </c>
      <c r="H69" s="1">
        <v>500000</v>
      </c>
      <c r="I69">
        <v>2013</v>
      </c>
      <c r="J69" t="s">
        <v>58</v>
      </c>
      <c r="K69" t="s">
        <v>145</v>
      </c>
    </row>
    <row r="70" spans="1:12" x14ac:dyDescent="0.2">
      <c r="A70">
        <v>990</v>
      </c>
      <c r="B70" t="str">
        <f t="shared" si="6"/>
        <v>Freedom Partners Chamber of Commerce_National Federation of Independent Business2013600000</v>
      </c>
      <c r="C70" t="s">
        <v>153</v>
      </c>
      <c r="D70" t="s">
        <v>40</v>
      </c>
      <c r="F70" t="s">
        <v>336</v>
      </c>
      <c r="G70" t="s">
        <v>335</v>
      </c>
      <c r="H70" s="1">
        <v>600000</v>
      </c>
      <c r="I70">
        <v>2013</v>
      </c>
      <c r="J70" t="s">
        <v>58</v>
      </c>
      <c r="K70" t="s">
        <v>145</v>
      </c>
    </row>
    <row r="71" spans="1:12" x14ac:dyDescent="0.2">
      <c r="A71">
        <v>990</v>
      </c>
      <c r="B71" t="str">
        <f t="shared" si="6"/>
        <v>Freedom Partners Chamber of Commerce_Evangchr4 Trust2013150000</v>
      </c>
      <c r="C71" t="s">
        <v>153</v>
      </c>
      <c r="D71" t="s">
        <v>15</v>
      </c>
      <c r="E71" t="s">
        <v>337</v>
      </c>
      <c r="F71" t="s">
        <v>338</v>
      </c>
      <c r="G71" t="s">
        <v>339</v>
      </c>
      <c r="H71" s="1">
        <v>150000</v>
      </c>
      <c r="I71">
        <v>2013</v>
      </c>
      <c r="J71" t="s">
        <v>58</v>
      </c>
      <c r="K71" t="s">
        <v>145</v>
      </c>
    </row>
    <row r="72" spans="1:12" x14ac:dyDescent="0.2">
      <c r="A72">
        <v>990</v>
      </c>
      <c r="B72" t="str">
        <f t="shared" si="6"/>
        <v>Freedom Partners Chamber of Commerce_Public Notice20131700000</v>
      </c>
      <c r="C72" t="s">
        <v>153</v>
      </c>
      <c r="D72" t="s">
        <v>35</v>
      </c>
      <c r="E72" t="s">
        <v>340</v>
      </c>
      <c r="F72" t="s">
        <v>341</v>
      </c>
      <c r="G72" t="s">
        <v>264</v>
      </c>
      <c r="H72" s="1">
        <v>1700000</v>
      </c>
      <c r="I72">
        <v>2013</v>
      </c>
      <c r="J72" t="s">
        <v>58</v>
      </c>
      <c r="K72" t="s">
        <v>145</v>
      </c>
    </row>
    <row r="73" spans="1:12" x14ac:dyDescent="0.2">
      <c r="A73">
        <v>990</v>
      </c>
      <c r="B73" t="str">
        <f t="shared" si="6"/>
        <v>Freedom Partners Chamber of Commerce_Center for Shared Services Trust20133000000</v>
      </c>
      <c r="C73" t="s">
        <v>153</v>
      </c>
      <c r="D73" t="s">
        <v>263</v>
      </c>
      <c r="F73" t="s">
        <v>265</v>
      </c>
      <c r="G73" t="s">
        <v>342</v>
      </c>
      <c r="H73" s="1">
        <v>3000000</v>
      </c>
      <c r="I73">
        <v>2013</v>
      </c>
      <c r="J73" t="s">
        <v>58</v>
      </c>
      <c r="K73" t="s">
        <v>145</v>
      </c>
    </row>
    <row r="74" spans="1:12" x14ac:dyDescent="0.2">
      <c r="A74">
        <v>990</v>
      </c>
      <c r="B74" t="str">
        <f t="shared" ref="B74:B98" si="7">C74&amp;"_"&amp;D74&amp;I74&amp;H74</f>
        <v>Freedom Partners Chamber of Commerce_American Energy Alliance201340000</v>
      </c>
      <c r="C74" t="s">
        <v>153</v>
      </c>
      <c r="D74" t="s">
        <v>9</v>
      </c>
      <c r="F74" t="s">
        <v>236</v>
      </c>
      <c r="G74" t="s">
        <v>260</v>
      </c>
      <c r="H74" s="1">
        <v>40000</v>
      </c>
      <c r="I74">
        <v>2013</v>
      </c>
      <c r="J74" t="s">
        <v>58</v>
      </c>
      <c r="K74" t="s">
        <v>145</v>
      </c>
      <c r="L74" t="s">
        <v>347</v>
      </c>
    </row>
    <row r="75" spans="1:12" x14ac:dyDescent="0.2">
      <c r="A75">
        <v>990</v>
      </c>
      <c r="B75" t="str">
        <f t="shared" si="7"/>
        <v>Freedom Partners Chamber of Commerce_Concerned Women for America2013260000</v>
      </c>
      <c r="C75" t="s">
        <v>153</v>
      </c>
      <c r="D75" t="s">
        <v>32</v>
      </c>
      <c r="F75" t="s">
        <v>351</v>
      </c>
      <c r="G75" t="s">
        <v>260</v>
      </c>
      <c r="H75" s="1">
        <v>260000</v>
      </c>
      <c r="I75">
        <v>2013</v>
      </c>
      <c r="J75" t="s">
        <v>58</v>
      </c>
      <c r="K75" t="s">
        <v>145</v>
      </c>
      <c r="L75" t="s">
        <v>347</v>
      </c>
    </row>
    <row r="76" spans="1:12" x14ac:dyDescent="0.2">
      <c r="A76">
        <v>990</v>
      </c>
      <c r="B76" t="str">
        <f t="shared" si="7"/>
        <v>Freedom Partners Chamber of Commerce_Heritage Action for America2013500000</v>
      </c>
      <c r="C76" t="s">
        <v>153</v>
      </c>
      <c r="D76" t="s">
        <v>26</v>
      </c>
      <c r="F76" t="s">
        <v>320</v>
      </c>
      <c r="G76" t="s">
        <v>356</v>
      </c>
      <c r="H76" s="1">
        <v>500000</v>
      </c>
      <c r="I76">
        <v>2013</v>
      </c>
      <c r="J76" t="s">
        <v>58</v>
      </c>
      <c r="K76" t="s">
        <v>145</v>
      </c>
      <c r="L76" t="s">
        <v>347</v>
      </c>
    </row>
    <row r="77" spans="1:12" x14ac:dyDescent="0.2">
      <c r="A77">
        <v>990</v>
      </c>
      <c r="B77" t="str">
        <f t="shared" si="7"/>
        <v>Freedom Partners Chamber of Commerce_Let Freedom Ring201325000</v>
      </c>
      <c r="C77" t="s">
        <v>153</v>
      </c>
      <c r="D77" t="s">
        <v>33</v>
      </c>
      <c r="F77" t="s">
        <v>352</v>
      </c>
      <c r="G77" t="s">
        <v>357</v>
      </c>
      <c r="H77" s="1">
        <v>25000</v>
      </c>
      <c r="I77">
        <v>2013</v>
      </c>
      <c r="J77" t="s">
        <v>58</v>
      </c>
      <c r="K77" t="s">
        <v>145</v>
      </c>
      <c r="L77" t="s">
        <v>347</v>
      </c>
    </row>
    <row r="78" spans="1:12" x14ac:dyDescent="0.2">
      <c r="A78">
        <v>990</v>
      </c>
      <c r="B78" t="str">
        <f t="shared" si="7"/>
        <v>Freedom Partners Chamber of Commerce_Evangchr4 Trust2013325000</v>
      </c>
      <c r="C78" t="s">
        <v>153</v>
      </c>
      <c r="D78" t="s">
        <v>15</v>
      </c>
      <c r="E78" t="s">
        <v>337</v>
      </c>
      <c r="F78" t="s">
        <v>338</v>
      </c>
      <c r="G78" t="s">
        <v>339</v>
      </c>
      <c r="H78" s="1">
        <v>325000</v>
      </c>
      <c r="I78">
        <v>2013</v>
      </c>
      <c r="J78" t="s">
        <v>58</v>
      </c>
      <c r="K78" t="s">
        <v>145</v>
      </c>
      <c r="L78" t="s">
        <v>347</v>
      </c>
    </row>
    <row r="79" spans="1:12" x14ac:dyDescent="0.2">
      <c r="A79">
        <v>990</v>
      </c>
      <c r="B79" t="str">
        <f t="shared" si="7"/>
        <v>Freedom Partners Chamber of Commerce_Public Notice20134110000</v>
      </c>
      <c r="C79" t="s">
        <v>153</v>
      </c>
      <c r="D79" t="s">
        <v>35</v>
      </c>
      <c r="E79" t="s">
        <v>348</v>
      </c>
      <c r="F79" t="s">
        <v>353</v>
      </c>
      <c r="G79" t="s">
        <v>264</v>
      </c>
      <c r="H79" s="1">
        <v>4110000</v>
      </c>
      <c r="I79">
        <v>2013</v>
      </c>
      <c r="J79" t="s">
        <v>58</v>
      </c>
      <c r="K79" t="s">
        <v>145</v>
      </c>
      <c r="L79" t="s">
        <v>347</v>
      </c>
    </row>
    <row r="80" spans="1:12" x14ac:dyDescent="0.2">
      <c r="A80">
        <v>990</v>
      </c>
      <c r="B80" t="str">
        <f t="shared" si="7"/>
        <v>Freedom Partners Chamber of Commerce_Americans for Prosperity20131000000</v>
      </c>
      <c r="C80" t="s">
        <v>153</v>
      </c>
      <c r="D80" t="s">
        <v>10</v>
      </c>
      <c r="E80" t="s">
        <v>310</v>
      </c>
      <c r="F80" t="s">
        <v>311</v>
      </c>
      <c r="G80" t="s">
        <v>264</v>
      </c>
      <c r="H80" s="1">
        <v>1000000</v>
      </c>
      <c r="I80">
        <v>2013</v>
      </c>
      <c r="J80" t="s">
        <v>58</v>
      </c>
      <c r="K80" t="s">
        <v>145</v>
      </c>
      <c r="L80" t="s">
        <v>347</v>
      </c>
    </row>
    <row r="81" spans="1:12" x14ac:dyDescent="0.2">
      <c r="A81">
        <v>990</v>
      </c>
      <c r="B81" t="str">
        <f t="shared" si="7"/>
        <v>Freedom Partners Chamber of Commerce_Center for Shared Services Trust20133405000</v>
      </c>
      <c r="C81" t="s">
        <v>153</v>
      </c>
      <c r="D81" t="s">
        <v>263</v>
      </c>
      <c r="E81" t="s">
        <v>279</v>
      </c>
      <c r="F81" t="s">
        <v>181</v>
      </c>
      <c r="G81" t="s">
        <v>358</v>
      </c>
      <c r="H81" s="1">
        <v>3405000</v>
      </c>
      <c r="I81">
        <v>2013</v>
      </c>
      <c r="J81" t="s">
        <v>58</v>
      </c>
      <c r="K81" t="s">
        <v>145</v>
      </c>
      <c r="L81" t="s">
        <v>347</v>
      </c>
    </row>
    <row r="82" spans="1:12" x14ac:dyDescent="0.2">
      <c r="A82">
        <v>990</v>
      </c>
      <c r="B82" t="str">
        <f t="shared" si="7"/>
        <v>Freedom Partners Chamber of Commerce_Themis Trust20139125000</v>
      </c>
      <c r="C82" t="s">
        <v>153</v>
      </c>
      <c r="D82" t="s">
        <v>36</v>
      </c>
      <c r="E82" t="s">
        <v>349</v>
      </c>
      <c r="F82" t="s">
        <v>354</v>
      </c>
      <c r="G82" t="s">
        <v>275</v>
      </c>
      <c r="H82" s="1">
        <v>9125000</v>
      </c>
      <c r="I82">
        <v>2013</v>
      </c>
      <c r="J82" t="s">
        <v>58</v>
      </c>
      <c r="K82" t="s">
        <v>145</v>
      </c>
      <c r="L82" t="s">
        <v>347</v>
      </c>
    </row>
    <row r="83" spans="1:12" x14ac:dyDescent="0.2">
      <c r="A83">
        <v>990</v>
      </c>
      <c r="B83" t="str">
        <f t="shared" si="7"/>
        <v>Freedom Partners Chamber of Commerce_Susan B. Anthony List2013150000</v>
      </c>
      <c r="C83" t="s">
        <v>153</v>
      </c>
      <c r="D83" t="s">
        <v>28</v>
      </c>
      <c r="F83" t="s">
        <v>154</v>
      </c>
      <c r="G83" t="s">
        <v>266</v>
      </c>
      <c r="H83" s="1">
        <v>150000</v>
      </c>
      <c r="I83">
        <v>2013</v>
      </c>
      <c r="J83" t="s">
        <v>58</v>
      </c>
      <c r="K83" t="s">
        <v>145</v>
      </c>
      <c r="L83" t="s">
        <v>347</v>
      </c>
    </row>
    <row r="84" spans="1:12" x14ac:dyDescent="0.2">
      <c r="A84">
        <v>990</v>
      </c>
      <c r="B84" t="str">
        <f t="shared" si="7"/>
        <v>Freedom Partners Chamber of Commerce_Libre Initiative Trust20133300000</v>
      </c>
      <c r="C84" t="s">
        <v>153</v>
      </c>
      <c r="D84" t="s">
        <v>253</v>
      </c>
      <c r="E84" t="s">
        <v>350</v>
      </c>
      <c r="F84" t="s">
        <v>355</v>
      </c>
      <c r="G84" t="s">
        <v>359</v>
      </c>
      <c r="H84" s="1">
        <v>3300000</v>
      </c>
      <c r="I84">
        <v>2013</v>
      </c>
      <c r="J84" t="s">
        <v>58</v>
      </c>
      <c r="K84" t="s">
        <v>145</v>
      </c>
      <c r="L84" t="s">
        <v>347</v>
      </c>
    </row>
    <row r="85" spans="1:12" x14ac:dyDescent="0.2">
      <c r="A85">
        <v>990</v>
      </c>
      <c r="B85" t="str">
        <f t="shared" si="7"/>
        <v>Freedom Partners Chamber of Commerce_Concerned Veterans for America20135245000</v>
      </c>
      <c r="C85" t="s">
        <v>153</v>
      </c>
      <c r="D85" t="s">
        <v>31</v>
      </c>
      <c r="E85" t="s">
        <v>314</v>
      </c>
      <c r="F85" t="s">
        <v>315</v>
      </c>
      <c r="G85" t="s">
        <v>264</v>
      </c>
      <c r="H85" s="1">
        <v>5245000</v>
      </c>
      <c r="I85">
        <v>2013</v>
      </c>
      <c r="J85" t="s">
        <v>58</v>
      </c>
      <c r="K85" t="s">
        <v>145</v>
      </c>
      <c r="L85" t="s">
        <v>347</v>
      </c>
    </row>
    <row r="86" spans="1:12" x14ac:dyDescent="0.2">
      <c r="A86">
        <v>990</v>
      </c>
      <c r="B86" t="str">
        <f t="shared" si="7"/>
        <v>Freedom Partners Chamber of Commerce_Generation Opportunity20133500000</v>
      </c>
      <c r="C86" t="s">
        <v>153</v>
      </c>
      <c r="D86" t="s">
        <v>16</v>
      </c>
      <c r="E86" t="s">
        <v>360</v>
      </c>
      <c r="F86" t="s">
        <v>361</v>
      </c>
      <c r="G86" t="s">
        <v>264</v>
      </c>
      <c r="H86" s="1">
        <v>3500000</v>
      </c>
      <c r="I86">
        <v>2013</v>
      </c>
      <c r="J86" t="s">
        <v>58</v>
      </c>
      <c r="K86" t="s">
        <v>145</v>
      </c>
      <c r="L86" t="s">
        <v>347</v>
      </c>
    </row>
    <row r="87" spans="1:12" x14ac:dyDescent="0.2">
      <c r="A87">
        <v>990</v>
      </c>
      <c r="B87" t="str">
        <f t="shared" si="7"/>
        <v>Freedom Partners Chamber of Commerce_US Health Freedom Coalition201325000</v>
      </c>
      <c r="C87" t="s">
        <v>153</v>
      </c>
      <c r="D87" t="s">
        <v>37</v>
      </c>
      <c r="F87" t="s">
        <v>363</v>
      </c>
      <c r="G87" t="s">
        <v>362</v>
      </c>
      <c r="H87" s="1">
        <v>25000</v>
      </c>
      <c r="I87">
        <v>2013</v>
      </c>
      <c r="J87" t="s">
        <v>58</v>
      </c>
      <c r="K87" t="s">
        <v>145</v>
      </c>
      <c r="L87" t="s">
        <v>347</v>
      </c>
    </row>
    <row r="88" spans="1:12" x14ac:dyDescent="0.2">
      <c r="A88">
        <v>990</v>
      </c>
      <c r="B88" t="str">
        <f t="shared" si="7"/>
        <v>Freedom Partners Chamber of Commerce_Evangchr4 Trust201330000</v>
      </c>
      <c r="C88" t="s">
        <v>153</v>
      </c>
      <c r="D88" t="s">
        <v>15</v>
      </c>
      <c r="E88" t="s">
        <v>337</v>
      </c>
      <c r="F88" t="s">
        <v>338</v>
      </c>
      <c r="G88" t="s">
        <v>339</v>
      </c>
      <c r="H88" s="1">
        <v>30000</v>
      </c>
      <c r="I88">
        <v>2013</v>
      </c>
      <c r="J88" t="s">
        <v>58</v>
      </c>
      <c r="K88" t="s">
        <v>145</v>
      </c>
      <c r="L88" t="s">
        <v>347</v>
      </c>
    </row>
    <row r="89" spans="1:12" x14ac:dyDescent="0.2">
      <c r="A89">
        <v>990</v>
      </c>
      <c r="B89" t="str">
        <f t="shared" si="7"/>
        <v>Freedom Partners Chamber of Commerce_Public Notice20133000000</v>
      </c>
      <c r="C89" t="s">
        <v>153</v>
      </c>
      <c r="D89" t="s">
        <v>35</v>
      </c>
      <c r="E89" t="s">
        <v>348</v>
      </c>
      <c r="F89" t="s">
        <v>353</v>
      </c>
      <c r="G89" t="s">
        <v>264</v>
      </c>
      <c r="H89" s="1">
        <v>3000000</v>
      </c>
      <c r="I89">
        <v>2013</v>
      </c>
      <c r="J89" t="s">
        <v>58</v>
      </c>
      <c r="K89" t="s">
        <v>145</v>
      </c>
      <c r="L89" t="s">
        <v>347</v>
      </c>
    </row>
    <row r="90" spans="1:12" x14ac:dyDescent="0.2">
      <c r="A90">
        <v>990</v>
      </c>
      <c r="B90" t="str">
        <f t="shared" si="7"/>
        <v>Freedom Partners Chamber of Commerce_Center for Shared Services Trust20134000000</v>
      </c>
      <c r="C90" t="s">
        <v>153</v>
      </c>
      <c r="D90" t="s">
        <v>263</v>
      </c>
      <c r="E90" t="s">
        <v>279</v>
      </c>
      <c r="F90" t="s">
        <v>181</v>
      </c>
      <c r="G90" t="s">
        <v>264</v>
      </c>
      <c r="H90" s="1">
        <v>4000000</v>
      </c>
      <c r="I90">
        <v>2013</v>
      </c>
      <c r="J90" t="s">
        <v>58</v>
      </c>
      <c r="K90" t="s">
        <v>145</v>
      </c>
      <c r="L90" t="s">
        <v>347</v>
      </c>
    </row>
    <row r="91" spans="1:12" x14ac:dyDescent="0.2">
      <c r="A91">
        <v>990</v>
      </c>
      <c r="B91" t="str">
        <f t="shared" si="7"/>
        <v>Freedom Partners Chamber of Commerce_Generation Opportunity20132450000</v>
      </c>
      <c r="C91" t="s">
        <v>153</v>
      </c>
      <c r="D91" t="s">
        <v>16</v>
      </c>
      <c r="E91" t="s">
        <v>360</v>
      </c>
      <c r="F91" t="s">
        <v>361</v>
      </c>
      <c r="G91" t="s">
        <v>264</v>
      </c>
      <c r="H91" s="1">
        <v>2450000</v>
      </c>
      <c r="I91">
        <v>2013</v>
      </c>
      <c r="J91" t="s">
        <v>58</v>
      </c>
      <c r="K91" t="s">
        <v>145</v>
      </c>
      <c r="L91" t="s">
        <v>347</v>
      </c>
    </row>
    <row r="92" spans="1:12" x14ac:dyDescent="0.2">
      <c r="A92">
        <v>990</v>
      </c>
      <c r="B92" t="str">
        <f t="shared" si="7"/>
        <v>Freedom Partners Chamber of Commerce_American Commitment2013140000</v>
      </c>
      <c r="C92" t="s">
        <v>153</v>
      </c>
      <c r="D92" t="s">
        <v>8</v>
      </c>
      <c r="F92" t="s">
        <v>245</v>
      </c>
      <c r="G92" t="s">
        <v>299</v>
      </c>
      <c r="H92" s="1">
        <v>140000</v>
      </c>
      <c r="I92">
        <v>2013</v>
      </c>
      <c r="J92" t="s">
        <v>58</v>
      </c>
      <c r="K92" t="s">
        <v>145</v>
      </c>
      <c r="L92" t="s">
        <v>347</v>
      </c>
    </row>
    <row r="93" spans="1:12" x14ac:dyDescent="0.2">
      <c r="A93">
        <v>990</v>
      </c>
      <c r="B93" t="str">
        <f t="shared" si="7"/>
        <v>Freedom Partners Chamber of Commerce_Center to Protect Patient Rights2013150000</v>
      </c>
      <c r="C93" t="s">
        <v>153</v>
      </c>
      <c r="D93" t="s">
        <v>29</v>
      </c>
      <c r="E93" t="s">
        <v>364</v>
      </c>
      <c r="F93" t="s">
        <v>365</v>
      </c>
      <c r="G93" t="s">
        <v>366</v>
      </c>
      <c r="H93" s="1">
        <v>150000</v>
      </c>
      <c r="I93">
        <v>2013</v>
      </c>
      <c r="J93" t="s">
        <v>58</v>
      </c>
      <c r="K93" t="s">
        <v>145</v>
      </c>
      <c r="L93" t="s">
        <v>347</v>
      </c>
    </row>
    <row r="94" spans="1:12" x14ac:dyDescent="0.2">
      <c r="A94">
        <v>990</v>
      </c>
      <c r="B94" t="str">
        <f t="shared" si="7"/>
        <v>Freedom Partners Chamber of Commerce_Coalition to Reduce Spending2013100000</v>
      </c>
      <c r="C94" t="s">
        <v>153</v>
      </c>
      <c r="D94" t="s">
        <v>30</v>
      </c>
      <c r="F94" t="s">
        <v>247</v>
      </c>
      <c r="G94" t="s">
        <v>275</v>
      </c>
      <c r="H94" s="1">
        <v>100000</v>
      </c>
      <c r="I94">
        <v>2013</v>
      </c>
      <c r="J94" t="s">
        <v>58</v>
      </c>
      <c r="K94" t="s">
        <v>145</v>
      </c>
      <c r="L94" t="s">
        <v>347</v>
      </c>
    </row>
    <row r="95" spans="1:12" x14ac:dyDescent="0.2">
      <c r="A95">
        <v>990</v>
      </c>
      <c r="B95" t="str">
        <f t="shared" si="7"/>
        <v>Freedom Partners Chamber of Commerce_National Taxpayers Union2013105000</v>
      </c>
      <c r="C95" t="s">
        <v>153</v>
      </c>
      <c r="D95" t="s">
        <v>34</v>
      </c>
      <c r="F95" t="s">
        <v>367</v>
      </c>
      <c r="G95" t="s">
        <v>275</v>
      </c>
      <c r="H95" s="1">
        <v>105000</v>
      </c>
      <c r="I95">
        <v>2013</v>
      </c>
      <c r="J95" t="s">
        <v>58</v>
      </c>
      <c r="K95" t="s">
        <v>145</v>
      </c>
      <c r="L95" t="s">
        <v>347</v>
      </c>
    </row>
    <row r="96" spans="1:12" x14ac:dyDescent="0.2">
      <c r="A96">
        <v>990</v>
      </c>
      <c r="B96" t="str">
        <f t="shared" si="7"/>
        <v>Freedom Partners Chamber of Commerce_Americans for Prosperity2013465000</v>
      </c>
      <c r="C96" t="s">
        <v>153</v>
      </c>
      <c r="D96" t="s">
        <v>10</v>
      </c>
      <c r="E96" t="s">
        <v>310</v>
      </c>
      <c r="F96" t="s">
        <v>311</v>
      </c>
      <c r="G96" t="s">
        <v>264</v>
      </c>
      <c r="H96" s="1">
        <v>465000</v>
      </c>
      <c r="I96">
        <v>2013</v>
      </c>
      <c r="J96" t="s">
        <v>58</v>
      </c>
      <c r="K96" t="s">
        <v>145</v>
      </c>
      <c r="L96" t="s">
        <v>347</v>
      </c>
    </row>
    <row r="97" spans="1:12" x14ac:dyDescent="0.2">
      <c r="A97">
        <v>990</v>
      </c>
      <c r="B97" t="str">
        <f t="shared" si="7"/>
        <v>Freedom Partners Chamber of Commerce_Generation Opportunity201350000</v>
      </c>
      <c r="C97" t="s">
        <v>153</v>
      </c>
      <c r="D97" t="s">
        <v>16</v>
      </c>
      <c r="E97" t="s">
        <v>360</v>
      </c>
      <c r="F97" t="s">
        <v>361</v>
      </c>
      <c r="G97" t="s">
        <v>264</v>
      </c>
      <c r="H97" s="1">
        <v>50000</v>
      </c>
      <c r="I97">
        <v>2013</v>
      </c>
      <c r="J97" t="s">
        <v>58</v>
      </c>
      <c r="K97" t="s">
        <v>145</v>
      </c>
      <c r="L97" t="s">
        <v>347</v>
      </c>
    </row>
    <row r="98" spans="1:12" x14ac:dyDescent="0.2">
      <c r="A98">
        <v>990</v>
      </c>
      <c r="B98" t="str">
        <f t="shared" si="7"/>
        <v>Freedom Partners Chamber of Commerce_West Michigan Policy Forum2013250000</v>
      </c>
      <c r="C98" t="s">
        <v>153</v>
      </c>
      <c r="D98" t="s">
        <v>38</v>
      </c>
      <c r="F98" t="s">
        <v>368</v>
      </c>
      <c r="G98" t="s">
        <v>369</v>
      </c>
      <c r="H98" s="1">
        <v>250000</v>
      </c>
      <c r="I98">
        <v>2013</v>
      </c>
      <c r="J98" t="s">
        <v>58</v>
      </c>
      <c r="K98" t="s">
        <v>145</v>
      </c>
      <c r="L98" t="s">
        <v>347</v>
      </c>
    </row>
    <row r="99" spans="1:12" x14ac:dyDescent="0.2">
      <c r="A99">
        <v>990</v>
      </c>
      <c r="B99" t="str">
        <f t="shared" ref="B99:B144" si="8">C99&amp;"_"&amp;D99&amp;I99&amp;H99</f>
        <v>Freedom Partners Chamber of Commerce_American Commitment20126260000</v>
      </c>
      <c r="C99" t="s">
        <v>153</v>
      </c>
      <c r="D99" t="s">
        <v>8</v>
      </c>
      <c r="F99" t="s">
        <v>245</v>
      </c>
      <c r="G99" t="s">
        <v>299</v>
      </c>
      <c r="H99" s="1">
        <v>6260000</v>
      </c>
      <c r="I99">
        <v>2012</v>
      </c>
      <c r="J99" t="s">
        <v>58</v>
      </c>
      <c r="K99" t="s">
        <v>145</v>
      </c>
    </row>
    <row r="100" spans="1:12" x14ac:dyDescent="0.2">
      <c r="A100">
        <v>990</v>
      </c>
      <c r="B100" t="str">
        <f t="shared" si="8"/>
        <v>Freedom Partners Chamber of Commerce_Center to Protect Patient Rights201262900000</v>
      </c>
      <c r="C100" t="s">
        <v>153</v>
      </c>
      <c r="D100" t="s">
        <v>29</v>
      </c>
      <c r="E100" t="s">
        <v>373</v>
      </c>
      <c r="F100" t="s">
        <v>365</v>
      </c>
      <c r="G100" t="s">
        <v>374</v>
      </c>
      <c r="H100" s="1">
        <v>62900000</v>
      </c>
      <c r="I100">
        <v>2012</v>
      </c>
      <c r="J100" t="s">
        <v>58</v>
      </c>
      <c r="K100" t="s">
        <v>145</v>
      </c>
    </row>
    <row r="101" spans="1:12" x14ac:dyDescent="0.2">
      <c r="A101">
        <v>990</v>
      </c>
      <c r="B101" t="str">
        <f t="shared" si="8"/>
        <v>Freedom Partners Chamber of Commerce_National Federation of Independent Business20121500000</v>
      </c>
      <c r="C101" t="s">
        <v>153</v>
      </c>
      <c r="D101" t="s">
        <v>40</v>
      </c>
      <c r="F101" t="s">
        <v>336</v>
      </c>
      <c r="G101" t="s">
        <v>375</v>
      </c>
      <c r="H101" s="1">
        <v>1500000</v>
      </c>
      <c r="I101">
        <v>2012</v>
      </c>
      <c r="J101" t="s">
        <v>58</v>
      </c>
      <c r="K101" t="s">
        <v>145</v>
      </c>
    </row>
    <row r="102" spans="1:12" x14ac:dyDescent="0.2">
      <c r="A102">
        <v>990</v>
      </c>
      <c r="B102" t="str">
        <f t="shared" si="8"/>
        <v>Freedom Partners Chamber of Commerce_NFIB - The Voice of Free Enterprise2012575000</v>
      </c>
      <c r="C102" t="s">
        <v>153</v>
      </c>
      <c r="D102" t="s">
        <v>45</v>
      </c>
      <c r="F102" t="s">
        <v>381</v>
      </c>
      <c r="G102" t="s">
        <v>375</v>
      </c>
      <c r="H102" s="1">
        <v>575000</v>
      </c>
      <c r="I102">
        <v>2012</v>
      </c>
      <c r="J102" t="s">
        <v>58</v>
      </c>
      <c r="K102" t="s">
        <v>145</v>
      </c>
    </row>
    <row r="103" spans="1:12" x14ac:dyDescent="0.2">
      <c r="A103">
        <v>990</v>
      </c>
      <c r="B103" t="str">
        <f t="shared" si="8"/>
        <v>Freedom Partners Chamber of Commerce_Partnership for Ohio's Future2012500000</v>
      </c>
      <c r="C103" t="s">
        <v>153</v>
      </c>
      <c r="D103" t="s">
        <v>122</v>
      </c>
      <c r="F103" t="s">
        <v>382</v>
      </c>
      <c r="G103" t="s">
        <v>376</v>
      </c>
      <c r="H103" s="1">
        <v>500000</v>
      </c>
      <c r="I103">
        <v>2012</v>
      </c>
      <c r="J103" t="s">
        <v>58</v>
      </c>
      <c r="K103" t="s">
        <v>145</v>
      </c>
    </row>
    <row r="104" spans="1:12" x14ac:dyDescent="0.2">
      <c r="A104">
        <v>990</v>
      </c>
      <c r="B104" t="str">
        <f t="shared" si="8"/>
        <v>Freedom Partners Chamber of Commerce_Americans for Prosperity201226000000</v>
      </c>
      <c r="C104" t="s">
        <v>153</v>
      </c>
      <c r="D104" t="s">
        <v>10</v>
      </c>
      <c r="E104" t="s">
        <v>310</v>
      </c>
      <c r="F104" t="s">
        <v>311</v>
      </c>
      <c r="G104" t="s">
        <v>264</v>
      </c>
      <c r="H104" s="1">
        <v>26000000</v>
      </c>
      <c r="I104">
        <v>2012</v>
      </c>
      <c r="J104" t="s">
        <v>58</v>
      </c>
      <c r="K104" t="s">
        <v>145</v>
      </c>
    </row>
    <row r="105" spans="1:12" x14ac:dyDescent="0.2">
      <c r="A105">
        <v>990</v>
      </c>
      <c r="B105" t="str">
        <f t="shared" si="8"/>
        <v>Freedom Partners Chamber of Commerce_US Chamber of Commerce20122000000</v>
      </c>
      <c r="C105" t="s">
        <v>153</v>
      </c>
      <c r="D105" t="s">
        <v>24</v>
      </c>
      <c r="F105" t="s">
        <v>317</v>
      </c>
      <c r="G105" t="s">
        <v>299</v>
      </c>
      <c r="H105" s="1">
        <v>2000000</v>
      </c>
      <c r="I105">
        <v>2012</v>
      </c>
      <c r="J105" t="s">
        <v>58</v>
      </c>
      <c r="K105" t="s">
        <v>145</v>
      </c>
    </row>
    <row r="106" spans="1:12" x14ac:dyDescent="0.2">
      <c r="A106">
        <v>990</v>
      </c>
      <c r="B106" t="str">
        <f t="shared" si="8"/>
        <v>Freedom Partners Chamber of Commerce_West Michigan Policy Forum20121000000</v>
      </c>
      <c r="C106" t="s">
        <v>153</v>
      </c>
      <c r="D106" t="s">
        <v>38</v>
      </c>
      <c r="F106" t="s">
        <v>368</v>
      </c>
      <c r="G106" t="s">
        <v>377</v>
      </c>
      <c r="H106" s="1">
        <v>1000000</v>
      </c>
      <c r="I106">
        <v>2012</v>
      </c>
      <c r="J106" t="s">
        <v>58</v>
      </c>
      <c r="K106" t="s">
        <v>145</v>
      </c>
    </row>
    <row r="107" spans="1:12" x14ac:dyDescent="0.2">
      <c r="A107">
        <v>990</v>
      </c>
      <c r="B107" t="str">
        <f t="shared" si="8"/>
        <v>Freedom Partners Chamber of Commerce_American Energy Alliance20121460000</v>
      </c>
      <c r="C107" t="s">
        <v>153</v>
      </c>
      <c r="D107" t="s">
        <v>9</v>
      </c>
      <c r="F107" t="s">
        <v>236</v>
      </c>
      <c r="G107" t="s">
        <v>260</v>
      </c>
      <c r="H107" s="1">
        <v>1460000</v>
      </c>
      <c r="I107">
        <v>2012</v>
      </c>
      <c r="J107" t="s">
        <v>58</v>
      </c>
      <c r="K107" t="s">
        <v>145</v>
      </c>
    </row>
    <row r="108" spans="1:12" x14ac:dyDescent="0.2">
      <c r="A108">
        <v>990</v>
      </c>
      <c r="B108" t="str">
        <f t="shared" si="8"/>
        <v>Freedom Partners Chamber of Commerce_American Future Fund201213600000</v>
      </c>
      <c r="C108" t="s">
        <v>153</v>
      </c>
      <c r="D108" t="s">
        <v>54</v>
      </c>
      <c r="F108" t="s">
        <v>383</v>
      </c>
      <c r="G108" t="s">
        <v>378</v>
      </c>
      <c r="H108" s="1">
        <v>13600000</v>
      </c>
      <c r="I108">
        <v>2012</v>
      </c>
      <c r="J108" t="s">
        <v>58</v>
      </c>
      <c r="K108" t="s">
        <v>145</v>
      </c>
    </row>
    <row r="109" spans="1:12" x14ac:dyDescent="0.2">
      <c r="A109">
        <v>990</v>
      </c>
      <c r="B109" t="str">
        <f t="shared" si="8"/>
        <v>Freedom Partners Chamber of Commerce_American Values Action2012230000</v>
      </c>
      <c r="C109" t="s">
        <v>153</v>
      </c>
      <c r="D109" t="s">
        <v>53</v>
      </c>
      <c r="F109" t="s">
        <v>384</v>
      </c>
      <c r="G109" t="s">
        <v>379</v>
      </c>
      <c r="H109" s="1">
        <v>230000</v>
      </c>
      <c r="I109">
        <v>2012</v>
      </c>
      <c r="J109" t="s">
        <v>58</v>
      </c>
      <c r="K109" t="s">
        <v>145</v>
      </c>
    </row>
    <row r="110" spans="1:12" x14ac:dyDescent="0.2">
      <c r="A110">
        <v>990</v>
      </c>
      <c r="B110" t="str">
        <f t="shared" si="8"/>
        <v>Freedom Partners Chamber of Commerce_Common Sense Issues201250000</v>
      </c>
      <c r="C110" t="s">
        <v>153</v>
      </c>
      <c r="D110" t="s">
        <v>52</v>
      </c>
      <c r="F110" t="s">
        <v>385</v>
      </c>
      <c r="G110" t="s">
        <v>380</v>
      </c>
      <c r="H110" s="1">
        <v>50000</v>
      </c>
      <c r="I110">
        <v>2012</v>
      </c>
      <c r="J110" t="s">
        <v>58</v>
      </c>
      <c r="K110" t="s">
        <v>145</v>
      </c>
    </row>
    <row r="111" spans="1:12" x14ac:dyDescent="0.2">
      <c r="A111">
        <v>990</v>
      </c>
      <c r="B111" t="str">
        <f t="shared" si="8"/>
        <v>Freedom Partners Chamber of Commerce_Concerned Women for America20128150000</v>
      </c>
      <c r="C111" t="s">
        <v>153</v>
      </c>
      <c r="D111" t="s">
        <v>32</v>
      </c>
      <c r="F111" t="s">
        <v>351</v>
      </c>
      <c r="G111" t="s">
        <v>391</v>
      </c>
      <c r="H111" s="1">
        <v>8150000</v>
      </c>
      <c r="I111">
        <v>2012</v>
      </c>
      <c r="J111" t="s">
        <v>58</v>
      </c>
      <c r="K111" t="s">
        <v>145</v>
      </c>
    </row>
    <row r="112" spans="1:12" x14ac:dyDescent="0.2">
      <c r="A112">
        <v>990</v>
      </c>
      <c r="B112" t="str">
        <f t="shared" si="8"/>
        <v>Freedom Partners Chamber of Commerce_Center to Protect Patient Rights201241778000</v>
      </c>
      <c r="C112" t="s">
        <v>153</v>
      </c>
      <c r="D112" t="s">
        <v>29</v>
      </c>
      <c r="E112" t="s">
        <v>373</v>
      </c>
      <c r="F112" t="s">
        <v>365</v>
      </c>
      <c r="G112" t="s">
        <v>374</v>
      </c>
      <c r="H112" s="1">
        <v>41778000</v>
      </c>
      <c r="I112">
        <v>2012</v>
      </c>
      <c r="J112" t="s">
        <v>58</v>
      </c>
      <c r="K112" t="s">
        <v>145</v>
      </c>
    </row>
    <row r="113" spans="1:11" x14ac:dyDescent="0.2">
      <c r="A113">
        <v>990</v>
      </c>
      <c r="B113" t="str">
        <f t="shared" si="8"/>
        <v>Freedom Partners Chamber of Commerce_Heritage Action for America2012500000</v>
      </c>
      <c r="C113" t="s">
        <v>153</v>
      </c>
      <c r="D113" t="s">
        <v>26</v>
      </c>
      <c r="F113" t="s">
        <v>320</v>
      </c>
      <c r="G113" t="s">
        <v>356</v>
      </c>
      <c r="H113" s="1">
        <v>500000</v>
      </c>
      <c r="I113">
        <v>2012</v>
      </c>
      <c r="J113" t="s">
        <v>58</v>
      </c>
      <c r="K113" t="s">
        <v>145</v>
      </c>
    </row>
    <row r="114" spans="1:11" x14ac:dyDescent="0.2">
      <c r="A114">
        <v>990</v>
      </c>
      <c r="B114" t="str">
        <f t="shared" si="8"/>
        <v>Freedom Partners Chamber of Commerce_National Association of Manufacturers20121170000</v>
      </c>
      <c r="C114" t="s">
        <v>153</v>
      </c>
      <c r="D114" t="s">
        <v>51</v>
      </c>
      <c r="F114" t="s">
        <v>387</v>
      </c>
      <c r="G114" t="s">
        <v>268</v>
      </c>
      <c r="H114" s="1">
        <v>1170000</v>
      </c>
      <c r="I114">
        <v>2012</v>
      </c>
      <c r="J114" t="s">
        <v>58</v>
      </c>
      <c r="K114" t="s">
        <v>145</v>
      </c>
    </row>
    <row r="115" spans="1:11" x14ac:dyDescent="0.2">
      <c r="A115">
        <v>990</v>
      </c>
      <c r="B115" t="str">
        <f t="shared" si="8"/>
        <v>Freedom Partners Chamber of Commerce_National Rifle Association20123465000</v>
      </c>
      <c r="C115" t="s">
        <v>153</v>
      </c>
      <c r="D115" t="s">
        <v>50</v>
      </c>
      <c r="F115" t="s">
        <v>306</v>
      </c>
      <c r="G115" t="s">
        <v>307</v>
      </c>
      <c r="H115" s="1">
        <v>3465000</v>
      </c>
      <c r="I115">
        <v>2012</v>
      </c>
      <c r="J115" t="s">
        <v>58</v>
      </c>
      <c r="K115" t="s">
        <v>145</v>
      </c>
    </row>
    <row r="116" spans="1:11" x14ac:dyDescent="0.2">
      <c r="A116">
        <v>990</v>
      </c>
      <c r="B116" t="str">
        <f t="shared" si="8"/>
        <v>Freedom Partners Chamber of Commerce_Evangchr4 Trust20125055000</v>
      </c>
      <c r="C116" t="s">
        <v>153</v>
      </c>
      <c r="D116" t="s">
        <v>15</v>
      </c>
      <c r="E116" t="s">
        <v>337</v>
      </c>
      <c r="F116" t="s">
        <v>388</v>
      </c>
      <c r="G116" t="s">
        <v>339</v>
      </c>
      <c r="H116" s="1">
        <v>5055000</v>
      </c>
      <c r="I116">
        <v>2012</v>
      </c>
      <c r="J116" t="s">
        <v>58</v>
      </c>
      <c r="K116" t="s">
        <v>145</v>
      </c>
    </row>
    <row r="117" spans="1:11" ht="17" x14ac:dyDescent="0.2">
      <c r="A117">
        <v>990</v>
      </c>
      <c r="B117" t="str">
        <f t="shared" si="8"/>
        <v>Freedom Partners Chamber of Commerce_Public Notice20125466250</v>
      </c>
      <c r="C117" t="s">
        <v>153</v>
      </c>
      <c r="D117" t="s">
        <v>35</v>
      </c>
      <c r="E117" t="s">
        <v>348</v>
      </c>
      <c r="F117" t="s">
        <v>353</v>
      </c>
      <c r="G117" s="14" t="s">
        <v>264</v>
      </c>
      <c r="H117" s="1">
        <v>5466250</v>
      </c>
      <c r="I117">
        <v>2012</v>
      </c>
      <c r="J117" t="s">
        <v>58</v>
      </c>
      <c r="K117" t="s">
        <v>145</v>
      </c>
    </row>
    <row r="118" spans="1:11" x14ac:dyDescent="0.2">
      <c r="A118">
        <v>990</v>
      </c>
      <c r="B118" t="str">
        <f t="shared" si="8"/>
        <v>Freedom Partners Chamber of Commerce_Americans for Prosperity20126300000</v>
      </c>
      <c r="C118" t="s">
        <v>153</v>
      </c>
      <c r="D118" t="s">
        <v>10</v>
      </c>
      <c r="E118" t="s">
        <v>310</v>
      </c>
      <c r="F118" t="s">
        <v>311</v>
      </c>
      <c r="G118" t="s">
        <v>264</v>
      </c>
      <c r="H118" s="1">
        <v>6300000</v>
      </c>
      <c r="I118">
        <v>2012</v>
      </c>
      <c r="J118" t="s">
        <v>58</v>
      </c>
      <c r="K118" t="s">
        <v>145</v>
      </c>
    </row>
    <row r="119" spans="1:11" x14ac:dyDescent="0.2">
      <c r="A119">
        <v>990</v>
      </c>
      <c r="B119" t="str">
        <f t="shared" si="8"/>
        <v>Freedom Partners Chamber of Commerce_Republican Jewish Coalition2012700000</v>
      </c>
      <c r="C119" t="s">
        <v>153</v>
      </c>
      <c r="D119" t="s">
        <v>47</v>
      </c>
      <c r="F119" t="s">
        <v>243</v>
      </c>
      <c r="G119" t="s">
        <v>268</v>
      </c>
      <c r="H119" s="1">
        <v>700000</v>
      </c>
      <c r="I119">
        <v>2012</v>
      </c>
      <c r="J119" t="s">
        <v>58</v>
      </c>
      <c r="K119" t="s">
        <v>145</v>
      </c>
    </row>
    <row r="120" spans="1:11" x14ac:dyDescent="0.2">
      <c r="A120">
        <v>990</v>
      </c>
      <c r="B120" t="str">
        <f t="shared" si="8"/>
        <v>Freedom Partners Chamber of Commerce_Center for Shared Services Trust20122738000</v>
      </c>
      <c r="C120" t="s">
        <v>153</v>
      </c>
      <c r="D120" t="s">
        <v>263</v>
      </c>
      <c r="E120" t="s">
        <v>279</v>
      </c>
      <c r="F120" t="s">
        <v>181</v>
      </c>
      <c r="G120" t="s">
        <v>264</v>
      </c>
      <c r="H120" s="1">
        <v>2738000</v>
      </c>
      <c r="I120">
        <v>2012</v>
      </c>
      <c r="J120" t="s">
        <v>58</v>
      </c>
      <c r="K120" t="s">
        <v>145</v>
      </c>
    </row>
    <row r="121" spans="1:11" x14ac:dyDescent="0.2">
      <c r="A121">
        <v>990</v>
      </c>
      <c r="B121" t="str">
        <f t="shared" si="8"/>
        <v>Freedom Partners Chamber of Commerce_Public Engagement Group Trust20121500000</v>
      </c>
      <c r="C121" t="s">
        <v>153</v>
      </c>
      <c r="D121" t="s">
        <v>46</v>
      </c>
      <c r="E121" t="s">
        <v>386</v>
      </c>
      <c r="F121" t="s">
        <v>389</v>
      </c>
      <c r="G121" t="s">
        <v>278</v>
      </c>
      <c r="H121" s="1">
        <v>1500000</v>
      </c>
      <c r="I121">
        <v>2012</v>
      </c>
      <c r="J121" t="s">
        <v>58</v>
      </c>
      <c r="K121" t="s">
        <v>145</v>
      </c>
    </row>
    <row r="122" spans="1:11" x14ac:dyDescent="0.2">
      <c r="A122">
        <v>990</v>
      </c>
      <c r="B122" t="str">
        <f t="shared" si="8"/>
        <v>Freedom Partners Chamber of Commerce_State Tea Party Express2012600000</v>
      </c>
      <c r="C122" t="s">
        <v>153</v>
      </c>
      <c r="D122" t="s">
        <v>48</v>
      </c>
      <c r="F122" t="s">
        <v>390</v>
      </c>
      <c r="G122" t="s">
        <v>392</v>
      </c>
      <c r="H122" s="1">
        <v>600000</v>
      </c>
      <c r="I122">
        <v>2012</v>
      </c>
      <c r="J122" t="s">
        <v>58</v>
      </c>
      <c r="K122" t="s">
        <v>145</v>
      </c>
    </row>
    <row r="123" spans="1:11" x14ac:dyDescent="0.2">
      <c r="A123">
        <v>990</v>
      </c>
      <c r="B123" t="str">
        <f t="shared" si="8"/>
        <v>Freedom Partners Chamber of Commerce_Themis Trust20125781000</v>
      </c>
      <c r="C123" t="s">
        <v>153</v>
      </c>
      <c r="D123" t="s">
        <v>36</v>
      </c>
      <c r="E123" t="s">
        <v>349</v>
      </c>
      <c r="F123" t="s">
        <v>393</v>
      </c>
      <c r="G123" t="s">
        <v>397</v>
      </c>
      <c r="H123" s="1">
        <v>5781000</v>
      </c>
      <c r="I123">
        <v>2012</v>
      </c>
      <c r="J123" t="s">
        <v>58</v>
      </c>
      <c r="K123" t="s">
        <v>145</v>
      </c>
    </row>
    <row r="124" spans="1:11" x14ac:dyDescent="0.2">
      <c r="A124">
        <v>990</v>
      </c>
      <c r="B124" t="str">
        <f t="shared" si="8"/>
        <v>Freedom Partners Chamber of Commerce_Libre Initiative Trust20123112000</v>
      </c>
      <c r="C124" t="s">
        <v>153</v>
      </c>
      <c r="D124" t="s">
        <v>253</v>
      </c>
      <c r="E124" t="s">
        <v>350</v>
      </c>
      <c r="F124" t="s">
        <v>355</v>
      </c>
      <c r="G124" t="s">
        <v>398</v>
      </c>
      <c r="H124" s="1">
        <v>3112000</v>
      </c>
      <c r="I124">
        <v>2012</v>
      </c>
      <c r="J124" t="s">
        <v>58</v>
      </c>
      <c r="K124" t="s">
        <v>145</v>
      </c>
    </row>
    <row r="125" spans="1:11" x14ac:dyDescent="0.2">
      <c r="A125">
        <v>990</v>
      </c>
      <c r="B125" t="str">
        <f t="shared" si="8"/>
        <v>Freedom Partners Chamber of Commerce_Tea Party Patriots2012200000</v>
      </c>
      <c r="C125" t="s">
        <v>153</v>
      </c>
      <c r="D125" t="s">
        <v>49</v>
      </c>
      <c r="F125" t="s">
        <v>272</v>
      </c>
      <c r="G125" t="s">
        <v>399</v>
      </c>
      <c r="H125" s="1">
        <v>200000</v>
      </c>
      <c r="I125">
        <v>2012</v>
      </c>
      <c r="J125" t="s">
        <v>58</v>
      </c>
      <c r="K125" t="s">
        <v>145</v>
      </c>
    </row>
    <row r="126" spans="1:11" x14ac:dyDescent="0.2">
      <c r="A126">
        <v>990</v>
      </c>
      <c r="B126" t="str">
        <f t="shared" si="8"/>
        <v>Freedom Partners Chamber of Commerce_60 Plus Association201215660000</v>
      </c>
      <c r="C126" t="s">
        <v>153</v>
      </c>
      <c r="D126" t="s">
        <v>5</v>
      </c>
      <c r="F126" t="s">
        <v>274</v>
      </c>
      <c r="G126" t="s">
        <v>275</v>
      </c>
      <c r="H126" s="1">
        <v>15660000</v>
      </c>
      <c r="I126">
        <v>2012</v>
      </c>
      <c r="J126" t="s">
        <v>58</v>
      </c>
      <c r="K126" t="s">
        <v>145</v>
      </c>
    </row>
    <row r="127" spans="1:11" ht="17" x14ac:dyDescent="0.2">
      <c r="A127">
        <v>990</v>
      </c>
      <c r="B127" t="str">
        <f t="shared" si="8"/>
        <v>Freedom Partners Chamber of Commerce_Generation Opportunity20125040000</v>
      </c>
      <c r="C127" t="s">
        <v>153</v>
      </c>
      <c r="D127" t="s">
        <v>16</v>
      </c>
      <c r="E127" t="s">
        <v>360</v>
      </c>
      <c r="F127" t="s">
        <v>361</v>
      </c>
      <c r="G127" s="14" t="s">
        <v>264</v>
      </c>
      <c r="H127" s="1">
        <v>5040000</v>
      </c>
      <c r="I127">
        <v>2012</v>
      </c>
      <c r="J127" t="s">
        <v>58</v>
      </c>
      <c r="K127" t="s">
        <v>145</v>
      </c>
    </row>
    <row r="128" spans="1:11" x14ac:dyDescent="0.2">
      <c r="A128">
        <v>990</v>
      </c>
      <c r="B128" t="str">
        <f t="shared" si="8"/>
        <v>Freedom Partners Chamber of Commerce_US Chamber of Commerce20121000000</v>
      </c>
      <c r="C128" t="s">
        <v>153</v>
      </c>
      <c r="D128" t="s">
        <v>24</v>
      </c>
      <c r="F128" t="s">
        <v>317</v>
      </c>
      <c r="G128" t="s">
        <v>299</v>
      </c>
      <c r="H128" s="1">
        <v>1000000</v>
      </c>
      <c r="I128">
        <v>2012</v>
      </c>
      <c r="J128" t="s">
        <v>58</v>
      </c>
      <c r="K128" t="s">
        <v>145</v>
      </c>
    </row>
    <row r="129" spans="1:11" x14ac:dyDescent="0.2">
      <c r="A129">
        <v>990</v>
      </c>
      <c r="B129" t="str">
        <f t="shared" si="8"/>
        <v>Freedom Partners Chamber of Commerce_Center to Protect Patient Rights201210000000</v>
      </c>
      <c r="C129" t="s">
        <v>153</v>
      </c>
      <c r="D129" t="s">
        <v>29</v>
      </c>
      <c r="E129" t="s">
        <v>373</v>
      </c>
      <c r="F129" t="s">
        <v>365</v>
      </c>
      <c r="G129" t="s">
        <v>400</v>
      </c>
      <c r="H129" s="1">
        <v>10000000</v>
      </c>
      <c r="I129">
        <v>2012</v>
      </c>
      <c r="J129" t="s">
        <v>58</v>
      </c>
      <c r="K129" t="s">
        <v>145</v>
      </c>
    </row>
    <row r="130" spans="1:11" x14ac:dyDescent="0.2">
      <c r="A130">
        <v>990</v>
      </c>
      <c r="B130" t="str">
        <f t="shared" si="8"/>
        <v>Freedom Partners Chamber of Commerce_NFIB Research Foundation2012300000</v>
      </c>
      <c r="C130" t="s">
        <v>153</v>
      </c>
      <c r="D130" t="s">
        <v>43</v>
      </c>
      <c r="F130" t="s">
        <v>394</v>
      </c>
      <c r="G130" t="s">
        <v>401</v>
      </c>
      <c r="H130" s="1">
        <v>300000</v>
      </c>
      <c r="I130">
        <v>2012</v>
      </c>
      <c r="J130" t="s">
        <v>58</v>
      </c>
      <c r="K130" t="s">
        <v>145</v>
      </c>
    </row>
    <row r="131" spans="1:11" x14ac:dyDescent="0.2">
      <c r="A131">
        <v>990</v>
      </c>
      <c r="B131" t="str">
        <f t="shared" si="8"/>
        <v>Freedom Partners Chamber of Commerce_NFIB Small Business Legal Center2012125000</v>
      </c>
      <c r="C131" t="s">
        <v>153</v>
      </c>
      <c r="D131" t="s">
        <v>44</v>
      </c>
      <c r="F131" t="s">
        <v>395</v>
      </c>
      <c r="G131" t="s">
        <v>402</v>
      </c>
      <c r="H131" s="1">
        <v>125000</v>
      </c>
      <c r="I131">
        <v>2012</v>
      </c>
      <c r="J131" t="s">
        <v>58</v>
      </c>
      <c r="K131" t="s">
        <v>145</v>
      </c>
    </row>
    <row r="132" spans="1:11" x14ac:dyDescent="0.2">
      <c r="A132">
        <v>990</v>
      </c>
      <c r="B132" t="str">
        <f t="shared" si="8"/>
        <v>Freedom Partners Chamber of Commerce_National Right to Work Committee20121000000</v>
      </c>
      <c r="C132" t="s">
        <v>153</v>
      </c>
      <c r="D132" t="s">
        <v>404</v>
      </c>
      <c r="F132" t="s">
        <v>396</v>
      </c>
      <c r="G132" t="s">
        <v>403</v>
      </c>
      <c r="H132" s="1">
        <v>1000000</v>
      </c>
      <c r="I132">
        <v>2012</v>
      </c>
      <c r="J132" t="s">
        <v>58</v>
      </c>
      <c r="K132" t="s">
        <v>145</v>
      </c>
    </row>
    <row r="133" spans="1:11" x14ac:dyDescent="0.2">
      <c r="A133">
        <v>990</v>
      </c>
      <c r="B133" t="str">
        <f t="shared" si="8"/>
        <v>Freedom Partners Institute_Americans for Prosperity Foundation20155000000</v>
      </c>
      <c r="C133" t="s">
        <v>75</v>
      </c>
      <c r="D133" t="s">
        <v>78</v>
      </c>
      <c r="H133" s="1">
        <v>5000000</v>
      </c>
      <c r="I133">
        <v>2015</v>
      </c>
      <c r="J133" t="s">
        <v>58</v>
      </c>
    </row>
    <row r="134" spans="1:11" x14ac:dyDescent="0.2">
      <c r="A134">
        <v>990</v>
      </c>
      <c r="B134" t="str">
        <f t="shared" si="8"/>
        <v>Freedom Partners Institute_Institute for Faith Work &amp; Economics2015500000</v>
      </c>
      <c r="C134" t="s">
        <v>75</v>
      </c>
      <c r="D134" t="s">
        <v>79</v>
      </c>
      <c r="H134" s="1">
        <v>500000</v>
      </c>
      <c r="I134">
        <v>2015</v>
      </c>
      <c r="J134" t="s">
        <v>58</v>
      </c>
    </row>
    <row r="135" spans="1:11" x14ac:dyDescent="0.2">
      <c r="A135">
        <v>990</v>
      </c>
      <c r="B135" t="str">
        <f t="shared" si="8"/>
        <v>Freedom Partners Institute_Government Accountability Institute2015100000</v>
      </c>
      <c r="C135" t="s">
        <v>75</v>
      </c>
      <c r="D135" t="s">
        <v>80</v>
      </c>
      <c r="H135" s="1">
        <v>100000</v>
      </c>
      <c r="I135">
        <v>2015</v>
      </c>
      <c r="J135" t="s">
        <v>58</v>
      </c>
    </row>
    <row r="136" spans="1:11" x14ac:dyDescent="0.2">
      <c r="A136">
        <v>990</v>
      </c>
      <c r="B136" t="str">
        <f t="shared" si="8"/>
        <v>Freedom Partners Institute_Media Research Center201550000</v>
      </c>
      <c r="C136" t="s">
        <v>75</v>
      </c>
      <c r="D136" t="s">
        <v>81</v>
      </c>
      <c r="H136" s="1">
        <v>50000</v>
      </c>
      <c r="I136">
        <v>2015</v>
      </c>
      <c r="J136" t="s">
        <v>58</v>
      </c>
    </row>
    <row r="137" spans="1:11" x14ac:dyDescent="0.2">
      <c r="A137">
        <v>990</v>
      </c>
      <c r="B137" t="str">
        <f t="shared" si="8"/>
        <v>Freedom Partners Institute_American Transparency201525000</v>
      </c>
      <c r="C137" t="s">
        <v>75</v>
      </c>
      <c r="D137" t="s">
        <v>420</v>
      </c>
      <c r="H137" s="1">
        <v>25000</v>
      </c>
      <c r="I137">
        <v>2015</v>
      </c>
      <c r="J137" t="s">
        <v>58</v>
      </c>
    </row>
    <row r="138" spans="1:11" x14ac:dyDescent="0.2">
      <c r="A138">
        <v>990</v>
      </c>
      <c r="B138" t="str">
        <f t="shared" si="8"/>
        <v>Freedom Partners Institute_America's Future Foundation201510000</v>
      </c>
      <c r="C138" t="s">
        <v>75</v>
      </c>
      <c r="D138" t="s">
        <v>83</v>
      </c>
      <c r="H138" s="1">
        <v>10000</v>
      </c>
      <c r="I138">
        <v>2015</v>
      </c>
      <c r="J138" t="s">
        <v>58</v>
      </c>
    </row>
    <row r="139" spans="1:11" x14ac:dyDescent="0.2">
      <c r="A139">
        <v>990</v>
      </c>
      <c r="B139" t="str">
        <f t="shared" si="8"/>
        <v>Freedom Partners Institute_Americans for Prosperity Foundation20165000000</v>
      </c>
      <c r="C139" t="s">
        <v>75</v>
      </c>
      <c r="D139" t="s">
        <v>78</v>
      </c>
      <c r="H139" s="1">
        <v>5000000</v>
      </c>
      <c r="I139">
        <v>2016</v>
      </c>
      <c r="J139" t="s">
        <v>58</v>
      </c>
    </row>
    <row r="140" spans="1:11" x14ac:dyDescent="0.2">
      <c r="A140">
        <v>990</v>
      </c>
      <c r="B140" t="str">
        <f t="shared" si="8"/>
        <v>Freedom Partners Institute_ESLR LLC20162500000</v>
      </c>
      <c r="C140" t="s">
        <v>75</v>
      </c>
      <c r="D140" t="s">
        <v>84</v>
      </c>
      <c r="H140" s="1">
        <v>2500000</v>
      </c>
      <c r="I140">
        <v>2016</v>
      </c>
      <c r="J140" t="s">
        <v>58</v>
      </c>
    </row>
    <row r="141" spans="1:11" x14ac:dyDescent="0.2">
      <c r="A141">
        <v>990</v>
      </c>
      <c r="B141" t="str">
        <f t="shared" si="8"/>
        <v>Freedom Partners Institute_Institute for Faith Work &amp; Economics2016300000</v>
      </c>
      <c r="C141" t="s">
        <v>75</v>
      </c>
      <c r="D141" t="s">
        <v>79</v>
      </c>
      <c r="H141" s="1">
        <v>300000</v>
      </c>
      <c r="I141">
        <v>2016</v>
      </c>
      <c r="J141" t="s">
        <v>58</v>
      </c>
    </row>
    <row r="142" spans="1:11" x14ac:dyDescent="0.2">
      <c r="A142">
        <v>990</v>
      </c>
      <c r="B142" t="str">
        <f t="shared" si="8"/>
        <v>Freedom Partners Institute_Generation Opportunity Institute2016200000</v>
      </c>
      <c r="C142" t="s">
        <v>75</v>
      </c>
      <c r="D142" t="s">
        <v>85</v>
      </c>
      <c r="H142" s="1">
        <v>200000</v>
      </c>
      <c r="I142">
        <v>2016</v>
      </c>
      <c r="J142" t="s">
        <v>58</v>
      </c>
    </row>
    <row r="143" spans="1:11" x14ac:dyDescent="0.2">
      <c r="A143">
        <v>990</v>
      </c>
      <c r="B143" t="str">
        <f t="shared" si="8"/>
        <v>Freedom Partners Institute_Foundation for Government Accountability201630000</v>
      </c>
      <c r="C143" t="s">
        <v>75</v>
      </c>
      <c r="D143" t="s">
        <v>86</v>
      </c>
      <c r="H143" s="1">
        <v>30000</v>
      </c>
      <c r="I143">
        <v>2016</v>
      </c>
      <c r="J143" t="s">
        <v>58</v>
      </c>
    </row>
    <row r="144" spans="1:11" x14ac:dyDescent="0.2">
      <c r="A144">
        <v>990</v>
      </c>
      <c r="B144" t="str">
        <f t="shared" si="8"/>
        <v>Freedom Partners Institute_Washington Legal Foundation201625000</v>
      </c>
      <c r="C144" t="s">
        <v>75</v>
      </c>
      <c r="D144" t="s">
        <v>87</v>
      </c>
      <c r="H144" s="1">
        <v>25000</v>
      </c>
      <c r="I144">
        <v>2016</v>
      </c>
      <c r="J144" t="s">
        <v>58</v>
      </c>
    </row>
  </sheetData>
  <autoFilter ref="A1:L144" xr:uid="{10BEB183-B248-7241-A59F-48B0ACF11182}"/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3C14-97A5-1E44-900F-2DCC26D1620A}">
  <dimension ref="A1:F28"/>
  <sheetViews>
    <sheetView zoomScaleNormal="100" workbookViewId="0">
      <selection activeCell="C2" sqref="C2:C28"/>
    </sheetView>
  </sheetViews>
  <sheetFormatPr baseColWidth="10" defaultRowHeight="16" x14ac:dyDescent="0.2"/>
  <cols>
    <col min="3" max="3" width="40.83203125" customWidth="1"/>
    <col min="4" max="4" width="19.33203125" customWidth="1"/>
    <col min="5" max="5" width="16" style="1" customWidth="1"/>
  </cols>
  <sheetData>
    <row r="1" spans="1:6" x14ac:dyDescent="0.2">
      <c r="A1" s="2" t="s">
        <v>218</v>
      </c>
      <c r="B1" s="2" t="s">
        <v>74</v>
      </c>
      <c r="C1" s="2" t="s">
        <v>215</v>
      </c>
      <c r="D1" s="2" t="s">
        <v>216</v>
      </c>
      <c r="E1" s="3" t="s">
        <v>217</v>
      </c>
      <c r="F1" s="2" t="s">
        <v>285</v>
      </c>
    </row>
    <row r="2" spans="1:6" x14ac:dyDescent="0.2">
      <c r="A2">
        <v>990</v>
      </c>
      <c r="B2">
        <v>2017</v>
      </c>
      <c r="C2" t="s">
        <v>219</v>
      </c>
      <c r="D2" t="s">
        <v>220</v>
      </c>
      <c r="E2" s="1">
        <v>7948382</v>
      </c>
    </row>
    <row r="3" spans="1:6" x14ac:dyDescent="0.2">
      <c r="A3">
        <v>990</v>
      </c>
      <c r="B3">
        <v>2017</v>
      </c>
      <c r="C3" t="s">
        <v>221</v>
      </c>
      <c r="D3" t="s">
        <v>208</v>
      </c>
      <c r="E3" s="1">
        <v>15608944</v>
      </c>
    </row>
    <row r="4" spans="1:6" x14ac:dyDescent="0.2">
      <c r="A4">
        <v>990</v>
      </c>
      <c r="B4">
        <v>2017</v>
      </c>
      <c r="C4" t="s">
        <v>222</v>
      </c>
      <c r="D4" t="s">
        <v>220</v>
      </c>
      <c r="E4" s="1">
        <v>1349965</v>
      </c>
    </row>
    <row r="5" spans="1:6" x14ac:dyDescent="0.2">
      <c r="A5">
        <v>990</v>
      </c>
      <c r="B5">
        <v>2017</v>
      </c>
      <c r="C5" t="s">
        <v>223</v>
      </c>
      <c r="D5" t="s">
        <v>224</v>
      </c>
      <c r="E5" s="1">
        <v>1330615</v>
      </c>
    </row>
    <row r="6" spans="1:6" x14ac:dyDescent="0.2">
      <c r="A6">
        <v>990</v>
      </c>
      <c r="B6">
        <v>2017</v>
      </c>
      <c r="C6" t="s">
        <v>225</v>
      </c>
      <c r="D6" t="s">
        <v>208</v>
      </c>
      <c r="E6" s="1">
        <v>1995889</v>
      </c>
    </row>
    <row r="7" spans="1:6" x14ac:dyDescent="0.2">
      <c r="A7">
        <v>990</v>
      </c>
      <c r="B7">
        <v>2016</v>
      </c>
      <c r="C7" t="s">
        <v>226</v>
      </c>
      <c r="D7" t="s">
        <v>227</v>
      </c>
      <c r="E7" s="1">
        <v>9449732</v>
      </c>
    </row>
    <row r="8" spans="1:6" x14ac:dyDescent="0.2">
      <c r="A8">
        <v>990</v>
      </c>
      <c r="B8">
        <v>2016</v>
      </c>
      <c r="C8" t="s">
        <v>228</v>
      </c>
      <c r="D8" t="s">
        <v>229</v>
      </c>
      <c r="E8" s="1">
        <v>952779</v>
      </c>
    </row>
    <row r="9" spans="1:6" x14ac:dyDescent="0.2">
      <c r="A9">
        <v>990</v>
      </c>
      <c r="B9">
        <v>2016</v>
      </c>
      <c r="C9" t="s">
        <v>223</v>
      </c>
      <c r="D9" t="s">
        <v>229</v>
      </c>
      <c r="E9" s="1">
        <v>1241571</v>
      </c>
    </row>
    <row r="10" spans="1:6" x14ac:dyDescent="0.2">
      <c r="A10">
        <v>990</v>
      </c>
      <c r="B10">
        <v>2016</v>
      </c>
      <c r="C10" t="s">
        <v>292</v>
      </c>
      <c r="D10" t="s">
        <v>208</v>
      </c>
      <c r="E10" s="1">
        <v>1197633</v>
      </c>
    </row>
    <row r="11" spans="1:6" x14ac:dyDescent="0.2">
      <c r="A11">
        <v>990</v>
      </c>
      <c r="B11">
        <v>2016</v>
      </c>
      <c r="C11" t="s">
        <v>222</v>
      </c>
      <c r="D11" t="s">
        <v>208</v>
      </c>
      <c r="E11" s="1">
        <v>990856</v>
      </c>
    </row>
    <row r="12" spans="1:6" x14ac:dyDescent="0.2">
      <c r="A12">
        <v>990</v>
      </c>
      <c r="B12">
        <v>2015</v>
      </c>
      <c r="C12" t="s">
        <v>226</v>
      </c>
      <c r="D12" t="s">
        <v>227</v>
      </c>
      <c r="E12" s="1">
        <v>9000000</v>
      </c>
    </row>
    <row r="13" spans="1:6" x14ac:dyDescent="0.2">
      <c r="A13">
        <v>990</v>
      </c>
      <c r="B13">
        <v>2015</v>
      </c>
      <c r="C13" t="s">
        <v>263</v>
      </c>
      <c r="D13" t="s">
        <v>293</v>
      </c>
      <c r="E13" s="1">
        <v>1784955</v>
      </c>
    </row>
    <row r="14" spans="1:6" x14ac:dyDescent="0.2">
      <c r="A14">
        <v>990</v>
      </c>
      <c r="B14">
        <v>2015</v>
      </c>
      <c r="C14" t="s">
        <v>290</v>
      </c>
      <c r="D14" t="s">
        <v>229</v>
      </c>
      <c r="E14" s="1">
        <v>1239599</v>
      </c>
    </row>
    <row r="15" spans="1:6" x14ac:dyDescent="0.2">
      <c r="A15">
        <v>990</v>
      </c>
      <c r="B15">
        <v>2015</v>
      </c>
      <c r="C15" t="s">
        <v>292</v>
      </c>
      <c r="D15" t="s">
        <v>208</v>
      </c>
      <c r="E15" s="1">
        <v>1537371</v>
      </c>
    </row>
    <row r="16" spans="1:6" x14ac:dyDescent="0.2">
      <c r="A16">
        <v>990</v>
      </c>
      <c r="B16">
        <v>2015</v>
      </c>
      <c r="C16" t="s">
        <v>291</v>
      </c>
      <c r="D16" t="s">
        <v>229</v>
      </c>
      <c r="E16" s="1">
        <v>1149969</v>
      </c>
    </row>
    <row r="17" spans="1:6" x14ac:dyDescent="0.2">
      <c r="A17">
        <v>990</v>
      </c>
      <c r="B17">
        <v>2014</v>
      </c>
      <c r="C17" t="s">
        <v>226</v>
      </c>
      <c r="D17" t="s">
        <v>227</v>
      </c>
      <c r="E17" s="1">
        <v>11000000</v>
      </c>
    </row>
    <row r="18" spans="1:6" x14ac:dyDescent="0.2">
      <c r="A18">
        <v>990</v>
      </c>
      <c r="B18">
        <v>2014</v>
      </c>
      <c r="C18" t="s">
        <v>326</v>
      </c>
      <c r="D18" t="s">
        <v>327</v>
      </c>
      <c r="E18" s="1">
        <v>1496879</v>
      </c>
    </row>
    <row r="19" spans="1:6" x14ac:dyDescent="0.2">
      <c r="A19">
        <v>990</v>
      </c>
      <c r="B19">
        <v>2014</v>
      </c>
      <c r="C19" t="s">
        <v>328</v>
      </c>
      <c r="D19" t="s">
        <v>329</v>
      </c>
      <c r="E19" s="1">
        <v>1350741</v>
      </c>
    </row>
    <row r="20" spans="1:6" x14ac:dyDescent="0.2">
      <c r="A20">
        <v>990</v>
      </c>
      <c r="B20">
        <v>2014</v>
      </c>
      <c r="C20" t="s">
        <v>225</v>
      </c>
      <c r="D20" t="s">
        <v>330</v>
      </c>
      <c r="E20" s="1">
        <v>1228026</v>
      </c>
    </row>
    <row r="21" spans="1:6" x14ac:dyDescent="0.2">
      <c r="A21">
        <v>990</v>
      </c>
      <c r="B21">
        <v>2013</v>
      </c>
      <c r="C21" t="s">
        <v>343</v>
      </c>
      <c r="D21" t="s">
        <v>208</v>
      </c>
      <c r="E21" s="1">
        <v>1257787</v>
      </c>
    </row>
    <row r="22" spans="1:6" x14ac:dyDescent="0.2">
      <c r="A22">
        <v>990</v>
      </c>
      <c r="B22">
        <v>2013</v>
      </c>
      <c r="C22" t="s">
        <v>346</v>
      </c>
      <c r="D22" t="s">
        <v>344</v>
      </c>
      <c r="E22" s="1">
        <v>590274</v>
      </c>
    </row>
    <row r="23" spans="1:6" x14ac:dyDescent="0.2">
      <c r="A23">
        <v>990</v>
      </c>
      <c r="B23">
        <v>2013</v>
      </c>
      <c r="C23" t="s">
        <v>345</v>
      </c>
      <c r="D23" t="s">
        <v>344</v>
      </c>
      <c r="E23" s="1">
        <v>326255</v>
      </c>
    </row>
    <row r="24" spans="1:6" x14ac:dyDescent="0.2">
      <c r="A24">
        <v>990</v>
      </c>
      <c r="B24">
        <v>2013</v>
      </c>
      <c r="C24" t="s">
        <v>225</v>
      </c>
      <c r="D24" t="s">
        <v>330</v>
      </c>
      <c r="E24" s="1">
        <v>250000</v>
      </c>
    </row>
    <row r="25" spans="1:6" x14ac:dyDescent="0.2">
      <c r="A25">
        <v>990</v>
      </c>
      <c r="B25">
        <v>2013</v>
      </c>
      <c r="C25" t="s">
        <v>370</v>
      </c>
      <c r="D25" t="s">
        <v>344</v>
      </c>
      <c r="E25" s="1">
        <v>680502</v>
      </c>
      <c r="F25" t="s">
        <v>347</v>
      </c>
    </row>
    <row r="26" spans="1:6" x14ac:dyDescent="0.2">
      <c r="A26">
        <v>990</v>
      </c>
      <c r="B26">
        <v>2013</v>
      </c>
      <c r="C26" t="s">
        <v>371</v>
      </c>
      <c r="D26" t="s">
        <v>208</v>
      </c>
      <c r="E26" s="1">
        <v>215375</v>
      </c>
      <c r="F26" t="s">
        <v>347</v>
      </c>
    </row>
    <row r="27" spans="1:6" x14ac:dyDescent="0.2">
      <c r="A27">
        <v>990</v>
      </c>
      <c r="B27">
        <v>2013</v>
      </c>
      <c r="C27" t="s">
        <v>345</v>
      </c>
      <c r="D27" t="s">
        <v>344</v>
      </c>
      <c r="E27" s="1">
        <v>119279</v>
      </c>
      <c r="F27" t="s">
        <v>347</v>
      </c>
    </row>
    <row r="28" spans="1:6" x14ac:dyDescent="0.2">
      <c r="A28">
        <v>990</v>
      </c>
      <c r="B28">
        <v>2013</v>
      </c>
      <c r="C28" t="s">
        <v>372</v>
      </c>
      <c r="D28" t="s">
        <v>208</v>
      </c>
      <c r="E28" s="1">
        <v>122177</v>
      </c>
      <c r="F28" t="s">
        <v>347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71C0-4147-D84E-A6AE-21D1C776E82B}">
  <dimension ref="A1:K37"/>
  <sheetViews>
    <sheetView zoomScaleNormal="100" workbookViewId="0">
      <selection activeCell="C2" sqref="C2:C37"/>
    </sheetView>
  </sheetViews>
  <sheetFormatPr baseColWidth="10" defaultRowHeight="16" x14ac:dyDescent="0.2"/>
  <cols>
    <col min="2" max="2" width="19.1640625" customWidth="1"/>
    <col min="3" max="3" width="33.5" customWidth="1"/>
    <col min="4" max="4" width="26.83203125" customWidth="1"/>
    <col min="5" max="5" width="51.6640625" customWidth="1"/>
    <col min="6" max="6" width="36.1640625" customWidth="1"/>
    <col min="7" max="7" width="29" customWidth="1"/>
    <col min="8" max="8" width="19.1640625" style="1" customWidth="1"/>
    <col min="9" max="9" width="22.33203125" style="1" customWidth="1"/>
    <col min="10" max="10" width="24.5" customWidth="1"/>
    <col min="11" max="11" width="30.6640625" customWidth="1"/>
  </cols>
  <sheetData>
    <row r="1" spans="1:11" s="2" customFormat="1" x14ac:dyDescent="0.2">
      <c r="A1" s="2" t="s">
        <v>68</v>
      </c>
      <c r="B1" s="2" t="s">
        <v>3</v>
      </c>
      <c r="C1" s="2" t="s">
        <v>160</v>
      </c>
      <c r="D1" s="2" t="s">
        <v>159</v>
      </c>
      <c r="E1" s="2" t="s">
        <v>158</v>
      </c>
      <c r="F1" s="2" t="s">
        <v>161</v>
      </c>
      <c r="G1" s="2" t="s">
        <v>162</v>
      </c>
      <c r="H1" s="3" t="s">
        <v>163</v>
      </c>
      <c r="I1" s="3" t="s">
        <v>164</v>
      </c>
      <c r="J1" s="2" t="s">
        <v>165</v>
      </c>
      <c r="K1" s="2" t="s">
        <v>285</v>
      </c>
    </row>
    <row r="2" spans="1:11" x14ac:dyDescent="0.2">
      <c r="A2">
        <v>990</v>
      </c>
      <c r="B2">
        <v>2017</v>
      </c>
      <c r="C2" t="s">
        <v>255</v>
      </c>
      <c r="D2" t="s">
        <v>166</v>
      </c>
      <c r="E2" t="s">
        <v>167</v>
      </c>
      <c r="F2" t="s">
        <v>168</v>
      </c>
      <c r="G2" t="s">
        <v>169</v>
      </c>
      <c r="H2" s="1">
        <v>460000</v>
      </c>
      <c r="I2" s="1">
        <v>11838</v>
      </c>
      <c r="J2" t="s">
        <v>170</v>
      </c>
    </row>
    <row r="3" spans="1:11" x14ac:dyDescent="0.2">
      <c r="A3">
        <v>990</v>
      </c>
      <c r="B3">
        <v>2017</v>
      </c>
      <c r="C3" t="s">
        <v>256</v>
      </c>
      <c r="D3" t="s">
        <v>171</v>
      </c>
      <c r="E3" t="s">
        <v>167</v>
      </c>
      <c r="F3" t="s">
        <v>172</v>
      </c>
      <c r="G3" t="s">
        <v>169</v>
      </c>
      <c r="H3" s="1">
        <v>1824895</v>
      </c>
      <c r="I3" s="1">
        <v>7570375</v>
      </c>
      <c r="J3" t="s">
        <v>173</v>
      </c>
      <c r="K3" t="s">
        <v>286</v>
      </c>
    </row>
    <row r="4" spans="1:11" x14ac:dyDescent="0.2">
      <c r="A4">
        <v>990</v>
      </c>
      <c r="B4">
        <v>2017</v>
      </c>
      <c r="C4" t="s">
        <v>174</v>
      </c>
      <c r="D4" t="s">
        <v>175</v>
      </c>
      <c r="E4" t="s">
        <v>167</v>
      </c>
      <c r="F4" t="s">
        <v>176</v>
      </c>
      <c r="G4" t="s">
        <v>169</v>
      </c>
      <c r="H4" s="1">
        <v>18540018</v>
      </c>
      <c r="I4" s="1">
        <v>4846173</v>
      </c>
      <c r="J4" t="s">
        <v>170</v>
      </c>
    </row>
    <row r="5" spans="1:11" x14ac:dyDescent="0.2">
      <c r="A5">
        <v>990</v>
      </c>
      <c r="B5">
        <v>2017</v>
      </c>
      <c r="C5" t="s">
        <v>177</v>
      </c>
      <c r="D5" t="s">
        <v>178</v>
      </c>
      <c r="E5" t="s">
        <v>167</v>
      </c>
      <c r="F5" t="s">
        <v>179</v>
      </c>
      <c r="G5" t="s">
        <v>169</v>
      </c>
      <c r="H5" s="1">
        <v>1899669</v>
      </c>
      <c r="I5" s="1">
        <v>7570375</v>
      </c>
      <c r="J5" t="s">
        <v>170</v>
      </c>
    </row>
    <row r="6" spans="1:11" x14ac:dyDescent="0.2">
      <c r="A6">
        <v>990</v>
      </c>
      <c r="B6">
        <v>2017</v>
      </c>
      <c r="C6" t="s">
        <v>180</v>
      </c>
      <c r="D6" t="s">
        <v>181</v>
      </c>
      <c r="E6" t="s">
        <v>167</v>
      </c>
      <c r="F6" t="s">
        <v>182</v>
      </c>
      <c r="G6" t="s">
        <v>169</v>
      </c>
      <c r="H6" s="1">
        <v>4900000</v>
      </c>
      <c r="I6" s="1">
        <v>485113</v>
      </c>
      <c r="J6" t="s">
        <v>170</v>
      </c>
    </row>
    <row r="7" spans="1:11" x14ac:dyDescent="0.2">
      <c r="A7">
        <v>990</v>
      </c>
      <c r="B7">
        <v>2016</v>
      </c>
      <c r="C7" t="s">
        <v>255</v>
      </c>
      <c r="D7" t="s">
        <v>166</v>
      </c>
      <c r="E7" t="s">
        <v>167</v>
      </c>
      <c r="F7" t="s">
        <v>168</v>
      </c>
      <c r="G7" t="s">
        <v>169</v>
      </c>
      <c r="H7" s="1">
        <v>890000</v>
      </c>
      <c r="I7" s="1">
        <v>37392</v>
      </c>
      <c r="J7" t="s">
        <v>170</v>
      </c>
    </row>
    <row r="8" spans="1:11" x14ac:dyDescent="0.2">
      <c r="A8">
        <v>990</v>
      </c>
      <c r="B8">
        <v>2016</v>
      </c>
      <c r="C8" t="s">
        <v>256</v>
      </c>
      <c r="D8" t="s">
        <v>171</v>
      </c>
      <c r="E8" t="s">
        <v>167</v>
      </c>
      <c r="F8" t="s">
        <v>172</v>
      </c>
      <c r="G8" t="s">
        <v>169</v>
      </c>
      <c r="H8" s="1">
        <v>-8195353</v>
      </c>
      <c r="I8" s="1">
        <v>24002733</v>
      </c>
      <c r="J8" t="s">
        <v>173</v>
      </c>
      <c r="K8" t="s">
        <v>286</v>
      </c>
    </row>
    <row r="9" spans="1:11" x14ac:dyDescent="0.2">
      <c r="A9">
        <v>990</v>
      </c>
      <c r="B9">
        <v>2016</v>
      </c>
      <c r="C9" t="s">
        <v>174</v>
      </c>
      <c r="D9" t="s">
        <v>175</v>
      </c>
      <c r="E9" t="s">
        <v>167</v>
      </c>
      <c r="F9" t="s">
        <v>176</v>
      </c>
      <c r="G9" t="s">
        <v>169</v>
      </c>
      <c r="H9" s="1">
        <v>14582932</v>
      </c>
      <c r="I9" s="1">
        <v>3502370</v>
      </c>
      <c r="J9" t="s">
        <v>170</v>
      </c>
    </row>
    <row r="10" spans="1:11" x14ac:dyDescent="0.2">
      <c r="A10">
        <v>990</v>
      </c>
      <c r="B10">
        <v>2016</v>
      </c>
      <c r="C10" t="s">
        <v>177</v>
      </c>
      <c r="D10" t="s">
        <v>178</v>
      </c>
      <c r="E10" t="s">
        <v>167</v>
      </c>
      <c r="F10" t="s">
        <v>179</v>
      </c>
      <c r="G10" t="s">
        <v>169</v>
      </c>
      <c r="H10" s="1">
        <v>-9352528</v>
      </c>
      <c r="I10" s="1">
        <v>23992628</v>
      </c>
      <c r="J10" t="s">
        <v>170</v>
      </c>
    </row>
    <row r="11" spans="1:11" x14ac:dyDescent="0.2">
      <c r="A11">
        <v>990</v>
      </c>
      <c r="B11">
        <v>2016</v>
      </c>
      <c r="C11" t="s">
        <v>180</v>
      </c>
      <c r="D11" t="s">
        <v>181</v>
      </c>
      <c r="E11" t="s">
        <v>167</v>
      </c>
      <c r="F11" t="s">
        <v>182</v>
      </c>
      <c r="G11" t="s">
        <v>169</v>
      </c>
      <c r="H11" s="1">
        <v>6623488</v>
      </c>
      <c r="I11" s="1">
        <v>705501</v>
      </c>
      <c r="J11" t="s">
        <v>170</v>
      </c>
    </row>
    <row r="12" spans="1:11" x14ac:dyDescent="0.2">
      <c r="A12">
        <v>990</v>
      </c>
      <c r="B12">
        <v>2015</v>
      </c>
      <c r="C12" t="s">
        <v>255</v>
      </c>
      <c r="D12" t="s">
        <v>166</v>
      </c>
      <c r="E12" t="s">
        <v>283</v>
      </c>
      <c r="F12" t="s">
        <v>168</v>
      </c>
      <c r="G12" t="s">
        <v>169</v>
      </c>
      <c r="H12" s="1">
        <v>0</v>
      </c>
      <c r="I12" s="1">
        <v>49392</v>
      </c>
      <c r="J12" t="s">
        <v>170</v>
      </c>
    </row>
    <row r="13" spans="1:11" x14ac:dyDescent="0.2">
      <c r="A13">
        <v>990</v>
      </c>
      <c r="B13">
        <v>2015</v>
      </c>
      <c r="C13" t="s">
        <v>256</v>
      </c>
      <c r="D13" t="s">
        <v>171</v>
      </c>
      <c r="E13" t="s">
        <v>283</v>
      </c>
      <c r="F13" t="s">
        <v>172</v>
      </c>
      <c r="G13" t="s">
        <v>169</v>
      </c>
      <c r="H13" s="1">
        <v>-5433465</v>
      </c>
      <c r="I13" s="1">
        <v>23519459</v>
      </c>
      <c r="J13" t="s">
        <v>173</v>
      </c>
    </row>
    <row r="14" spans="1:11" x14ac:dyDescent="0.2">
      <c r="A14">
        <v>990</v>
      </c>
      <c r="B14">
        <v>2015</v>
      </c>
      <c r="C14" t="s">
        <v>174</v>
      </c>
      <c r="D14" t="s">
        <v>175</v>
      </c>
      <c r="E14" t="s">
        <v>283</v>
      </c>
      <c r="F14" t="s">
        <v>176</v>
      </c>
      <c r="G14" t="s">
        <v>169</v>
      </c>
      <c r="H14" s="1">
        <v>0</v>
      </c>
      <c r="I14" s="1">
        <v>3857632</v>
      </c>
      <c r="J14" t="s">
        <v>170</v>
      </c>
    </row>
    <row r="15" spans="1:11" x14ac:dyDescent="0.2">
      <c r="A15">
        <v>990</v>
      </c>
      <c r="B15">
        <v>2015</v>
      </c>
      <c r="C15" t="s">
        <v>280</v>
      </c>
      <c r="D15" t="s">
        <v>282</v>
      </c>
      <c r="E15" t="s">
        <v>283</v>
      </c>
      <c r="F15" t="s">
        <v>284</v>
      </c>
      <c r="G15" t="s">
        <v>169</v>
      </c>
      <c r="H15" s="1">
        <v>0</v>
      </c>
      <c r="I15" s="1">
        <v>0</v>
      </c>
      <c r="J15" t="s">
        <v>170</v>
      </c>
    </row>
    <row r="16" spans="1:11" x14ac:dyDescent="0.2">
      <c r="A16">
        <v>990</v>
      </c>
      <c r="B16">
        <v>2015</v>
      </c>
      <c r="C16" t="s">
        <v>281</v>
      </c>
      <c r="D16" t="s">
        <v>178</v>
      </c>
      <c r="E16" t="s">
        <v>283</v>
      </c>
      <c r="F16" t="s">
        <v>179</v>
      </c>
      <c r="G16" t="s">
        <v>169</v>
      </c>
      <c r="H16" s="1">
        <v>-5255775</v>
      </c>
      <c r="I16" s="1">
        <v>23222676</v>
      </c>
      <c r="J16" t="s">
        <v>170</v>
      </c>
    </row>
    <row r="17" spans="1:11" x14ac:dyDescent="0.2">
      <c r="A17">
        <v>990</v>
      </c>
      <c r="B17">
        <v>2015</v>
      </c>
      <c r="C17" t="s">
        <v>180</v>
      </c>
      <c r="D17" t="s">
        <v>181</v>
      </c>
      <c r="E17" t="s">
        <v>283</v>
      </c>
      <c r="F17" t="s">
        <v>182</v>
      </c>
      <c r="G17" t="s">
        <v>169</v>
      </c>
      <c r="H17" s="1">
        <v>0</v>
      </c>
      <c r="I17" s="1">
        <v>53450</v>
      </c>
      <c r="J17" t="s">
        <v>170</v>
      </c>
    </row>
    <row r="18" spans="1:11" x14ac:dyDescent="0.2">
      <c r="A18">
        <v>990</v>
      </c>
      <c r="B18">
        <v>2014</v>
      </c>
      <c r="C18" t="s">
        <v>255</v>
      </c>
      <c r="D18" t="s">
        <v>166</v>
      </c>
      <c r="E18" t="s">
        <v>283</v>
      </c>
      <c r="F18" t="s">
        <v>168</v>
      </c>
      <c r="G18" t="s">
        <v>169</v>
      </c>
      <c r="H18" s="1">
        <v>0</v>
      </c>
      <c r="I18" s="1">
        <v>38029</v>
      </c>
      <c r="J18" t="s">
        <v>170</v>
      </c>
    </row>
    <row r="19" spans="1:11" x14ac:dyDescent="0.2">
      <c r="A19">
        <v>990</v>
      </c>
      <c r="B19">
        <v>2014</v>
      </c>
      <c r="C19" t="s">
        <v>256</v>
      </c>
      <c r="D19" t="s">
        <v>171</v>
      </c>
      <c r="E19" t="s">
        <v>283</v>
      </c>
      <c r="F19" t="s">
        <v>332</v>
      </c>
      <c r="G19" t="s">
        <v>169</v>
      </c>
      <c r="H19" s="1">
        <v>0</v>
      </c>
      <c r="I19" s="1">
        <v>9820461</v>
      </c>
      <c r="J19" t="s">
        <v>173</v>
      </c>
    </row>
    <row r="20" spans="1:11" x14ac:dyDescent="0.2">
      <c r="A20">
        <v>990</v>
      </c>
      <c r="B20">
        <v>2014</v>
      </c>
      <c r="C20" t="s">
        <v>331</v>
      </c>
      <c r="D20" t="s">
        <v>175</v>
      </c>
      <c r="E20" t="s">
        <v>283</v>
      </c>
      <c r="F20" t="s">
        <v>284</v>
      </c>
      <c r="G20" t="s">
        <v>169</v>
      </c>
      <c r="H20" s="1">
        <v>0</v>
      </c>
      <c r="I20" s="1">
        <v>45943</v>
      </c>
      <c r="J20" t="s">
        <v>170</v>
      </c>
    </row>
    <row r="21" spans="1:11" x14ac:dyDescent="0.2">
      <c r="A21">
        <v>990</v>
      </c>
      <c r="B21">
        <v>2014</v>
      </c>
      <c r="C21" t="s">
        <v>280</v>
      </c>
      <c r="D21" t="s">
        <v>282</v>
      </c>
      <c r="E21" t="s">
        <v>283</v>
      </c>
      <c r="F21" t="s">
        <v>284</v>
      </c>
      <c r="G21" t="s">
        <v>169</v>
      </c>
      <c r="H21" s="1">
        <v>0</v>
      </c>
      <c r="I21" s="1">
        <v>0</v>
      </c>
      <c r="J21" t="s">
        <v>333</v>
      </c>
    </row>
    <row r="22" spans="1:11" x14ac:dyDescent="0.2">
      <c r="A22">
        <v>990</v>
      </c>
      <c r="B22">
        <v>2014</v>
      </c>
      <c r="C22" t="s">
        <v>281</v>
      </c>
      <c r="D22" t="s">
        <v>178</v>
      </c>
      <c r="E22" t="s">
        <v>283</v>
      </c>
      <c r="F22" t="s">
        <v>179</v>
      </c>
      <c r="G22" t="s">
        <v>169</v>
      </c>
      <c r="H22" s="1">
        <v>0</v>
      </c>
      <c r="I22" s="1">
        <v>9789338</v>
      </c>
      <c r="J22" t="s">
        <v>170</v>
      </c>
    </row>
    <row r="23" spans="1:11" x14ac:dyDescent="0.2">
      <c r="A23">
        <v>990</v>
      </c>
      <c r="B23">
        <v>2013</v>
      </c>
      <c r="C23" t="s">
        <v>255</v>
      </c>
      <c r="D23" t="s">
        <v>166</v>
      </c>
      <c r="E23" t="s">
        <v>283</v>
      </c>
      <c r="F23" t="s">
        <v>168</v>
      </c>
      <c r="G23" t="s">
        <v>169</v>
      </c>
      <c r="H23" s="1">
        <v>7228000</v>
      </c>
      <c r="I23" s="1">
        <v>4197</v>
      </c>
      <c r="J23" t="s">
        <v>170</v>
      </c>
    </row>
    <row r="24" spans="1:11" x14ac:dyDescent="0.2">
      <c r="A24">
        <v>990</v>
      </c>
      <c r="B24">
        <v>2013</v>
      </c>
      <c r="C24" t="s">
        <v>256</v>
      </c>
      <c r="D24" t="s">
        <v>171</v>
      </c>
      <c r="E24" t="s">
        <v>283</v>
      </c>
      <c r="F24" t="s">
        <v>332</v>
      </c>
      <c r="G24" t="s">
        <v>169</v>
      </c>
      <c r="H24" s="1">
        <v>1551250</v>
      </c>
      <c r="I24" s="1">
        <v>1024583</v>
      </c>
      <c r="J24" t="s">
        <v>173</v>
      </c>
    </row>
    <row r="25" spans="1:11" x14ac:dyDescent="0.2">
      <c r="A25">
        <v>990</v>
      </c>
      <c r="B25">
        <v>2013</v>
      </c>
      <c r="C25" t="s">
        <v>331</v>
      </c>
      <c r="D25" t="s">
        <v>175</v>
      </c>
      <c r="E25" t="s">
        <v>283</v>
      </c>
      <c r="F25" t="s">
        <v>284</v>
      </c>
      <c r="G25" t="s">
        <v>169</v>
      </c>
      <c r="H25" s="1">
        <v>4850000</v>
      </c>
      <c r="I25" s="1">
        <v>1008</v>
      </c>
      <c r="J25" t="s">
        <v>170</v>
      </c>
    </row>
    <row r="26" spans="1:11" x14ac:dyDescent="0.2">
      <c r="A26">
        <v>990</v>
      </c>
      <c r="B26">
        <v>2013</v>
      </c>
      <c r="C26" t="s">
        <v>280</v>
      </c>
      <c r="D26" t="s">
        <v>282</v>
      </c>
      <c r="E26" t="s">
        <v>283</v>
      </c>
      <c r="F26" t="s">
        <v>284</v>
      </c>
      <c r="G26" t="s">
        <v>169</v>
      </c>
      <c r="H26" s="1">
        <v>500</v>
      </c>
      <c r="I26" s="1">
        <v>131</v>
      </c>
      <c r="J26" t="s">
        <v>333</v>
      </c>
    </row>
    <row r="27" spans="1:11" x14ac:dyDescent="0.2">
      <c r="A27">
        <v>990</v>
      </c>
      <c r="B27">
        <v>2013</v>
      </c>
      <c r="C27" t="s">
        <v>281</v>
      </c>
      <c r="D27" t="s">
        <v>178</v>
      </c>
      <c r="E27" t="s">
        <v>283</v>
      </c>
      <c r="F27" t="s">
        <v>179</v>
      </c>
      <c r="G27" t="s">
        <v>169</v>
      </c>
      <c r="H27" s="1">
        <v>9000</v>
      </c>
      <c r="I27" s="1">
        <v>1003077</v>
      </c>
      <c r="J27" t="s">
        <v>170</v>
      </c>
    </row>
    <row r="28" spans="1:11" x14ac:dyDescent="0.2">
      <c r="A28">
        <v>990</v>
      </c>
      <c r="B28">
        <v>2013</v>
      </c>
      <c r="C28" t="s">
        <v>255</v>
      </c>
      <c r="D28" t="s">
        <v>166</v>
      </c>
      <c r="E28" t="s">
        <v>283</v>
      </c>
      <c r="F28" t="s">
        <v>168</v>
      </c>
      <c r="G28" t="s">
        <v>169</v>
      </c>
      <c r="H28" s="1">
        <v>30225000</v>
      </c>
      <c r="I28" s="1">
        <v>11587</v>
      </c>
      <c r="J28" t="s">
        <v>170</v>
      </c>
      <c r="K28" t="s">
        <v>347</v>
      </c>
    </row>
    <row r="29" spans="1:11" x14ac:dyDescent="0.2">
      <c r="A29">
        <v>990</v>
      </c>
      <c r="B29">
        <v>2013</v>
      </c>
      <c r="C29" t="s">
        <v>256</v>
      </c>
      <c r="D29" t="s">
        <v>171</v>
      </c>
      <c r="E29" t="s">
        <v>283</v>
      </c>
      <c r="F29" t="s">
        <v>332</v>
      </c>
      <c r="G29" t="s">
        <v>169</v>
      </c>
      <c r="H29" s="1">
        <v>1936039</v>
      </c>
      <c r="I29" s="1">
        <v>1023321</v>
      </c>
      <c r="J29" t="s">
        <v>173</v>
      </c>
      <c r="K29" t="s">
        <v>347</v>
      </c>
    </row>
    <row r="30" spans="1:11" x14ac:dyDescent="0.2">
      <c r="A30">
        <v>990</v>
      </c>
      <c r="B30">
        <v>2013</v>
      </c>
      <c r="C30" t="s">
        <v>331</v>
      </c>
      <c r="D30" t="s">
        <v>175</v>
      </c>
      <c r="E30" t="s">
        <v>283</v>
      </c>
      <c r="F30" t="s">
        <v>284</v>
      </c>
      <c r="G30" t="s">
        <v>169</v>
      </c>
      <c r="H30" s="15">
        <v>10782149</v>
      </c>
      <c r="I30" s="1">
        <v>1008</v>
      </c>
      <c r="J30" t="s">
        <v>170</v>
      </c>
      <c r="K30" t="s">
        <v>347</v>
      </c>
    </row>
    <row r="31" spans="1:11" x14ac:dyDescent="0.2">
      <c r="A31">
        <v>990</v>
      </c>
      <c r="B31">
        <v>2013</v>
      </c>
      <c r="C31" t="s">
        <v>280</v>
      </c>
      <c r="D31" t="s">
        <v>282</v>
      </c>
      <c r="E31" t="s">
        <v>283</v>
      </c>
      <c r="F31" t="s">
        <v>284</v>
      </c>
      <c r="G31" t="s">
        <v>169</v>
      </c>
      <c r="H31" s="1">
        <v>61000</v>
      </c>
      <c r="I31" s="1">
        <v>-369</v>
      </c>
      <c r="J31" t="s">
        <v>333</v>
      </c>
      <c r="K31" t="s">
        <v>347</v>
      </c>
    </row>
    <row r="32" spans="1:11" x14ac:dyDescent="0.2">
      <c r="A32">
        <v>990</v>
      </c>
      <c r="B32">
        <v>2013</v>
      </c>
      <c r="C32" t="s">
        <v>281</v>
      </c>
      <c r="D32" t="s">
        <v>178</v>
      </c>
      <c r="E32" t="s">
        <v>283</v>
      </c>
      <c r="F32" t="s">
        <v>179</v>
      </c>
      <c r="G32" t="s">
        <v>169</v>
      </c>
      <c r="H32" s="1">
        <v>-373143</v>
      </c>
      <c r="I32" s="1">
        <v>1003127</v>
      </c>
      <c r="J32" t="s">
        <v>170</v>
      </c>
      <c r="K32" t="s">
        <v>347</v>
      </c>
    </row>
    <row r="33" spans="1:10" x14ac:dyDescent="0.2">
      <c r="A33">
        <v>990</v>
      </c>
      <c r="B33">
        <v>2012</v>
      </c>
      <c r="C33" t="s">
        <v>255</v>
      </c>
      <c r="D33" t="s">
        <v>166</v>
      </c>
      <c r="E33" t="s">
        <v>283</v>
      </c>
      <c r="F33" t="s">
        <v>168</v>
      </c>
      <c r="G33" t="s">
        <v>169</v>
      </c>
      <c r="H33" s="1">
        <v>0</v>
      </c>
      <c r="I33" s="1">
        <v>885316</v>
      </c>
      <c r="J33" t="s">
        <v>170</v>
      </c>
    </row>
    <row r="34" spans="1:10" x14ac:dyDescent="0.2">
      <c r="A34">
        <v>990</v>
      </c>
      <c r="B34">
        <v>2012</v>
      </c>
      <c r="C34" t="s">
        <v>256</v>
      </c>
      <c r="D34" t="s">
        <v>171</v>
      </c>
      <c r="E34" t="s">
        <v>283</v>
      </c>
      <c r="F34" t="s">
        <v>332</v>
      </c>
      <c r="G34" t="s">
        <v>169</v>
      </c>
      <c r="H34" s="1">
        <v>0</v>
      </c>
      <c r="I34" s="1">
        <v>97714</v>
      </c>
      <c r="J34" t="s">
        <v>173</v>
      </c>
    </row>
    <row r="35" spans="1:10" x14ac:dyDescent="0.2">
      <c r="A35">
        <v>990</v>
      </c>
      <c r="B35">
        <v>2012</v>
      </c>
      <c r="C35" t="s">
        <v>331</v>
      </c>
      <c r="D35" t="s">
        <v>175</v>
      </c>
      <c r="E35" t="s">
        <v>283</v>
      </c>
      <c r="F35" t="s">
        <v>284</v>
      </c>
      <c r="G35" t="s">
        <v>169</v>
      </c>
      <c r="H35" s="1">
        <v>0</v>
      </c>
      <c r="I35" s="1">
        <v>4976</v>
      </c>
      <c r="J35" t="s">
        <v>170</v>
      </c>
    </row>
    <row r="36" spans="1:10" x14ac:dyDescent="0.2">
      <c r="A36">
        <v>990</v>
      </c>
      <c r="B36">
        <v>2012</v>
      </c>
      <c r="C36" t="s">
        <v>280</v>
      </c>
      <c r="D36" t="s">
        <v>282</v>
      </c>
      <c r="E36" t="s">
        <v>283</v>
      </c>
      <c r="F36" t="s">
        <v>284</v>
      </c>
      <c r="G36" t="s">
        <v>169</v>
      </c>
      <c r="H36" s="1">
        <v>0</v>
      </c>
      <c r="I36" s="1">
        <v>25000</v>
      </c>
      <c r="J36" t="s">
        <v>170</v>
      </c>
    </row>
    <row r="37" spans="1:10" x14ac:dyDescent="0.2">
      <c r="A37">
        <v>990</v>
      </c>
      <c r="B37">
        <v>2012</v>
      </c>
      <c r="C37" t="s">
        <v>281</v>
      </c>
      <c r="D37" t="s">
        <v>178</v>
      </c>
      <c r="E37" t="s">
        <v>283</v>
      </c>
      <c r="F37" t="s">
        <v>179</v>
      </c>
      <c r="G37" t="s">
        <v>169</v>
      </c>
      <c r="H37" s="1">
        <v>0</v>
      </c>
      <c r="I37" s="1">
        <v>424975</v>
      </c>
      <c r="J37" t="s">
        <v>170</v>
      </c>
    </row>
  </sheetData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12BE-0E5B-104D-9178-62B00E9854A0}">
  <dimension ref="A1:K6"/>
  <sheetViews>
    <sheetView zoomScaleNormal="100" workbookViewId="0">
      <selection activeCell="C2" sqref="C2:C6"/>
    </sheetView>
  </sheetViews>
  <sheetFormatPr baseColWidth="10" defaultRowHeight="16" x14ac:dyDescent="0.2"/>
  <cols>
    <col min="1" max="1" width="15.33203125" customWidth="1"/>
    <col min="2" max="2" width="18.6640625" customWidth="1"/>
    <col min="3" max="3" width="30.33203125" bestFit="1" customWidth="1"/>
    <col min="4" max="4" width="51.83203125" customWidth="1"/>
    <col min="5" max="5" width="48.5" bestFit="1" customWidth="1"/>
    <col min="6" max="6" width="14.83203125" bestFit="1" customWidth="1"/>
    <col min="7" max="7" width="13.6640625" bestFit="1" customWidth="1"/>
    <col min="8" max="8" width="19.83203125" customWidth="1"/>
    <col min="9" max="9" width="17.1640625" bestFit="1" customWidth="1"/>
    <col min="10" max="10" width="21.6640625" bestFit="1" customWidth="1"/>
    <col min="11" max="11" width="32.33203125" bestFit="1" customWidth="1"/>
  </cols>
  <sheetData>
    <row r="1" spans="1:11" s="2" customFormat="1" x14ac:dyDescent="0.2">
      <c r="A1" s="2" t="s">
        <v>68</v>
      </c>
      <c r="B1" s="2" t="s">
        <v>3</v>
      </c>
      <c r="C1" s="2" t="s">
        <v>160</v>
      </c>
      <c r="D1" s="2" t="s">
        <v>159</v>
      </c>
      <c r="E1" s="2" t="s">
        <v>158</v>
      </c>
      <c r="F1" s="2" t="s">
        <v>161</v>
      </c>
      <c r="G1" s="2" t="s">
        <v>162</v>
      </c>
      <c r="H1" s="3" t="s">
        <v>191</v>
      </c>
      <c r="I1" s="3" t="s">
        <v>192</v>
      </c>
      <c r="J1" s="2" t="s">
        <v>165</v>
      </c>
      <c r="K1" s="2" t="s">
        <v>193</v>
      </c>
    </row>
    <row r="2" spans="1:11" x14ac:dyDescent="0.2">
      <c r="A2">
        <v>990</v>
      </c>
      <c r="B2">
        <v>2017</v>
      </c>
      <c r="C2" t="s">
        <v>4</v>
      </c>
      <c r="D2" t="s">
        <v>183</v>
      </c>
      <c r="E2" t="s">
        <v>167</v>
      </c>
      <c r="F2" t="s">
        <v>184</v>
      </c>
      <c r="G2" t="s">
        <v>169</v>
      </c>
      <c r="H2">
        <v>527</v>
      </c>
      <c r="J2" t="s">
        <v>194</v>
      </c>
      <c r="K2" t="s">
        <v>195</v>
      </c>
    </row>
    <row r="3" spans="1:11" x14ac:dyDescent="0.2">
      <c r="A3">
        <v>990</v>
      </c>
      <c r="B3">
        <v>2017</v>
      </c>
      <c r="C3" t="s">
        <v>257</v>
      </c>
      <c r="D3" t="s">
        <v>185</v>
      </c>
      <c r="E3" t="s">
        <v>186</v>
      </c>
      <c r="F3" t="s">
        <v>187</v>
      </c>
      <c r="G3" t="s">
        <v>169</v>
      </c>
      <c r="H3" t="s">
        <v>196</v>
      </c>
      <c r="I3">
        <v>7</v>
      </c>
      <c r="J3" t="s">
        <v>194</v>
      </c>
      <c r="K3" t="s">
        <v>195</v>
      </c>
    </row>
    <row r="4" spans="1:11" x14ac:dyDescent="0.2">
      <c r="A4">
        <v>990</v>
      </c>
      <c r="B4">
        <v>2016</v>
      </c>
      <c r="C4" t="s">
        <v>4</v>
      </c>
      <c r="D4" t="s">
        <v>183</v>
      </c>
      <c r="E4" t="s">
        <v>258</v>
      </c>
      <c r="F4" t="s">
        <v>184</v>
      </c>
      <c r="G4" t="s">
        <v>169</v>
      </c>
      <c r="H4">
        <v>527</v>
      </c>
      <c r="J4" t="s">
        <v>194</v>
      </c>
      <c r="K4" t="s">
        <v>195</v>
      </c>
    </row>
    <row r="5" spans="1:11" x14ac:dyDescent="0.2">
      <c r="A5">
        <v>990</v>
      </c>
      <c r="B5">
        <v>2016</v>
      </c>
      <c r="C5" t="s">
        <v>75</v>
      </c>
      <c r="D5" t="s">
        <v>185</v>
      </c>
      <c r="E5" t="s">
        <v>259</v>
      </c>
      <c r="F5" t="s">
        <v>187</v>
      </c>
      <c r="G5" t="s">
        <v>169</v>
      </c>
      <c r="H5" t="s">
        <v>196</v>
      </c>
      <c r="I5">
        <v>7</v>
      </c>
      <c r="J5" t="s">
        <v>194</v>
      </c>
      <c r="K5" t="s">
        <v>195</v>
      </c>
    </row>
    <row r="6" spans="1:11" x14ac:dyDescent="0.2">
      <c r="A6">
        <v>990</v>
      </c>
      <c r="B6">
        <v>2015</v>
      </c>
      <c r="C6" t="s">
        <v>4</v>
      </c>
      <c r="D6" t="s">
        <v>183</v>
      </c>
      <c r="E6" t="s">
        <v>287</v>
      </c>
      <c r="F6" t="s">
        <v>184</v>
      </c>
      <c r="G6" t="s">
        <v>169</v>
      </c>
      <c r="H6">
        <v>527</v>
      </c>
      <c r="J6" t="s">
        <v>194</v>
      </c>
      <c r="K6" t="s">
        <v>195</v>
      </c>
    </row>
  </sheetData>
  <pageMargins left="0.7" right="0.7" top="0.75" bottom="0.75" header="0.3" footer="0.3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454C-2E93-3A48-8FEF-DA7ABE61D478}">
  <dimension ref="A1:N27"/>
  <sheetViews>
    <sheetView zoomScaleNormal="100" workbookViewId="0">
      <selection activeCell="C2" sqref="C2:C27"/>
    </sheetView>
  </sheetViews>
  <sheetFormatPr baseColWidth="10" defaultRowHeight="16" x14ac:dyDescent="0.2"/>
  <cols>
    <col min="1" max="1" width="6.5" bestFit="1" customWidth="1"/>
    <col min="2" max="2" width="13" customWidth="1"/>
    <col min="3" max="3" width="29.6640625" customWidth="1"/>
    <col min="4" max="4" width="23.5" customWidth="1"/>
    <col min="5" max="5" width="50" bestFit="1" customWidth="1"/>
    <col min="6" max="7" width="16.6640625" customWidth="1"/>
    <col min="8" max="8" width="21.6640625" bestFit="1" customWidth="1"/>
    <col min="9" max="9" width="12.33203125" bestFit="1" customWidth="1"/>
    <col min="10" max="10" width="17.6640625" style="1" bestFit="1" customWidth="1"/>
    <col min="11" max="11" width="22.83203125" style="1" bestFit="1" customWidth="1"/>
    <col min="12" max="12" width="17" style="13" bestFit="1" customWidth="1"/>
    <col min="13" max="13" width="32.33203125" bestFit="1" customWidth="1"/>
    <col min="14" max="14" width="7.5" bestFit="1" customWidth="1"/>
    <col min="15" max="15" width="10.1640625" bestFit="1" customWidth="1"/>
    <col min="16" max="16" width="5.6640625" bestFit="1" customWidth="1"/>
  </cols>
  <sheetData>
    <row r="1" spans="1:14" s="2" customFormat="1" x14ac:dyDescent="0.2">
      <c r="A1" s="2" t="s">
        <v>68</v>
      </c>
      <c r="B1" s="2" t="s">
        <v>3</v>
      </c>
      <c r="C1" s="2" t="s">
        <v>160</v>
      </c>
      <c r="D1" s="2" t="s">
        <v>202</v>
      </c>
      <c r="E1" s="2" t="s">
        <v>158</v>
      </c>
      <c r="F1" s="2" t="s">
        <v>161</v>
      </c>
      <c r="G1" s="2" t="s">
        <v>197</v>
      </c>
      <c r="H1" s="2" t="s">
        <v>165</v>
      </c>
      <c r="I1" s="2" t="s">
        <v>198</v>
      </c>
      <c r="J1" s="3" t="s">
        <v>199</v>
      </c>
      <c r="K1" s="3" t="s">
        <v>200</v>
      </c>
      <c r="L1" s="12" t="s">
        <v>201</v>
      </c>
      <c r="M1" s="2" t="s">
        <v>193</v>
      </c>
      <c r="N1" s="2" t="s">
        <v>57</v>
      </c>
    </row>
    <row r="2" spans="1:14" x14ac:dyDescent="0.2">
      <c r="A2">
        <v>990</v>
      </c>
      <c r="B2">
        <v>2017</v>
      </c>
      <c r="C2" t="s">
        <v>205</v>
      </c>
      <c r="D2" t="s">
        <v>188</v>
      </c>
      <c r="E2" t="s">
        <v>207</v>
      </c>
      <c r="F2" t="s">
        <v>189</v>
      </c>
      <c r="G2" t="s">
        <v>169</v>
      </c>
      <c r="H2" t="s">
        <v>190</v>
      </c>
      <c r="I2" t="s">
        <v>203</v>
      </c>
      <c r="J2" s="1">
        <v>0</v>
      </c>
      <c r="K2" s="1">
        <v>7556905</v>
      </c>
      <c r="L2" s="13">
        <v>1</v>
      </c>
      <c r="M2" t="s">
        <v>195</v>
      </c>
    </row>
    <row r="3" spans="1:14" x14ac:dyDescent="0.2">
      <c r="A3">
        <v>990</v>
      </c>
      <c r="B3">
        <v>2017</v>
      </c>
      <c r="C3" t="s">
        <v>204</v>
      </c>
      <c r="D3" t="s">
        <v>206</v>
      </c>
      <c r="E3" t="s">
        <v>207</v>
      </c>
      <c r="F3" t="s">
        <v>208</v>
      </c>
      <c r="G3" t="s">
        <v>169</v>
      </c>
      <c r="H3" t="s">
        <v>205</v>
      </c>
      <c r="I3" t="s">
        <v>203</v>
      </c>
      <c r="J3" s="1">
        <v>0</v>
      </c>
      <c r="K3" s="1">
        <v>515532</v>
      </c>
      <c r="L3" s="13">
        <v>1</v>
      </c>
      <c r="M3" t="s">
        <v>195</v>
      </c>
    </row>
    <row r="4" spans="1:14" x14ac:dyDescent="0.2">
      <c r="A4">
        <v>990</v>
      </c>
      <c r="B4">
        <v>2017</v>
      </c>
      <c r="C4" t="s">
        <v>209</v>
      </c>
      <c r="D4" t="s">
        <v>210</v>
      </c>
      <c r="E4" t="s">
        <v>186</v>
      </c>
      <c r="F4" t="s">
        <v>208</v>
      </c>
      <c r="G4" t="s">
        <v>169</v>
      </c>
      <c r="H4" t="s">
        <v>205</v>
      </c>
      <c r="I4" t="s">
        <v>203</v>
      </c>
      <c r="J4" s="1">
        <v>12140705</v>
      </c>
      <c r="K4" s="1">
        <v>4079800</v>
      </c>
      <c r="L4" s="13">
        <v>1</v>
      </c>
      <c r="M4" t="s">
        <v>195</v>
      </c>
    </row>
    <row r="5" spans="1:14" x14ac:dyDescent="0.2">
      <c r="A5">
        <v>990</v>
      </c>
      <c r="B5">
        <v>2017</v>
      </c>
      <c r="C5" t="s">
        <v>211</v>
      </c>
      <c r="D5" t="s">
        <v>212</v>
      </c>
      <c r="E5" t="s">
        <v>207</v>
      </c>
      <c r="F5" t="s">
        <v>208</v>
      </c>
      <c r="G5" t="s">
        <v>169</v>
      </c>
      <c r="H5" t="s">
        <v>204</v>
      </c>
      <c r="I5" t="s">
        <v>203</v>
      </c>
      <c r="J5" s="1">
        <v>10596933</v>
      </c>
      <c r="K5" s="1">
        <v>2006</v>
      </c>
      <c r="L5" s="13">
        <v>1</v>
      </c>
      <c r="M5" t="s">
        <v>195</v>
      </c>
    </row>
    <row r="6" spans="1:14" x14ac:dyDescent="0.2">
      <c r="A6">
        <v>990</v>
      </c>
      <c r="B6">
        <v>2017</v>
      </c>
      <c r="C6" t="s">
        <v>213</v>
      </c>
      <c r="D6" t="s">
        <v>214</v>
      </c>
      <c r="E6" t="s">
        <v>207</v>
      </c>
      <c r="F6" t="s">
        <v>208</v>
      </c>
      <c r="G6" t="s">
        <v>169</v>
      </c>
      <c r="H6" t="s">
        <v>211</v>
      </c>
      <c r="I6" t="s">
        <v>203</v>
      </c>
      <c r="J6" s="1">
        <v>3104204</v>
      </c>
      <c r="K6" s="1">
        <v>0</v>
      </c>
      <c r="L6" s="13">
        <v>1</v>
      </c>
      <c r="M6" t="s">
        <v>195</v>
      </c>
    </row>
    <row r="7" spans="1:14" x14ac:dyDescent="0.2">
      <c r="A7">
        <v>990</v>
      </c>
      <c r="B7">
        <v>2016</v>
      </c>
      <c r="C7" t="s">
        <v>205</v>
      </c>
      <c r="D7" t="s">
        <v>188</v>
      </c>
      <c r="E7" t="s">
        <v>207</v>
      </c>
      <c r="F7" t="s">
        <v>208</v>
      </c>
      <c r="G7" t="s">
        <v>169</v>
      </c>
      <c r="H7" t="s">
        <v>190</v>
      </c>
      <c r="I7" t="s">
        <v>203</v>
      </c>
      <c r="J7" s="1">
        <v>303</v>
      </c>
      <c r="K7" s="1">
        <v>24390409</v>
      </c>
      <c r="L7" s="13">
        <v>1</v>
      </c>
      <c r="M7" t="s">
        <v>195</v>
      </c>
    </row>
    <row r="8" spans="1:14" x14ac:dyDescent="0.2">
      <c r="A8">
        <v>990</v>
      </c>
      <c r="B8">
        <v>2016</v>
      </c>
      <c r="C8" t="s">
        <v>204</v>
      </c>
      <c r="D8" t="s">
        <v>206</v>
      </c>
      <c r="E8" t="s">
        <v>207</v>
      </c>
      <c r="F8" t="s">
        <v>208</v>
      </c>
      <c r="G8" t="s">
        <v>169</v>
      </c>
      <c r="H8" t="s">
        <v>205</v>
      </c>
      <c r="I8" t="s">
        <v>203</v>
      </c>
      <c r="J8" s="1">
        <v>8322</v>
      </c>
      <c r="K8" s="1">
        <v>16164791</v>
      </c>
      <c r="L8" s="13">
        <v>1</v>
      </c>
      <c r="M8" t="s">
        <v>195</v>
      </c>
    </row>
    <row r="9" spans="1:14" x14ac:dyDescent="0.2">
      <c r="A9">
        <v>990</v>
      </c>
      <c r="B9">
        <v>2016</v>
      </c>
      <c r="C9" t="s">
        <v>209</v>
      </c>
      <c r="D9" t="s">
        <v>210</v>
      </c>
      <c r="E9" t="s">
        <v>186</v>
      </c>
      <c r="F9" t="s">
        <v>208</v>
      </c>
      <c r="G9" t="s">
        <v>169</v>
      </c>
      <c r="H9" t="s">
        <v>205</v>
      </c>
      <c r="I9" t="s">
        <v>203</v>
      </c>
      <c r="J9" s="1">
        <v>0</v>
      </c>
      <c r="K9" s="1">
        <v>0</v>
      </c>
      <c r="L9" s="13">
        <v>1</v>
      </c>
      <c r="M9" t="s">
        <v>195</v>
      </c>
    </row>
    <row r="10" spans="1:14" x14ac:dyDescent="0.2">
      <c r="A10">
        <v>990</v>
      </c>
      <c r="B10">
        <v>2016</v>
      </c>
      <c r="C10" t="s">
        <v>211</v>
      </c>
      <c r="D10" t="s">
        <v>212</v>
      </c>
      <c r="E10" t="s">
        <v>207</v>
      </c>
      <c r="F10" t="s">
        <v>189</v>
      </c>
      <c r="G10" t="s">
        <v>169</v>
      </c>
      <c r="H10" t="s">
        <v>204</v>
      </c>
      <c r="I10" t="s">
        <v>203</v>
      </c>
      <c r="J10" s="1">
        <v>0</v>
      </c>
      <c r="K10" s="1">
        <v>15650788</v>
      </c>
      <c r="L10" s="13">
        <v>1</v>
      </c>
      <c r="M10" t="s">
        <v>195</v>
      </c>
    </row>
    <row r="11" spans="1:14" x14ac:dyDescent="0.2">
      <c r="A11">
        <v>990</v>
      </c>
      <c r="B11">
        <v>2016</v>
      </c>
      <c r="C11" t="s">
        <v>213</v>
      </c>
      <c r="D11" t="s">
        <v>214</v>
      </c>
      <c r="E11" t="s">
        <v>207</v>
      </c>
      <c r="F11" t="s">
        <v>208</v>
      </c>
      <c r="G11" t="s">
        <v>169</v>
      </c>
      <c r="H11" t="s">
        <v>211</v>
      </c>
      <c r="I11" t="s">
        <v>203</v>
      </c>
      <c r="J11" s="1">
        <v>18848990</v>
      </c>
      <c r="K11" s="1">
        <v>17249422</v>
      </c>
      <c r="L11" s="13">
        <v>1</v>
      </c>
      <c r="M11" t="s">
        <v>195</v>
      </c>
    </row>
    <row r="12" spans="1:14" x14ac:dyDescent="0.2">
      <c r="A12">
        <v>990</v>
      </c>
      <c r="B12">
        <v>2015</v>
      </c>
      <c r="C12" t="s">
        <v>205</v>
      </c>
      <c r="D12" t="str">
        <f t="shared" ref="D12:D15" si="0">VLOOKUP(C12,$C$2:$D$11,2,FALSE)</f>
        <v>46-3335308</v>
      </c>
      <c r="E12" t="s">
        <v>288</v>
      </c>
      <c r="F12" t="s">
        <v>189</v>
      </c>
      <c r="G12" t="s">
        <v>169</v>
      </c>
      <c r="H12" t="s">
        <v>190</v>
      </c>
      <c r="I12" t="s">
        <v>203</v>
      </c>
      <c r="J12" s="1">
        <v>-5433465</v>
      </c>
      <c r="K12" s="1">
        <v>23294301</v>
      </c>
      <c r="L12" s="13">
        <v>1</v>
      </c>
      <c r="M12" t="s">
        <v>195</v>
      </c>
    </row>
    <row r="13" spans="1:14" x14ac:dyDescent="0.2">
      <c r="A13">
        <v>990</v>
      </c>
      <c r="B13">
        <v>2015</v>
      </c>
      <c r="C13" t="s">
        <v>204</v>
      </c>
      <c r="D13" t="str">
        <f t="shared" si="0"/>
        <v>46-3309110</v>
      </c>
      <c r="E13" t="s">
        <v>288</v>
      </c>
      <c r="F13" t="s">
        <v>208</v>
      </c>
      <c r="G13" t="s">
        <v>169</v>
      </c>
      <c r="H13" t="s">
        <v>205</v>
      </c>
      <c r="I13" t="s">
        <v>203</v>
      </c>
      <c r="J13" s="1">
        <v>-8740958</v>
      </c>
      <c r="K13" s="1">
        <v>16460820</v>
      </c>
      <c r="L13" s="13">
        <v>1</v>
      </c>
      <c r="M13" t="s">
        <v>195</v>
      </c>
    </row>
    <row r="14" spans="1:14" x14ac:dyDescent="0.2">
      <c r="A14">
        <v>990</v>
      </c>
      <c r="B14">
        <v>2015</v>
      </c>
      <c r="C14" t="s">
        <v>209</v>
      </c>
      <c r="D14" t="str">
        <f t="shared" si="0"/>
        <v>46-3325739</v>
      </c>
      <c r="E14" t="s">
        <v>288</v>
      </c>
      <c r="F14" t="s">
        <v>208</v>
      </c>
      <c r="G14" t="s">
        <v>169</v>
      </c>
      <c r="H14" t="s">
        <v>205</v>
      </c>
      <c r="I14" t="s">
        <v>203</v>
      </c>
      <c r="J14" s="1">
        <v>0</v>
      </c>
      <c r="K14" s="1">
        <v>0</v>
      </c>
      <c r="L14" s="13">
        <v>1</v>
      </c>
      <c r="M14" t="s">
        <v>195</v>
      </c>
    </row>
    <row r="15" spans="1:14" x14ac:dyDescent="0.2">
      <c r="A15">
        <v>990</v>
      </c>
      <c r="B15">
        <v>2015</v>
      </c>
      <c r="C15" t="s">
        <v>211</v>
      </c>
      <c r="D15" t="str">
        <f t="shared" si="0"/>
        <v>45-3147042</v>
      </c>
      <c r="E15" t="s">
        <v>288</v>
      </c>
      <c r="F15" t="s">
        <v>189</v>
      </c>
      <c r="G15" t="s">
        <v>169</v>
      </c>
      <c r="H15" t="s">
        <v>204</v>
      </c>
      <c r="I15" t="s">
        <v>203</v>
      </c>
      <c r="J15" s="1">
        <v>-8756043</v>
      </c>
      <c r="K15" s="1">
        <v>15954740</v>
      </c>
      <c r="L15" s="13">
        <v>1</v>
      </c>
      <c r="M15" t="s">
        <v>195</v>
      </c>
    </row>
    <row r="16" spans="1:14" x14ac:dyDescent="0.2">
      <c r="A16">
        <v>990</v>
      </c>
      <c r="B16">
        <v>2015</v>
      </c>
      <c r="C16" t="s">
        <v>213</v>
      </c>
      <c r="D16" t="str">
        <f>VLOOKUP(C16,$C$2:$D$11,2,FALSE)</f>
        <v>45-3149158</v>
      </c>
      <c r="E16" t="s">
        <v>289</v>
      </c>
      <c r="F16" t="s">
        <v>208</v>
      </c>
      <c r="G16" t="s">
        <v>169</v>
      </c>
      <c r="H16" t="s">
        <v>211</v>
      </c>
      <c r="I16" t="s">
        <v>203</v>
      </c>
      <c r="J16" s="1">
        <v>-8756046</v>
      </c>
      <c r="K16" s="1">
        <v>20019284</v>
      </c>
      <c r="L16" s="13">
        <v>1</v>
      </c>
      <c r="M16" t="s">
        <v>195</v>
      </c>
    </row>
    <row r="17" spans="1:14" x14ac:dyDescent="0.2">
      <c r="A17">
        <v>990</v>
      </c>
      <c r="B17">
        <v>2014</v>
      </c>
      <c r="C17" t="s">
        <v>205</v>
      </c>
      <c r="D17" t="str">
        <f>VLOOKUP(C17,$C$2:$D$11,2,FALSE)</f>
        <v>46-3335308</v>
      </c>
      <c r="E17" t="s">
        <v>288</v>
      </c>
      <c r="F17" t="s">
        <v>189</v>
      </c>
      <c r="G17" t="s">
        <v>169</v>
      </c>
      <c r="H17" t="s">
        <v>190</v>
      </c>
      <c r="I17" t="s">
        <v>203</v>
      </c>
      <c r="J17" s="1">
        <v>0</v>
      </c>
      <c r="K17" s="1">
        <v>13180429</v>
      </c>
      <c r="L17" s="13">
        <v>1</v>
      </c>
      <c r="M17" t="s">
        <v>195</v>
      </c>
    </row>
    <row r="18" spans="1:14" x14ac:dyDescent="0.2">
      <c r="A18">
        <v>990</v>
      </c>
      <c r="B18">
        <v>2014</v>
      </c>
      <c r="C18" t="s">
        <v>204</v>
      </c>
      <c r="D18" t="str">
        <f>VLOOKUP(C18,$C$2:$D$11,2,FALSE)</f>
        <v>46-3309110</v>
      </c>
      <c r="E18" t="s">
        <v>288</v>
      </c>
      <c r="F18" t="s">
        <v>208</v>
      </c>
      <c r="G18" t="s">
        <v>169</v>
      </c>
      <c r="H18" t="s">
        <v>205</v>
      </c>
      <c r="I18" t="s">
        <v>203</v>
      </c>
      <c r="J18" s="1">
        <v>0</v>
      </c>
      <c r="K18" s="1">
        <v>9654648</v>
      </c>
      <c r="L18" s="13">
        <v>1</v>
      </c>
      <c r="M18" t="s">
        <v>195</v>
      </c>
    </row>
    <row r="19" spans="1:14" x14ac:dyDescent="0.2">
      <c r="A19">
        <v>990</v>
      </c>
      <c r="B19">
        <v>2014</v>
      </c>
      <c r="C19" t="s">
        <v>209</v>
      </c>
      <c r="D19" t="str">
        <f>VLOOKUP(C19,$C$2:$D$11,2,FALSE)</f>
        <v>46-3325739</v>
      </c>
      <c r="E19" t="s">
        <v>288</v>
      </c>
      <c r="F19" t="s">
        <v>208</v>
      </c>
      <c r="G19" t="s">
        <v>169</v>
      </c>
      <c r="H19" t="s">
        <v>205</v>
      </c>
      <c r="I19" t="s">
        <v>203</v>
      </c>
      <c r="J19" s="1">
        <v>0</v>
      </c>
      <c r="K19" s="1">
        <v>0</v>
      </c>
      <c r="L19" s="13">
        <v>1</v>
      </c>
      <c r="M19" t="s">
        <v>195</v>
      </c>
    </row>
    <row r="20" spans="1:14" x14ac:dyDescent="0.2">
      <c r="A20">
        <v>990</v>
      </c>
      <c r="B20">
        <v>2014</v>
      </c>
      <c r="C20" t="s">
        <v>211</v>
      </c>
      <c r="D20" t="str">
        <f>VLOOKUP(C20,$C$2:$D$11,2,FALSE)</f>
        <v>45-3147042</v>
      </c>
      <c r="E20" t="s">
        <v>288</v>
      </c>
      <c r="F20" t="s">
        <v>189</v>
      </c>
      <c r="G20" t="s">
        <v>169</v>
      </c>
      <c r="H20" t="s">
        <v>204</v>
      </c>
      <c r="I20" t="s">
        <v>203</v>
      </c>
      <c r="J20" s="1">
        <v>16791923</v>
      </c>
      <c r="K20" s="1">
        <v>9163445</v>
      </c>
      <c r="L20" s="13">
        <v>1</v>
      </c>
      <c r="M20" t="s">
        <v>195</v>
      </c>
    </row>
    <row r="21" spans="1:14" x14ac:dyDescent="0.2">
      <c r="A21">
        <v>990</v>
      </c>
      <c r="B21">
        <v>2014</v>
      </c>
      <c r="C21" t="s">
        <v>213</v>
      </c>
      <c r="D21" t="str">
        <f>VLOOKUP(C21,$C$2:$D$11,2,FALSE)</f>
        <v>45-3149158</v>
      </c>
      <c r="E21" t="s">
        <v>289</v>
      </c>
      <c r="F21" t="s">
        <v>334</v>
      </c>
      <c r="G21" t="s">
        <v>169</v>
      </c>
      <c r="H21" t="s">
        <v>211</v>
      </c>
      <c r="I21" t="s">
        <v>203</v>
      </c>
      <c r="J21" s="1">
        <v>12683217</v>
      </c>
      <c r="K21" s="1">
        <v>16791923</v>
      </c>
      <c r="L21" s="13">
        <v>1</v>
      </c>
      <c r="M21" t="s">
        <v>195</v>
      </c>
    </row>
    <row r="22" spans="1:14" x14ac:dyDescent="0.2">
      <c r="A22">
        <v>990</v>
      </c>
      <c r="B22">
        <v>2013</v>
      </c>
      <c r="C22" t="s">
        <v>205</v>
      </c>
      <c r="D22" t="str">
        <f>VLOOKUP(C22,$C$2:$D$11,2,FALSE)</f>
        <v>46-3335308</v>
      </c>
      <c r="E22" t="s">
        <v>288</v>
      </c>
      <c r="F22" t="s">
        <v>189</v>
      </c>
      <c r="G22" t="s">
        <v>169</v>
      </c>
      <c r="H22" t="s">
        <v>190</v>
      </c>
      <c r="I22" t="s">
        <v>203</v>
      </c>
      <c r="J22" s="1">
        <v>0</v>
      </c>
      <c r="K22" s="1">
        <v>1000000</v>
      </c>
      <c r="L22" s="13">
        <v>1</v>
      </c>
      <c r="M22" t="s">
        <v>195</v>
      </c>
    </row>
    <row r="23" spans="1:14" x14ac:dyDescent="0.2">
      <c r="A23">
        <v>990</v>
      </c>
      <c r="B23">
        <v>2013</v>
      </c>
      <c r="C23" t="s">
        <v>204</v>
      </c>
      <c r="D23" t="str">
        <f>VLOOKUP(C23,$C$2:$D$11,2,FALSE)</f>
        <v>46-3309110</v>
      </c>
      <c r="E23" t="s">
        <v>288</v>
      </c>
      <c r="F23" t="s">
        <v>208</v>
      </c>
      <c r="G23" t="s">
        <v>169</v>
      </c>
      <c r="H23" t="s">
        <v>205</v>
      </c>
      <c r="I23" t="s">
        <v>203</v>
      </c>
      <c r="J23" s="1">
        <v>34579</v>
      </c>
      <c r="K23" s="1">
        <v>1487585</v>
      </c>
      <c r="L23" s="13">
        <v>1</v>
      </c>
      <c r="M23" t="s">
        <v>195</v>
      </c>
    </row>
    <row r="24" spans="1:14" x14ac:dyDescent="0.2">
      <c r="A24">
        <v>990</v>
      </c>
      <c r="B24">
        <v>2013</v>
      </c>
      <c r="C24" t="s">
        <v>209</v>
      </c>
      <c r="D24" t="str">
        <f>VLOOKUP(C24,$C$2:$D$11,2,FALSE)</f>
        <v>46-3325739</v>
      </c>
      <c r="E24" t="s">
        <v>288</v>
      </c>
      <c r="F24" t="s">
        <v>208</v>
      </c>
      <c r="G24" t="s">
        <v>169</v>
      </c>
      <c r="H24" t="s">
        <v>205</v>
      </c>
      <c r="I24" t="s">
        <v>203</v>
      </c>
      <c r="J24" s="1">
        <v>0</v>
      </c>
      <c r="K24" s="1">
        <v>0</v>
      </c>
      <c r="L24" s="13">
        <v>1</v>
      </c>
      <c r="M24" t="s">
        <v>195</v>
      </c>
    </row>
    <row r="25" spans="1:14" x14ac:dyDescent="0.2">
      <c r="A25">
        <v>990</v>
      </c>
      <c r="B25">
        <v>2013</v>
      </c>
      <c r="C25" t="s">
        <v>205</v>
      </c>
      <c r="D25" t="str">
        <f>VLOOKUP(C25,$C$2:$D$11,2,FALSE)</f>
        <v>46-3335308</v>
      </c>
      <c r="E25" t="s">
        <v>288</v>
      </c>
      <c r="F25" t="s">
        <v>189</v>
      </c>
      <c r="G25" t="s">
        <v>169</v>
      </c>
      <c r="H25" t="s">
        <v>190</v>
      </c>
      <c r="I25" t="s">
        <v>203</v>
      </c>
      <c r="J25" s="1">
        <v>0</v>
      </c>
      <c r="K25" s="1">
        <v>0</v>
      </c>
      <c r="L25" s="13">
        <v>1</v>
      </c>
      <c r="M25" t="s">
        <v>195</v>
      </c>
      <c r="N25" t="s">
        <v>347</v>
      </c>
    </row>
    <row r="26" spans="1:14" x14ac:dyDescent="0.2">
      <c r="A26">
        <v>990</v>
      </c>
      <c r="B26">
        <v>2013</v>
      </c>
      <c r="C26" t="s">
        <v>204</v>
      </c>
      <c r="D26" t="str">
        <f>VLOOKUP(C26,$C$2:$D$11,2,FALSE)</f>
        <v>46-3309110</v>
      </c>
      <c r="E26" t="s">
        <v>288</v>
      </c>
      <c r="F26" t="s">
        <v>208</v>
      </c>
      <c r="G26" t="s">
        <v>169</v>
      </c>
      <c r="H26" t="s">
        <v>205</v>
      </c>
      <c r="I26" t="s">
        <v>203</v>
      </c>
      <c r="J26" s="1">
        <v>0</v>
      </c>
      <c r="K26" s="1">
        <v>0</v>
      </c>
      <c r="L26" s="13">
        <v>1</v>
      </c>
      <c r="M26" t="s">
        <v>195</v>
      </c>
      <c r="N26" t="s">
        <v>347</v>
      </c>
    </row>
    <row r="27" spans="1:14" x14ac:dyDescent="0.2">
      <c r="A27">
        <v>990</v>
      </c>
      <c r="B27">
        <v>2013</v>
      </c>
      <c r="C27" t="s">
        <v>209</v>
      </c>
      <c r="D27" t="str">
        <f>VLOOKUP(C27,$C$2:$D$11,2,FALSE)</f>
        <v>46-3325739</v>
      </c>
      <c r="E27" t="s">
        <v>288</v>
      </c>
      <c r="F27" t="s">
        <v>208</v>
      </c>
      <c r="G27" t="s">
        <v>169</v>
      </c>
      <c r="H27" t="s">
        <v>205</v>
      </c>
      <c r="I27" t="s">
        <v>203</v>
      </c>
      <c r="J27" s="1">
        <v>0</v>
      </c>
      <c r="K27" s="1">
        <v>0</v>
      </c>
      <c r="L27" s="13">
        <v>1</v>
      </c>
      <c r="M27" t="s">
        <v>195</v>
      </c>
      <c r="N27" t="s">
        <v>347</v>
      </c>
    </row>
  </sheetData>
  <phoneticPr fontId="22" type="noConversion"/>
  <pageMargins left="0.7" right="0.7" top="0.75" bottom="0.75" header="0.3" footer="0.3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A881-F3FC-E044-95D2-F6F0AEA3821C}">
  <dimension ref="A1:C112"/>
  <sheetViews>
    <sheetView zoomScaleNormal="100" workbookViewId="0">
      <selection activeCell="D37" sqref="D37"/>
    </sheetView>
  </sheetViews>
  <sheetFormatPr baseColWidth="10" defaultRowHeight="16" x14ac:dyDescent="0.2"/>
  <cols>
    <col min="1" max="1" width="48.5" bestFit="1" customWidth="1"/>
    <col min="2" max="2" width="43.1640625" customWidth="1"/>
  </cols>
  <sheetData>
    <row r="1" spans="1:3" x14ac:dyDescent="0.2">
      <c r="A1" s="2" t="s">
        <v>90</v>
      </c>
      <c r="B1" s="2" t="s">
        <v>95</v>
      </c>
    </row>
    <row r="2" spans="1:3" x14ac:dyDescent="0.2">
      <c r="A2" t="s">
        <v>5</v>
      </c>
      <c r="B2" t="s">
        <v>103</v>
      </c>
    </row>
    <row r="3" spans="1:3" x14ac:dyDescent="0.2">
      <c r="A3" t="s">
        <v>70</v>
      </c>
    </row>
    <row r="4" spans="1:3" x14ac:dyDescent="0.2">
      <c r="A4" t="s">
        <v>292</v>
      </c>
      <c r="B4" t="s">
        <v>419</v>
      </c>
      <c r="C4" t="str">
        <f>A4&amp;" Desmog OR Sourcewatch OR Exxonsecrets"</f>
        <v>Aegis Strategy LLC Desmog OR Sourcewatch OR Exxonsecrets</v>
      </c>
    </row>
    <row r="5" spans="1:3" x14ac:dyDescent="0.2">
      <c r="A5" t="s">
        <v>83</v>
      </c>
      <c r="B5" t="s">
        <v>135</v>
      </c>
    </row>
    <row r="6" spans="1:3" x14ac:dyDescent="0.2">
      <c r="A6" t="s">
        <v>8</v>
      </c>
      <c r="B6" t="s">
        <v>96</v>
      </c>
    </row>
    <row r="7" spans="1:3" x14ac:dyDescent="0.2">
      <c r="A7" t="s">
        <v>9</v>
      </c>
      <c r="B7" t="s">
        <v>97</v>
      </c>
    </row>
    <row r="8" spans="1:3" x14ac:dyDescent="0.2">
      <c r="A8" t="s">
        <v>281</v>
      </c>
    </row>
    <row r="9" spans="1:3" x14ac:dyDescent="0.2">
      <c r="A9" t="s">
        <v>255</v>
      </c>
    </row>
    <row r="10" spans="1:3" x14ac:dyDescent="0.2">
      <c r="A10" t="s">
        <v>54</v>
      </c>
      <c r="B10" t="s">
        <v>130</v>
      </c>
    </row>
    <row r="11" spans="1:3" x14ac:dyDescent="0.2">
      <c r="A11" t="s">
        <v>331</v>
      </c>
    </row>
    <row r="12" spans="1:3" x14ac:dyDescent="0.2">
      <c r="A12" t="s">
        <v>256</v>
      </c>
    </row>
    <row r="13" spans="1:3" x14ac:dyDescent="0.2">
      <c r="A13" t="s">
        <v>420</v>
      </c>
    </row>
    <row r="14" spans="1:3" x14ac:dyDescent="0.2">
      <c r="A14" t="s">
        <v>53</v>
      </c>
      <c r="B14" t="s">
        <v>129</v>
      </c>
    </row>
    <row r="15" spans="1:3" x14ac:dyDescent="0.2">
      <c r="A15" t="s">
        <v>59</v>
      </c>
      <c r="B15" t="s">
        <v>131</v>
      </c>
    </row>
    <row r="16" spans="1:3" x14ac:dyDescent="0.2">
      <c r="A16" t="s">
        <v>10</v>
      </c>
      <c r="B16" t="s">
        <v>98</v>
      </c>
    </row>
    <row r="17" spans="1:2" x14ac:dyDescent="0.2">
      <c r="A17" t="s">
        <v>78</v>
      </c>
      <c r="B17" t="s">
        <v>98</v>
      </c>
    </row>
    <row r="18" spans="1:2" x14ac:dyDescent="0.2">
      <c r="A18" t="s">
        <v>11</v>
      </c>
      <c r="B18" t="s">
        <v>99</v>
      </c>
    </row>
    <row r="19" spans="1:2" x14ac:dyDescent="0.2">
      <c r="A19" t="s">
        <v>328</v>
      </c>
    </row>
    <row r="20" spans="1:2" x14ac:dyDescent="0.2">
      <c r="A20" t="s">
        <v>89</v>
      </c>
      <c r="B20" t="s">
        <v>140</v>
      </c>
    </row>
    <row r="21" spans="1:2" x14ac:dyDescent="0.2">
      <c r="A21" t="s">
        <v>257</v>
      </c>
    </row>
    <row r="22" spans="1:2" x14ac:dyDescent="0.2">
      <c r="A22" t="s">
        <v>205</v>
      </c>
    </row>
    <row r="23" spans="1:2" x14ac:dyDescent="0.2">
      <c r="A23" t="s">
        <v>41</v>
      </c>
      <c r="B23" t="s">
        <v>100</v>
      </c>
    </row>
    <row r="24" spans="1:2" x14ac:dyDescent="0.2">
      <c r="A24" t="s">
        <v>12</v>
      </c>
      <c r="B24" t="s">
        <v>100</v>
      </c>
    </row>
    <row r="25" spans="1:2" x14ac:dyDescent="0.2">
      <c r="A25" t="s">
        <v>29</v>
      </c>
      <c r="B25" t="s">
        <v>110</v>
      </c>
    </row>
    <row r="26" spans="1:2" x14ac:dyDescent="0.2">
      <c r="A26" t="s">
        <v>39</v>
      </c>
      <c r="B26" t="s">
        <v>106</v>
      </c>
    </row>
    <row r="27" spans="1:2" x14ac:dyDescent="0.2">
      <c r="A27" t="s">
        <v>27</v>
      </c>
    </row>
    <row r="28" spans="1:2" x14ac:dyDescent="0.2">
      <c r="A28" t="s">
        <v>25</v>
      </c>
      <c r="B28" t="s">
        <v>107</v>
      </c>
    </row>
    <row r="29" spans="1:2" x14ac:dyDescent="0.2">
      <c r="A29" t="s">
        <v>65</v>
      </c>
    </row>
    <row r="30" spans="1:2" x14ac:dyDescent="0.2">
      <c r="A30" t="s">
        <v>30</v>
      </c>
    </row>
    <row r="31" spans="1:2" x14ac:dyDescent="0.2">
      <c r="A31" t="s">
        <v>13</v>
      </c>
    </row>
    <row r="32" spans="1:2" x14ac:dyDescent="0.2">
      <c r="A32" t="s">
        <v>52</v>
      </c>
      <c r="B32" t="s">
        <v>128</v>
      </c>
    </row>
    <row r="33" spans="1:2" x14ac:dyDescent="0.2">
      <c r="A33" t="s">
        <v>31</v>
      </c>
      <c r="B33" t="s">
        <v>111</v>
      </c>
    </row>
    <row r="34" spans="1:2" x14ac:dyDescent="0.2">
      <c r="A34" t="s">
        <v>32</v>
      </c>
      <c r="B34" t="s">
        <v>112</v>
      </c>
    </row>
    <row r="35" spans="1:2" x14ac:dyDescent="0.2">
      <c r="A35" t="s">
        <v>204</v>
      </c>
    </row>
    <row r="36" spans="1:2" x14ac:dyDescent="0.2">
      <c r="A36" t="s">
        <v>71</v>
      </c>
    </row>
    <row r="37" spans="1:2" x14ac:dyDescent="0.2">
      <c r="A37" t="s">
        <v>226</v>
      </c>
      <c r="B37" t="s">
        <v>421</v>
      </c>
    </row>
    <row r="38" spans="1:2" x14ac:dyDescent="0.2">
      <c r="A38" t="s">
        <v>213</v>
      </c>
      <c r="B38" t="s">
        <v>421</v>
      </c>
    </row>
    <row r="39" spans="1:2" x14ac:dyDescent="0.2">
      <c r="A39" t="s">
        <v>88</v>
      </c>
      <c r="B39" t="s">
        <v>139</v>
      </c>
    </row>
    <row r="40" spans="1:2" x14ac:dyDescent="0.2">
      <c r="A40" t="s">
        <v>14</v>
      </c>
    </row>
    <row r="41" spans="1:2" x14ac:dyDescent="0.2">
      <c r="A41" t="s">
        <v>84</v>
      </c>
    </row>
    <row r="42" spans="1:2" x14ac:dyDescent="0.2">
      <c r="A42" t="s">
        <v>15</v>
      </c>
      <c r="B42" t="s">
        <v>422</v>
      </c>
    </row>
    <row r="43" spans="1:2" x14ac:dyDescent="0.2">
      <c r="A43" t="s">
        <v>86</v>
      </c>
      <c r="B43" t="s">
        <v>136</v>
      </c>
    </row>
    <row r="44" spans="1:2" x14ac:dyDescent="0.2">
      <c r="A44" t="s">
        <v>180</v>
      </c>
    </row>
    <row r="45" spans="1:2" x14ac:dyDescent="0.2">
      <c r="A45" t="s">
        <v>63</v>
      </c>
    </row>
    <row r="46" spans="1:2" x14ac:dyDescent="0.2">
      <c r="A46" t="s">
        <v>4</v>
      </c>
    </row>
    <row r="47" spans="1:2" x14ac:dyDescent="0.2">
      <c r="A47" t="s">
        <v>75</v>
      </c>
    </row>
    <row r="48" spans="1:2" x14ac:dyDescent="0.2">
      <c r="A48" t="s">
        <v>174</v>
      </c>
      <c r="B48" t="s">
        <v>423</v>
      </c>
    </row>
    <row r="49" spans="1:2" x14ac:dyDescent="0.2">
      <c r="A49" t="s">
        <v>16</v>
      </c>
      <c r="B49" t="s">
        <v>101</v>
      </c>
    </row>
    <row r="50" spans="1:2" x14ac:dyDescent="0.2">
      <c r="A50" t="s">
        <v>85</v>
      </c>
      <c r="B50" t="s">
        <v>101</v>
      </c>
    </row>
    <row r="51" spans="1:2" x14ac:dyDescent="0.2">
      <c r="A51" t="s">
        <v>222</v>
      </c>
      <c r="B51" t="s">
        <v>424</v>
      </c>
    </row>
    <row r="52" spans="1:2" x14ac:dyDescent="0.2">
      <c r="A52" t="s">
        <v>80</v>
      </c>
      <c r="B52" t="s">
        <v>133</v>
      </c>
    </row>
    <row r="53" spans="1:2" x14ac:dyDescent="0.2">
      <c r="A53" t="s">
        <v>26</v>
      </c>
      <c r="B53" t="s">
        <v>108</v>
      </c>
    </row>
    <row r="54" spans="1:2" x14ac:dyDescent="0.2">
      <c r="A54" t="s">
        <v>60</v>
      </c>
    </row>
    <row r="55" spans="1:2" x14ac:dyDescent="0.2">
      <c r="A55" t="s">
        <v>61</v>
      </c>
    </row>
    <row r="56" spans="1:2" x14ac:dyDescent="0.2">
      <c r="A56" t="s">
        <v>221</v>
      </c>
      <c r="B56" t="s">
        <v>421</v>
      </c>
    </row>
    <row r="57" spans="1:2" x14ac:dyDescent="0.2">
      <c r="A57" t="s">
        <v>17</v>
      </c>
    </row>
    <row r="58" spans="1:2" x14ac:dyDescent="0.2">
      <c r="A58" t="s">
        <v>18</v>
      </c>
    </row>
    <row r="59" spans="1:2" x14ac:dyDescent="0.2">
      <c r="A59" t="s">
        <v>219</v>
      </c>
      <c r="B59" t="s">
        <v>425</v>
      </c>
    </row>
    <row r="60" spans="1:2" x14ac:dyDescent="0.2">
      <c r="A60" t="s">
        <v>79</v>
      </c>
    </row>
    <row r="61" spans="1:2" x14ac:dyDescent="0.2">
      <c r="A61" t="s">
        <v>66</v>
      </c>
    </row>
    <row r="62" spans="1:2" x14ac:dyDescent="0.2">
      <c r="A62" t="s">
        <v>77</v>
      </c>
      <c r="B62" t="s">
        <v>138</v>
      </c>
    </row>
    <row r="63" spans="1:2" x14ac:dyDescent="0.2">
      <c r="A63" t="s">
        <v>209</v>
      </c>
    </row>
    <row r="64" spans="1:2" x14ac:dyDescent="0.2">
      <c r="A64" t="s">
        <v>33</v>
      </c>
      <c r="B64" t="s">
        <v>113</v>
      </c>
    </row>
    <row r="65" spans="1:2" x14ac:dyDescent="0.2">
      <c r="A65" t="s">
        <v>67</v>
      </c>
      <c r="B65" t="s">
        <v>104</v>
      </c>
    </row>
    <row r="66" spans="1:2" x14ac:dyDescent="0.2">
      <c r="A66" t="s">
        <v>326</v>
      </c>
    </row>
    <row r="67" spans="1:2" x14ac:dyDescent="0.2">
      <c r="A67" t="s">
        <v>6</v>
      </c>
    </row>
    <row r="68" spans="1:2" x14ac:dyDescent="0.2">
      <c r="A68" t="s">
        <v>81</v>
      </c>
      <c r="B68" t="s">
        <v>134</v>
      </c>
    </row>
    <row r="69" spans="1:2" x14ac:dyDescent="0.2">
      <c r="A69" t="s">
        <v>51</v>
      </c>
      <c r="B69" t="s">
        <v>127</v>
      </c>
    </row>
    <row r="70" spans="1:2" x14ac:dyDescent="0.2">
      <c r="A70" t="s">
        <v>40</v>
      </c>
      <c r="B70" t="s">
        <v>118</v>
      </c>
    </row>
    <row r="71" spans="1:2" x14ac:dyDescent="0.2">
      <c r="A71" t="s">
        <v>50</v>
      </c>
      <c r="B71" t="s">
        <v>126</v>
      </c>
    </row>
    <row r="72" spans="1:2" x14ac:dyDescent="0.2">
      <c r="A72" t="s">
        <v>19</v>
      </c>
      <c r="B72" t="s">
        <v>102</v>
      </c>
    </row>
    <row r="73" spans="1:2" x14ac:dyDescent="0.2">
      <c r="A73" t="s">
        <v>42</v>
      </c>
      <c r="B73" t="s">
        <v>119</v>
      </c>
    </row>
    <row r="74" spans="1:2" x14ac:dyDescent="0.2">
      <c r="A74" t="s">
        <v>34</v>
      </c>
      <c r="B74" t="s">
        <v>114</v>
      </c>
    </row>
    <row r="75" spans="1:2" x14ac:dyDescent="0.2">
      <c r="A75" t="s">
        <v>45</v>
      </c>
      <c r="B75" t="s">
        <v>121</v>
      </c>
    </row>
    <row r="76" spans="1:2" x14ac:dyDescent="0.2">
      <c r="A76" t="s">
        <v>43</v>
      </c>
      <c r="B76" t="s">
        <v>118</v>
      </c>
    </row>
    <row r="77" spans="1:2" x14ac:dyDescent="0.2">
      <c r="A77" t="s">
        <v>44</v>
      </c>
      <c r="B77" t="s">
        <v>120</v>
      </c>
    </row>
    <row r="78" spans="1:2" x14ac:dyDescent="0.2">
      <c r="A78" t="s">
        <v>20</v>
      </c>
    </row>
    <row r="79" spans="1:2" x14ac:dyDescent="0.2">
      <c r="A79" t="s">
        <v>122</v>
      </c>
      <c r="B79" t="s">
        <v>426</v>
      </c>
    </row>
    <row r="80" spans="1:2" x14ac:dyDescent="0.2">
      <c r="A80" t="s">
        <v>370</v>
      </c>
    </row>
    <row r="81" spans="1:2" x14ac:dyDescent="0.2">
      <c r="A81" t="s">
        <v>343</v>
      </c>
    </row>
    <row r="82" spans="1:2" x14ac:dyDescent="0.2">
      <c r="A82" t="s">
        <v>46</v>
      </c>
    </row>
    <row r="83" spans="1:2" x14ac:dyDescent="0.2">
      <c r="A83" t="s">
        <v>35</v>
      </c>
      <c r="B83" t="s">
        <v>115</v>
      </c>
    </row>
    <row r="84" spans="1:2" x14ac:dyDescent="0.2">
      <c r="A84" t="s">
        <v>228</v>
      </c>
    </row>
    <row r="85" spans="1:2" x14ac:dyDescent="0.2">
      <c r="A85" t="s">
        <v>47</v>
      </c>
      <c r="B85" t="s">
        <v>123</v>
      </c>
    </row>
    <row r="86" spans="1:2" x14ac:dyDescent="0.2">
      <c r="A86" t="s">
        <v>291</v>
      </c>
    </row>
    <row r="87" spans="1:2" x14ac:dyDescent="0.2">
      <c r="A87" t="s">
        <v>21</v>
      </c>
    </row>
    <row r="88" spans="1:2" x14ac:dyDescent="0.2">
      <c r="A88" t="s">
        <v>290</v>
      </c>
    </row>
    <row r="89" spans="1:2" x14ac:dyDescent="0.2">
      <c r="A89" t="s">
        <v>48</v>
      </c>
      <c r="B89" t="s">
        <v>124</v>
      </c>
    </row>
    <row r="90" spans="1:2" x14ac:dyDescent="0.2">
      <c r="A90" t="s">
        <v>28</v>
      </c>
      <c r="B90" t="s">
        <v>109</v>
      </c>
    </row>
    <row r="91" spans="1:2" x14ac:dyDescent="0.2">
      <c r="A91" t="s">
        <v>346</v>
      </c>
    </row>
    <row r="92" spans="1:2" x14ac:dyDescent="0.2">
      <c r="A92" t="s">
        <v>49</v>
      </c>
      <c r="B92" t="s">
        <v>125</v>
      </c>
    </row>
    <row r="93" spans="1:2" x14ac:dyDescent="0.2">
      <c r="A93" t="s">
        <v>69</v>
      </c>
    </row>
    <row r="94" spans="1:2" x14ac:dyDescent="0.2">
      <c r="A94" t="s">
        <v>223</v>
      </c>
    </row>
    <row r="95" spans="1:2" x14ac:dyDescent="0.2">
      <c r="A95" t="s">
        <v>371</v>
      </c>
      <c r="B95" t="s">
        <v>427</v>
      </c>
    </row>
    <row r="96" spans="1:2" x14ac:dyDescent="0.2">
      <c r="A96" t="s">
        <v>22</v>
      </c>
      <c r="B96" t="s">
        <v>104</v>
      </c>
    </row>
    <row r="97" spans="1:2" x14ac:dyDescent="0.2">
      <c r="A97" t="s">
        <v>280</v>
      </c>
    </row>
    <row r="98" spans="1:2" x14ac:dyDescent="0.2">
      <c r="A98" t="s">
        <v>177</v>
      </c>
      <c r="B98" t="s">
        <v>428</v>
      </c>
    </row>
    <row r="99" spans="1:2" x14ac:dyDescent="0.2">
      <c r="A99" t="s">
        <v>36</v>
      </c>
      <c r="B99" t="s">
        <v>116</v>
      </c>
    </row>
    <row r="100" spans="1:2" x14ac:dyDescent="0.2">
      <c r="A100" t="s">
        <v>211</v>
      </c>
    </row>
    <row r="101" spans="1:2" x14ac:dyDescent="0.2">
      <c r="A101" t="s">
        <v>76</v>
      </c>
    </row>
    <row r="102" spans="1:2" x14ac:dyDescent="0.2">
      <c r="A102" t="s">
        <v>23</v>
      </c>
      <c r="B102" t="s">
        <v>105</v>
      </c>
    </row>
    <row r="103" spans="1:2" x14ac:dyDescent="0.2">
      <c r="A103" t="s">
        <v>24</v>
      </c>
      <c r="B103" t="s">
        <v>106</v>
      </c>
    </row>
    <row r="104" spans="1:2" x14ac:dyDescent="0.2">
      <c r="A104" t="s">
        <v>37</v>
      </c>
    </row>
    <row r="105" spans="1:2" x14ac:dyDescent="0.2">
      <c r="A105" t="s">
        <v>372</v>
      </c>
    </row>
    <row r="106" spans="1:2" x14ac:dyDescent="0.2">
      <c r="A106" t="s">
        <v>7</v>
      </c>
      <c r="B106" t="s">
        <v>429</v>
      </c>
    </row>
    <row r="107" spans="1:2" x14ac:dyDescent="0.2">
      <c r="A107" t="s">
        <v>87</v>
      </c>
      <c r="B107" t="s">
        <v>137</v>
      </c>
    </row>
    <row r="108" spans="1:2" x14ac:dyDescent="0.2">
      <c r="A108" t="s">
        <v>345</v>
      </c>
    </row>
    <row r="109" spans="1:2" x14ac:dyDescent="0.2">
      <c r="A109" t="s">
        <v>38</v>
      </c>
      <c r="B109" t="s">
        <v>117</v>
      </c>
    </row>
    <row r="110" spans="1:2" x14ac:dyDescent="0.2">
      <c r="A110" t="s">
        <v>64</v>
      </c>
      <c r="B110" t="s">
        <v>132</v>
      </c>
    </row>
    <row r="111" spans="1:2" x14ac:dyDescent="0.2">
      <c r="A111" t="s">
        <v>62</v>
      </c>
    </row>
    <row r="112" spans="1:2" x14ac:dyDescent="0.2">
      <c r="A112" t="s">
        <v>225</v>
      </c>
    </row>
  </sheetData>
  <autoFilter ref="A1:B112" xr:uid="{E226C093-D480-0D44-AD36-96D1E02FBE2D}">
    <sortState xmlns:xlrd2="http://schemas.microsoft.com/office/spreadsheetml/2017/richdata2" ref="A2:B112">
      <sortCondition ref="A1:A78"/>
    </sortState>
  </autoFilter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Grants Data</vt:lpstr>
      <vt:lpstr>Independent Contractors</vt:lpstr>
      <vt:lpstr>Disregarded Entities</vt:lpstr>
      <vt:lpstr>Related Orgs</vt:lpstr>
      <vt:lpstr>Related Corp. or Trust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2019-05-17T04:01:51Z</dcterms:created>
  <dcterms:modified xsi:type="dcterms:W3CDTF">2019-06-15T01:18:52Z</dcterms:modified>
</cp:coreProperties>
</file>