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Frontiers of Freedom/"/>
    </mc:Choice>
  </mc:AlternateContent>
  <xr:revisionPtr revIDLastSave="0" documentId="8_{73F9B087-1145-7549-8090-32FF96BD68D2}" xr6:coauthVersionLast="43" xr6:coauthVersionMax="43" xr10:uidLastSave="{00000000-0000-0000-0000-000000000000}"/>
  <bookViews>
    <workbookView xWindow="6120" yWindow="460" windowWidth="256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Data!$A$1:$H$67</definedName>
  </definedNames>
  <calcPr calcId="191029"/>
  <pivotCaches>
    <pivotCache cacheId="6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2" i="1" l="1"/>
  <c r="E25" i="2"/>
  <c r="E26" i="2"/>
  <c r="E27" i="2"/>
  <c r="E28" i="2"/>
  <c r="E29" i="2"/>
  <c r="E30" i="2"/>
  <c r="B41" i="1" l="1"/>
  <c r="B42" i="1"/>
  <c r="B10" i="1"/>
  <c r="B6" i="1"/>
  <c r="B5" i="1"/>
  <c r="B7" i="1"/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10" i="2"/>
  <c r="B16" i="1"/>
  <c r="B17" i="1"/>
  <c r="B61" i="1"/>
  <c r="B62" i="1"/>
  <c r="B18" i="1"/>
  <c r="B12" i="1"/>
  <c r="B25" i="1"/>
  <c r="B63" i="1"/>
  <c r="B13" i="1"/>
  <c r="B26" i="1"/>
  <c r="B27" i="1"/>
  <c r="B52" i="1"/>
  <c r="B64" i="1"/>
  <c r="B14" i="1"/>
  <c r="B28" i="1"/>
  <c r="B29" i="1"/>
  <c r="B65" i="1"/>
  <c r="B69" i="1"/>
  <c r="B2" i="1"/>
  <c r="B8" i="1"/>
  <c r="B15" i="1"/>
  <c r="B30" i="1"/>
  <c r="B31" i="1"/>
  <c r="B32" i="1"/>
  <c r="B33" i="1"/>
  <c r="B53" i="1"/>
  <c r="B56" i="1"/>
  <c r="B3" i="1"/>
  <c r="B9" i="1"/>
  <c r="B19" i="1"/>
  <c r="B34" i="1"/>
  <c r="B35" i="1"/>
  <c r="B36" i="1"/>
  <c r="B54" i="1"/>
  <c r="B55" i="1"/>
  <c r="B57" i="1"/>
  <c r="B66" i="1"/>
  <c r="B4" i="1"/>
  <c r="B37" i="1"/>
  <c r="B38" i="1"/>
  <c r="B39" i="1"/>
  <c r="B47" i="1"/>
  <c r="B58" i="1"/>
  <c r="B59" i="1"/>
  <c r="B67" i="1"/>
  <c r="B48" i="1"/>
  <c r="B70" i="1"/>
  <c r="B71" i="1"/>
  <c r="B20" i="1"/>
  <c r="B40" i="1"/>
  <c r="B68" i="1"/>
  <c r="B21" i="1"/>
  <c r="B60" i="1"/>
  <c r="B22" i="1"/>
  <c r="B43" i="1"/>
  <c r="B46" i="1"/>
  <c r="B49" i="1"/>
  <c r="B23" i="1"/>
  <c r="B44" i="1"/>
  <c r="B50" i="1"/>
  <c r="B24" i="1"/>
  <c r="B45" i="1"/>
  <c r="B51" i="1"/>
  <c r="B11" i="1"/>
</calcChain>
</file>

<file path=xl/sharedStrings.xml><?xml version="1.0" encoding="utf-8"?>
<sst xmlns="http://schemas.openxmlformats.org/spreadsheetml/2006/main" count="295" uniqueCount="61">
  <si>
    <t>donor_name</t>
  </si>
  <si>
    <t>recipient_name</t>
  </si>
  <si>
    <t>contribution</t>
  </si>
  <si>
    <t>year</t>
  </si>
  <si>
    <t>Charles G. Koch Charitable Foundation</t>
  </si>
  <si>
    <t>Frontiers of Freedom Institute</t>
  </si>
  <si>
    <t>DonorsTrust</t>
  </si>
  <si>
    <t>True Foundation</t>
  </si>
  <si>
    <t>Claude R. Lambe Charitable Foundation</t>
  </si>
  <si>
    <t>Exxon Mobil</t>
  </si>
  <si>
    <t>The Randolph Foundation</t>
  </si>
  <si>
    <t>Frontiers of Freedom</t>
  </si>
  <si>
    <t>William H. Donner Foundation</t>
  </si>
  <si>
    <t>Aequus Institute</t>
  </si>
  <si>
    <t>Armstrong Foundation</t>
  </si>
  <si>
    <t>The Roe Foundation</t>
  </si>
  <si>
    <t>Earhart Foundation</t>
  </si>
  <si>
    <t>The Carthage Foundation</t>
  </si>
  <si>
    <t>The Samuel Roberts Noble Foundation</t>
  </si>
  <si>
    <t>The Lynde and Harry Bradley Foundation</t>
  </si>
  <si>
    <t>Windway Foundation</t>
  </si>
  <si>
    <t>John M. Olin Foundation</t>
  </si>
  <si>
    <t>Sarah Scaife Foundation</t>
  </si>
  <si>
    <t>Grand Total</t>
  </si>
  <si>
    <t>Sum of contribution</t>
  </si>
  <si>
    <t>Column Labels</t>
  </si>
  <si>
    <t>Frontiers of Freedom Funding</t>
  </si>
  <si>
    <t>Data retrieved:</t>
  </si>
  <si>
    <t>Donor &amp; Year</t>
  </si>
  <si>
    <t>Click on donor name to expand funding by year</t>
  </si>
  <si>
    <t>desmogblog.com/frontiers-freedom</t>
  </si>
  <si>
    <t>verified</t>
  </si>
  <si>
    <t>data_source</t>
  </si>
  <si>
    <t>transaction_id</t>
  </si>
  <si>
    <t>CT2016</t>
  </si>
  <si>
    <t>Org</t>
  </si>
  <si>
    <t>Resource URL</t>
  </si>
  <si>
    <t/>
  </si>
  <si>
    <t>https://www.desmogblog.com/who-donors-trust</t>
  </si>
  <si>
    <t>http://www.sourcewatch.org/index.php/Koch_Family_Foundations</t>
  </si>
  <si>
    <t>http://www.sourcewatch.org/index.php/Exxon_Mobil</t>
  </si>
  <si>
    <t>http://www.sourcewatch.org/index.php/Randolph_Foundation</t>
  </si>
  <si>
    <t>http://www.sourcewatch.org/index.php/William_H._Donner_Foundation</t>
  </si>
  <si>
    <t>http://www.sourcewatch.org/index.php/Aequus_Foundation</t>
  </si>
  <si>
    <t>http://www.sourcewatch.org/index.php/Roe_Foundation</t>
  </si>
  <si>
    <t>http://www.sourcewatch.org/index.php/Earhart_Foundation</t>
  </si>
  <si>
    <t>http://www.sourcewatch.org/index.php/Scaife_Foundations</t>
  </si>
  <si>
    <t>http://www.sourcewatch.org/index.php/Samuel_Roberts_Noble_Foundation</t>
  </si>
  <si>
    <t>http://www.sourcewatch.org/index.php/Lynde_and_Harry_Bradley_Foundation</t>
  </si>
  <si>
    <t>http://www.sourcewatch.org/index.php/John_M._Olin_Foundation</t>
  </si>
  <si>
    <t>notes</t>
  </si>
  <si>
    <t>Americans for Tax Reform Foundation</t>
  </si>
  <si>
    <t>added</t>
  </si>
  <si>
    <t>Institute for Liberty</t>
  </si>
  <si>
    <t>Institute for Energy Research</t>
  </si>
  <si>
    <t>All Funding</t>
  </si>
  <si>
    <t>Koch Funding</t>
  </si>
  <si>
    <t>Year</t>
  </si>
  <si>
    <t>Donor</t>
  </si>
  <si>
    <t>https://www.desmogblog.com/scaife-family-foundations</t>
  </si>
  <si>
    <t>https://www.desmogblog.com/koch-family-foundations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</si>
</sst>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#,##0"/>
    <numFmt numFmtId="165" formatCode="yyyy/mm/dd;@"/>
    <numFmt numFmtId="166" formatCode="&quot;$&quot;#,##0"/>
  </numFmts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7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  <xf numFmtId="165" fontId="1" fillId="0" borderId="0" xfId="0" applyNumberFormat="1" applyFont="1"/>
    <xf numFmtId="0" fontId="3" fillId="0" borderId="0" xfId="1" applyFont="1"/>
    <xf numFmtId="0" fontId="0" fillId="0" borderId="0" xfId="0" applyFill="1"/>
    <xf numFmtId="0" fontId="7" fillId="0" borderId="0" xfId="0" applyFont="1" applyFill="1"/>
    <xf numFmtId="0" fontId="5" fillId="2" borderId="0" xfId="0" applyFont="1" applyFill="1"/>
    <xf numFmtId="0" fontId="2" fillId="2" borderId="0" xfId="1" applyFont="1" applyFill="1"/>
    <xf numFmtId="0" fontId="5" fillId="0" borderId="0" xfId="0" applyFont="1"/>
    <xf numFmtId="0" fontId="6" fillId="3" borderId="1" xfId="0" applyFont="1" applyFill="1" applyBorder="1"/>
    <xf numFmtId="166" fontId="5" fillId="0" borderId="0" xfId="0" applyNumberFormat="1" applyFont="1"/>
    <xf numFmtId="166" fontId="0" fillId="0" borderId="0" xfId="0" applyNumberFormat="1"/>
    <xf numFmtId="0" fontId="8" fillId="0" borderId="0" xfId="0" applyFont="1"/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2"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093.630341087963" createdVersion="4" refreshedVersion="6" minRefreshableVersion="3" recordCount="71" xr:uid="{00000000-000A-0000-FFFF-FFFF17000000}">
  <cacheSource type="worksheet">
    <worksheetSource ref="C1:F1048576" sheet="Data"/>
  </cacheSource>
  <cacheFields count="4">
    <cacheField name="donor_name" numFmtId="0">
      <sharedItems containsBlank="1" count="21">
        <s v="Aequus Institute"/>
        <s v="Americans for Tax Reform Foundation"/>
        <s v="Armstrong Foundation"/>
        <s v="Charles G. Koch Charitable Foundation"/>
        <s v="Claude R. Lambe Charitable Foundation"/>
        <s v="DonorsTrust"/>
        <s v="Earhart Foundation"/>
        <s v="Exxon Mobil"/>
        <s v="Institute for Energy Research"/>
        <s v="Institute for Liberty"/>
        <s v="John M. Olin Foundation"/>
        <s v="Sarah Scaife Foundation"/>
        <s v="The Carthage Foundation"/>
        <s v="The Lynde and Harry Bradley Foundation"/>
        <s v="The Randolph Foundation"/>
        <s v="The Roe Foundation"/>
        <s v="The Samuel Roberts Noble Foundation"/>
        <s v="True Foundation"/>
        <s v="William H. Donner Foundation"/>
        <s v="Windway Foundation"/>
        <m/>
      </sharedItems>
    </cacheField>
    <cacheField name="recipient_name" numFmtId="0">
      <sharedItems containsBlank="1" count="3">
        <s v="Frontiers of Freedom Institute"/>
        <s v="Frontiers of Freedom"/>
        <m/>
      </sharedItems>
    </cacheField>
    <cacheField name="contribution" numFmtId="166">
      <sharedItems containsString="0" containsBlank="1" containsNumber="1" containsInteger="1" minValue="200" maxValue="200000"/>
    </cacheField>
    <cacheField name="year" numFmtId="0">
      <sharedItems containsString="0" containsBlank="1" containsNumber="1" containsInteger="1" minValue="1996" maxValue="2015" count="18">
        <n v="2004"/>
        <n v="2003"/>
        <n v="2002"/>
        <n v="2005"/>
        <n v="2015"/>
        <n v="2014"/>
        <n v="2007"/>
        <n v="2006"/>
        <n v="2013"/>
        <n v="2012"/>
        <n v="2008"/>
        <n v="2001"/>
        <n v="2000"/>
        <n v="1998"/>
        <n v="1997"/>
        <n v="1996"/>
        <n v="200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x v="0"/>
    <x v="0"/>
    <n v="1000"/>
    <x v="0"/>
  </r>
  <r>
    <x v="0"/>
    <x v="0"/>
    <n v="2500"/>
    <x v="1"/>
  </r>
  <r>
    <x v="0"/>
    <x v="0"/>
    <n v="1000"/>
    <x v="2"/>
  </r>
  <r>
    <x v="1"/>
    <x v="1"/>
    <n v="5000"/>
    <x v="3"/>
  </r>
  <r>
    <x v="1"/>
    <x v="1"/>
    <n v="5000"/>
    <x v="0"/>
  </r>
  <r>
    <x v="1"/>
    <x v="1"/>
    <n v="5000"/>
    <x v="1"/>
  </r>
  <r>
    <x v="2"/>
    <x v="1"/>
    <n v="2500"/>
    <x v="0"/>
  </r>
  <r>
    <x v="2"/>
    <x v="1"/>
    <n v="2000"/>
    <x v="1"/>
  </r>
  <r>
    <x v="3"/>
    <x v="0"/>
    <n v="85000"/>
    <x v="4"/>
  </r>
  <r>
    <x v="3"/>
    <x v="0"/>
    <n v="75000"/>
    <x v="5"/>
  </r>
  <r>
    <x v="4"/>
    <x v="0"/>
    <n v="50000"/>
    <x v="6"/>
  </r>
  <r>
    <x v="4"/>
    <x v="0"/>
    <n v="50000"/>
    <x v="7"/>
  </r>
  <r>
    <x v="4"/>
    <x v="0"/>
    <n v="50000"/>
    <x v="3"/>
  </r>
  <r>
    <x v="4"/>
    <x v="0"/>
    <n v="25000"/>
    <x v="0"/>
  </r>
  <r>
    <x v="5"/>
    <x v="0"/>
    <n v="50000"/>
    <x v="8"/>
  </r>
  <r>
    <x v="5"/>
    <x v="0"/>
    <n v="50000"/>
    <x v="9"/>
  </r>
  <r>
    <x v="5"/>
    <x v="0"/>
    <n v="7500"/>
    <x v="10"/>
  </r>
  <r>
    <x v="6"/>
    <x v="0"/>
    <n v="10000"/>
    <x v="1"/>
  </r>
  <r>
    <x v="6"/>
    <x v="0"/>
    <n v="20000"/>
    <x v="11"/>
  </r>
  <r>
    <x v="6"/>
    <x v="0"/>
    <n v="25000"/>
    <x v="12"/>
  </r>
  <r>
    <x v="6"/>
    <x v="0"/>
    <n v="20000"/>
    <x v="13"/>
  </r>
  <r>
    <x v="6"/>
    <x v="0"/>
    <n v="15000"/>
    <x v="14"/>
  </r>
  <r>
    <x v="6"/>
    <x v="0"/>
    <n v="10000"/>
    <x v="15"/>
  </r>
  <r>
    <x v="7"/>
    <x v="0"/>
    <n v="90000"/>
    <x v="6"/>
  </r>
  <r>
    <x v="7"/>
    <x v="0"/>
    <n v="90000"/>
    <x v="7"/>
  </r>
  <r>
    <x v="7"/>
    <x v="0"/>
    <n v="90000"/>
    <x v="7"/>
  </r>
  <r>
    <x v="7"/>
    <x v="0"/>
    <n v="50000"/>
    <x v="3"/>
  </r>
  <r>
    <x v="7"/>
    <x v="0"/>
    <n v="90000"/>
    <x v="3"/>
  </r>
  <r>
    <x v="7"/>
    <x v="0"/>
    <n v="50000"/>
    <x v="0"/>
  </r>
  <r>
    <x v="7"/>
    <x v="0"/>
    <n v="90000"/>
    <x v="0"/>
  </r>
  <r>
    <x v="7"/>
    <x v="0"/>
    <n v="40000"/>
    <x v="0"/>
  </r>
  <r>
    <x v="7"/>
    <x v="0"/>
    <n v="70000"/>
    <x v="0"/>
  </r>
  <r>
    <x v="7"/>
    <x v="0"/>
    <n v="50000"/>
    <x v="1"/>
  </r>
  <r>
    <x v="7"/>
    <x v="0"/>
    <n v="95000"/>
    <x v="1"/>
  </r>
  <r>
    <x v="7"/>
    <x v="0"/>
    <n v="50000"/>
    <x v="1"/>
  </r>
  <r>
    <x v="7"/>
    <x v="0"/>
    <n v="100000"/>
    <x v="2"/>
  </r>
  <r>
    <x v="7"/>
    <x v="0"/>
    <n v="97000"/>
    <x v="2"/>
  </r>
  <r>
    <x v="7"/>
    <x v="0"/>
    <n v="35000"/>
    <x v="2"/>
  </r>
  <r>
    <x v="7"/>
    <x v="0"/>
    <n v="40000"/>
    <x v="11"/>
  </r>
  <r>
    <x v="8"/>
    <x v="0"/>
    <n v="200000"/>
    <x v="4"/>
  </r>
  <r>
    <x v="9"/>
    <x v="1"/>
    <n v="17500"/>
    <x v="9"/>
  </r>
  <r>
    <x v="10"/>
    <x v="0"/>
    <n v="25000"/>
    <x v="13"/>
  </r>
  <r>
    <x v="10"/>
    <x v="0"/>
    <n v="25000"/>
    <x v="14"/>
  </r>
  <r>
    <x v="10"/>
    <x v="0"/>
    <n v="75000"/>
    <x v="15"/>
  </r>
  <r>
    <x v="11"/>
    <x v="0"/>
    <n v="100000"/>
    <x v="13"/>
  </r>
  <r>
    <x v="12"/>
    <x v="0"/>
    <n v="35000"/>
    <x v="2"/>
  </r>
  <r>
    <x v="13"/>
    <x v="0"/>
    <n v="10000"/>
    <x v="2"/>
  </r>
  <r>
    <x v="13"/>
    <x v="0"/>
    <n v="10000"/>
    <x v="13"/>
  </r>
  <r>
    <x v="13"/>
    <x v="0"/>
    <n v="10000"/>
    <x v="14"/>
  </r>
  <r>
    <x v="13"/>
    <x v="0"/>
    <n v="18450"/>
    <x v="15"/>
  </r>
  <r>
    <x v="14"/>
    <x v="1"/>
    <n v="10000"/>
    <x v="7"/>
  </r>
  <r>
    <x v="14"/>
    <x v="1"/>
    <n v="5000"/>
    <x v="0"/>
  </r>
  <r>
    <x v="14"/>
    <x v="1"/>
    <n v="5000"/>
    <x v="1"/>
  </r>
  <r>
    <x v="14"/>
    <x v="1"/>
    <n v="5000"/>
    <x v="1"/>
  </r>
  <r>
    <x v="15"/>
    <x v="0"/>
    <n v="2500"/>
    <x v="0"/>
  </r>
  <r>
    <x v="15"/>
    <x v="0"/>
    <n v="2500"/>
    <x v="1"/>
  </r>
  <r>
    <x v="15"/>
    <x v="0"/>
    <n v="2500"/>
    <x v="2"/>
  </r>
  <r>
    <x v="16"/>
    <x v="0"/>
    <n v="50000"/>
    <x v="2"/>
  </r>
  <r>
    <x v="16"/>
    <x v="0"/>
    <n v="50000"/>
    <x v="12"/>
  </r>
  <r>
    <x v="17"/>
    <x v="0"/>
    <n v="1000"/>
    <x v="16"/>
  </r>
  <r>
    <x v="17"/>
    <x v="0"/>
    <n v="1000"/>
    <x v="10"/>
  </r>
  <r>
    <x v="17"/>
    <x v="0"/>
    <n v="1000"/>
    <x v="6"/>
  </r>
  <r>
    <x v="17"/>
    <x v="0"/>
    <n v="1000"/>
    <x v="7"/>
  </r>
  <r>
    <x v="17"/>
    <x v="0"/>
    <n v="1000"/>
    <x v="3"/>
  </r>
  <r>
    <x v="17"/>
    <x v="0"/>
    <n v="1000"/>
    <x v="1"/>
  </r>
  <r>
    <x v="17"/>
    <x v="0"/>
    <n v="1000"/>
    <x v="2"/>
  </r>
  <r>
    <x v="17"/>
    <x v="0"/>
    <n v="200"/>
    <x v="11"/>
  </r>
  <r>
    <x v="18"/>
    <x v="0"/>
    <n v="10000"/>
    <x v="3"/>
  </r>
  <r>
    <x v="18"/>
    <x v="0"/>
    <n v="25000"/>
    <x v="2"/>
  </r>
  <r>
    <x v="19"/>
    <x v="0"/>
    <n v="4000"/>
    <x v="2"/>
  </r>
  <r>
    <x v="20"/>
    <x v="2"/>
    <m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" cacheId="6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A8:D30" firstHeaderRow="1" firstDataRow="2" firstDataCol="1"/>
  <pivotFields count="4">
    <pivotField axis="axisRow" showAll="0">
      <items count="22">
        <item sd="0" x="7"/>
        <item sd="0" x="4"/>
        <item sd="0" x="10"/>
        <item sd="0" x="5"/>
        <item sd="0" x="6"/>
        <item sd="0" x="11"/>
        <item sd="0" x="16"/>
        <item sd="0" x="3"/>
        <item sd="0" x="13"/>
        <item sd="0" x="12"/>
        <item sd="0" x="18"/>
        <item sd="0" x="15"/>
        <item sd="0" x="17"/>
        <item sd="0" x="0"/>
        <item sd="0" x="19"/>
        <item sd="0" x="2"/>
        <item sd="0" x="14"/>
        <item h="1" sd="0" x="20"/>
        <item sd="0" x="1"/>
        <item sd="0" x="9"/>
        <item sd="0" x="8"/>
        <item t="default" sd="0"/>
      </items>
    </pivotField>
    <pivotField axis="axisCol" showAll="0">
      <items count="4">
        <item x="1"/>
        <item x="0"/>
        <item x="2"/>
        <item t="default"/>
      </items>
    </pivotField>
    <pivotField dataField="1" showAll="0"/>
    <pivotField axis="axisRow" showAll="0">
      <items count="19">
        <item x="15"/>
        <item x="14"/>
        <item x="13"/>
        <item x="12"/>
        <item x="11"/>
        <item x="2"/>
        <item x="1"/>
        <item x="0"/>
        <item x="3"/>
        <item x="7"/>
        <item x="6"/>
        <item x="10"/>
        <item x="16"/>
        <item x="9"/>
        <item x="8"/>
        <item x="5"/>
        <item x="17"/>
        <item x="4"/>
        <item t="default"/>
      </items>
    </pivotField>
  </pivotFields>
  <rowFields count="2">
    <field x="0"/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contribution" fld="2" baseField="0" baseItem="0" numFmtId="164"/>
  </dataFields>
  <formats count="1">
    <format dxfId="0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C929AB-56E5-8A4F-99B8-C1AA025772C6}" name="PivotTable7" cacheId="6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Year" colHeaderCaption="Donor">
  <location ref="G7:J15" firstHeaderRow="1" firstDataRow="2" firstDataCol="1"/>
  <pivotFields count="4">
    <pivotField axis="axisCol" showAll="0">
      <items count="22">
        <item h="1" sd="0" x="7"/>
        <item sd="0" x="4"/>
        <item h="1" sd="0" x="10"/>
        <item h="1" sd="0" x="5"/>
        <item h="1" sd="0" x="6"/>
        <item h="1" sd="0" x="11"/>
        <item h="1" sd="0" x="16"/>
        <item sd="0" x="3"/>
        <item h="1" sd="0" x="13"/>
        <item h="1" sd="0" x="12"/>
        <item h="1" sd="0" x="18"/>
        <item h="1" sd="0" x="15"/>
        <item h="1" sd="0" x="17"/>
        <item h="1" sd="0" x="0"/>
        <item h="1" sd="0" x="19"/>
        <item h="1" sd="0" x="2"/>
        <item h="1" sd="0" x="14"/>
        <item h="1" sd="0" x="20"/>
        <item h="1" sd="0" x="1"/>
        <item h="1" sd="0" x="9"/>
        <item h="1" sd="0" x="8"/>
        <item t="default" sd="0"/>
      </items>
    </pivotField>
    <pivotField showAll="0">
      <items count="4">
        <item x="1"/>
        <item x="0"/>
        <item x="2"/>
        <item t="default"/>
      </items>
    </pivotField>
    <pivotField dataField="1" showAll="0"/>
    <pivotField axis="axisRow" showAll="0">
      <items count="19">
        <item x="15"/>
        <item x="14"/>
        <item x="13"/>
        <item x="12"/>
        <item x="11"/>
        <item x="2"/>
        <item x="1"/>
        <item x="0"/>
        <item x="3"/>
        <item x="7"/>
        <item x="6"/>
        <item x="10"/>
        <item x="16"/>
        <item x="9"/>
        <item x="8"/>
        <item x="5"/>
        <item x="17"/>
        <item x="4"/>
        <item t="default"/>
      </items>
    </pivotField>
  </pivotFields>
  <rowFields count="1">
    <field x="3"/>
  </rowFields>
  <rowItems count="7">
    <i>
      <x v="7"/>
    </i>
    <i>
      <x v="8"/>
    </i>
    <i>
      <x v="9"/>
    </i>
    <i>
      <x v="10"/>
    </i>
    <i>
      <x v="15"/>
    </i>
    <i>
      <x v="17"/>
    </i>
    <i t="grand">
      <x/>
    </i>
  </rowItems>
  <colFields count="1">
    <field x="0"/>
  </colFields>
  <colItems count="3">
    <i>
      <x v="1"/>
    </i>
    <i>
      <x v="7"/>
    </i>
    <i t="grand">
      <x/>
    </i>
  </colItems>
  <dataFields count="1">
    <dataField name="Sum of contribution" fld="2" baseField="0" baseItem="0" numFmtId="164"/>
  </dataFields>
  <formats count="1">
    <format dxfId="1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mogblog.com/frontiers-freedom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G30" sqref="G30"/>
    </sheetView>
  </sheetViews>
  <sheetFormatPr baseColWidth="10" defaultRowHeight="16" x14ac:dyDescent="0.2"/>
  <cols>
    <col min="1" max="1" width="36.83203125" bestFit="1" customWidth="1"/>
    <col min="2" max="2" width="18.6640625" bestFit="1" customWidth="1"/>
    <col min="3" max="3" width="26.1640625" bestFit="1" customWidth="1"/>
    <col min="4" max="4" width="10.83203125" bestFit="1" customWidth="1"/>
    <col min="5" max="5" width="13" bestFit="1" customWidth="1"/>
    <col min="6" max="6" width="16.5" customWidth="1"/>
    <col min="7" max="7" width="17.5" bestFit="1" customWidth="1"/>
    <col min="8" max="8" width="34" bestFit="1" customWidth="1"/>
    <col min="9" max="9" width="33" bestFit="1" customWidth="1"/>
    <col min="10" max="10" width="10.83203125" bestFit="1" customWidth="1"/>
    <col min="11" max="11" width="11" bestFit="1" customWidth="1"/>
    <col min="12" max="12" width="17" bestFit="1" customWidth="1"/>
    <col min="13" max="13" width="21.1640625" bestFit="1" customWidth="1"/>
    <col min="14" max="14" width="33.33203125" bestFit="1" customWidth="1"/>
    <col min="15" max="15" width="33" bestFit="1" customWidth="1"/>
    <col min="16" max="16" width="34.6640625" bestFit="1" customWidth="1"/>
    <col min="17" max="17" width="22" bestFit="1" customWidth="1"/>
    <col min="18" max="18" width="26.1640625" bestFit="1" customWidth="1"/>
    <col min="19" max="19" width="17.6640625" bestFit="1" customWidth="1"/>
    <col min="20" max="21" width="14.5" bestFit="1" customWidth="1"/>
    <col min="22" max="22" width="18.6640625" bestFit="1" customWidth="1"/>
    <col min="23" max="23" width="19.6640625" bestFit="1" customWidth="1"/>
    <col min="24" max="24" width="22.33203125" bestFit="1" customWidth="1"/>
    <col min="25" max="25" width="6.83203125" bestFit="1" customWidth="1"/>
    <col min="26" max="26" width="33" bestFit="1" customWidth="1"/>
    <col min="27" max="27" width="17" bestFit="1" customWidth="1"/>
    <col min="28" max="28" width="25.1640625" bestFit="1" customWidth="1"/>
  </cols>
  <sheetData>
    <row r="1" spans="1:10" ht="31" x14ac:dyDescent="0.35">
      <c r="A1" s="8" t="s">
        <v>26</v>
      </c>
      <c r="B1" s="7"/>
      <c r="C1" s="7"/>
    </row>
    <row r="2" spans="1:10" ht="19" x14ac:dyDescent="0.25">
      <c r="A2" s="4" t="s">
        <v>27</v>
      </c>
      <c r="B2" s="5">
        <v>42093</v>
      </c>
    </row>
    <row r="3" spans="1:10" ht="19" x14ac:dyDescent="0.25">
      <c r="A3" s="6" t="s">
        <v>30</v>
      </c>
    </row>
    <row r="4" spans="1:10" ht="19" x14ac:dyDescent="0.25">
      <c r="A4" s="6"/>
    </row>
    <row r="5" spans="1:10" ht="19" x14ac:dyDescent="0.25">
      <c r="A5" s="6"/>
    </row>
    <row r="6" spans="1:10" ht="24" x14ac:dyDescent="0.3">
      <c r="A6" s="15" t="s">
        <v>55</v>
      </c>
      <c r="B6" s="6"/>
      <c r="G6" s="15" t="s">
        <v>56</v>
      </c>
    </row>
    <row r="7" spans="1:10" x14ac:dyDescent="0.2">
      <c r="A7" s="9" t="s">
        <v>29</v>
      </c>
      <c r="B7" s="10"/>
      <c r="G7" s="1" t="s">
        <v>24</v>
      </c>
      <c r="H7" s="1" t="s">
        <v>58</v>
      </c>
    </row>
    <row r="8" spans="1:10" x14ac:dyDescent="0.2">
      <c r="A8" s="1" t="s">
        <v>24</v>
      </c>
      <c r="B8" s="1" t="s">
        <v>25</v>
      </c>
      <c r="G8" s="1" t="s">
        <v>57</v>
      </c>
      <c r="H8" t="s">
        <v>8</v>
      </c>
      <c r="I8" t="s">
        <v>4</v>
      </c>
      <c r="J8" t="s">
        <v>23</v>
      </c>
    </row>
    <row r="9" spans="1:10" x14ac:dyDescent="0.2">
      <c r="A9" s="1" t="s">
        <v>28</v>
      </c>
      <c r="B9" t="s">
        <v>11</v>
      </c>
      <c r="C9" t="s">
        <v>5</v>
      </c>
      <c r="D9" t="s">
        <v>23</v>
      </c>
      <c r="E9" s="12" t="s">
        <v>36</v>
      </c>
      <c r="G9" s="2">
        <v>2004</v>
      </c>
      <c r="H9" s="3">
        <v>25000</v>
      </c>
      <c r="I9" s="3"/>
      <c r="J9" s="3">
        <v>25000</v>
      </c>
    </row>
    <row r="10" spans="1:10" x14ac:dyDescent="0.2">
      <c r="A10" s="2" t="s">
        <v>9</v>
      </c>
      <c r="B10" s="3"/>
      <c r="C10" s="3">
        <v>1127000</v>
      </c>
      <c r="D10" s="3">
        <v>1127000</v>
      </c>
      <c r="E10" t="str">
        <f>IFERROR(VLOOKUP(A10,Resources!A:B,2,FALSE),"")</f>
        <v>http://www.sourcewatch.org/index.php/Exxon_Mobil</v>
      </c>
      <c r="G10" s="2">
        <v>2005</v>
      </c>
      <c r="H10" s="3">
        <v>50000</v>
      </c>
      <c r="I10" s="3"/>
      <c r="J10" s="3">
        <v>50000</v>
      </c>
    </row>
    <row r="11" spans="1:10" x14ac:dyDescent="0.2">
      <c r="A11" s="2" t="s">
        <v>8</v>
      </c>
      <c r="B11" s="3"/>
      <c r="C11" s="3">
        <v>175000</v>
      </c>
      <c r="D11" s="3">
        <v>175000</v>
      </c>
      <c r="E11" t="str">
        <f>IFERROR(VLOOKUP(A11,Resources!A:B,2,FALSE),"")</f>
        <v>http://www.sourcewatch.org/index.php/Koch_Family_Foundations</v>
      </c>
      <c r="G11" s="2">
        <v>2006</v>
      </c>
      <c r="H11" s="3">
        <v>50000</v>
      </c>
      <c r="I11" s="3"/>
      <c r="J11" s="3">
        <v>50000</v>
      </c>
    </row>
    <row r="12" spans="1:10" x14ac:dyDescent="0.2">
      <c r="A12" s="2" t="s">
        <v>21</v>
      </c>
      <c r="B12" s="3"/>
      <c r="C12" s="3">
        <v>125000</v>
      </c>
      <c r="D12" s="3">
        <v>125000</v>
      </c>
      <c r="E12" t="str">
        <f>IFERROR(VLOOKUP(A12,Resources!A:B,2,FALSE),"")</f>
        <v>http://www.sourcewatch.org/index.php/John_M._Olin_Foundation</v>
      </c>
      <c r="G12" s="2">
        <v>2007</v>
      </c>
      <c r="H12" s="3">
        <v>50000</v>
      </c>
      <c r="I12" s="3"/>
      <c r="J12" s="3">
        <v>50000</v>
      </c>
    </row>
    <row r="13" spans="1:10" x14ac:dyDescent="0.2">
      <c r="A13" s="2" t="s">
        <v>6</v>
      </c>
      <c r="B13" s="3"/>
      <c r="C13" s="3">
        <v>107500</v>
      </c>
      <c r="D13" s="3">
        <v>107500</v>
      </c>
      <c r="E13" t="str">
        <f>IFERROR(VLOOKUP(A13,Resources!A:B,2,FALSE),"")</f>
        <v>https://www.desmogblog.com/who-donors-trust</v>
      </c>
      <c r="G13" s="2">
        <v>2014</v>
      </c>
      <c r="H13" s="3"/>
      <c r="I13" s="3">
        <v>75000</v>
      </c>
      <c r="J13" s="3">
        <v>75000</v>
      </c>
    </row>
    <row r="14" spans="1:10" x14ac:dyDescent="0.2">
      <c r="A14" s="2" t="s">
        <v>16</v>
      </c>
      <c r="B14" s="3"/>
      <c r="C14" s="3">
        <v>100000</v>
      </c>
      <c r="D14" s="3">
        <v>100000</v>
      </c>
      <c r="E14" t="str">
        <f>IFERROR(VLOOKUP(A14,Resources!A:B,2,FALSE),"")</f>
        <v>http://www.sourcewatch.org/index.php/Earhart_Foundation</v>
      </c>
      <c r="G14" s="2">
        <v>2015</v>
      </c>
      <c r="H14" s="3"/>
      <c r="I14" s="3">
        <v>85000</v>
      </c>
      <c r="J14" s="3">
        <v>85000</v>
      </c>
    </row>
    <row r="15" spans="1:10" x14ac:dyDescent="0.2">
      <c r="A15" s="2" t="s">
        <v>22</v>
      </c>
      <c r="B15" s="3"/>
      <c r="C15" s="3">
        <v>100000</v>
      </c>
      <c r="D15" s="3">
        <v>100000</v>
      </c>
      <c r="E15" t="str">
        <f>IFERROR(VLOOKUP(A15,Resources!A:B,2,FALSE),"")</f>
        <v>https://www.desmogblog.com/scaife-family-foundations</v>
      </c>
      <c r="G15" s="2" t="s">
        <v>23</v>
      </c>
      <c r="H15" s="3">
        <v>175000</v>
      </c>
      <c r="I15" s="3">
        <v>160000</v>
      </c>
      <c r="J15" s="3">
        <v>335000</v>
      </c>
    </row>
    <row r="16" spans="1:10" x14ac:dyDescent="0.2">
      <c r="A16" s="2" t="s">
        <v>18</v>
      </c>
      <c r="B16" s="3"/>
      <c r="C16" s="3">
        <v>100000</v>
      </c>
      <c r="D16" s="3">
        <v>100000</v>
      </c>
      <c r="E16" t="str">
        <f>IFERROR(VLOOKUP(A16,Resources!A:B,2,FALSE),"")</f>
        <v>http://www.sourcewatch.org/index.php/Samuel_Roberts_Noble_Foundation</v>
      </c>
    </row>
    <row r="17" spans="1:5" x14ac:dyDescent="0.2">
      <c r="A17" s="2" t="s">
        <v>4</v>
      </c>
      <c r="B17" s="3"/>
      <c r="C17" s="3">
        <v>160000</v>
      </c>
      <c r="D17" s="3">
        <v>160000</v>
      </c>
      <c r="E17" t="str">
        <f>IFERROR(VLOOKUP(A17,Resources!A:B,2,FALSE),"")</f>
        <v>https://www.desmogblog.com/koch-family-foundations</v>
      </c>
    </row>
    <row r="18" spans="1:5" x14ac:dyDescent="0.2">
      <c r="A18" s="2" t="s">
        <v>19</v>
      </c>
      <c r="B18" s="3"/>
      <c r="C18" s="3">
        <v>48450</v>
      </c>
      <c r="D18" s="3">
        <v>48450</v>
      </c>
      <c r="E18" t="str">
        <f>IFERROR(VLOOKUP(A18,Resources!A:B,2,FALSE),"")</f>
        <v>http://www.sourcewatch.org/index.php/Lynde_and_Harry_Bradley_Foundation</v>
      </c>
    </row>
    <row r="19" spans="1:5" x14ac:dyDescent="0.2">
      <c r="A19" s="2" t="s">
        <v>17</v>
      </c>
      <c r="B19" s="3"/>
      <c r="C19" s="3">
        <v>35000</v>
      </c>
      <c r="D19" s="3">
        <v>35000</v>
      </c>
      <c r="E19" t="str">
        <f>IFERROR(VLOOKUP(A19,Resources!A:B,2,FALSE),"")</f>
        <v>http://www.sourcewatch.org/index.php/Scaife_Foundations</v>
      </c>
    </row>
    <row r="20" spans="1:5" x14ac:dyDescent="0.2">
      <c r="A20" s="2" t="s">
        <v>12</v>
      </c>
      <c r="B20" s="3"/>
      <c r="C20" s="3">
        <v>35000</v>
      </c>
      <c r="D20" s="3">
        <v>35000</v>
      </c>
      <c r="E20" t="str">
        <f>IFERROR(VLOOKUP(A20,Resources!A:B,2,FALSE),"")</f>
        <v>http://www.sourcewatch.org/index.php/William_H._Donner_Foundation</v>
      </c>
    </row>
    <row r="21" spans="1:5" x14ac:dyDescent="0.2">
      <c r="A21" s="2" t="s">
        <v>15</v>
      </c>
      <c r="B21" s="3"/>
      <c r="C21" s="3">
        <v>7500</v>
      </c>
      <c r="D21" s="3">
        <v>7500</v>
      </c>
      <c r="E21" t="str">
        <f>IFERROR(VLOOKUP(A21,Resources!A:B,2,FALSE),"")</f>
        <v>http://www.sourcewatch.org/index.php/Roe_Foundation</v>
      </c>
    </row>
    <row r="22" spans="1:5" x14ac:dyDescent="0.2">
      <c r="A22" s="2" t="s">
        <v>7</v>
      </c>
      <c r="B22" s="3"/>
      <c r="C22" s="3">
        <v>7200</v>
      </c>
      <c r="D22" s="3">
        <v>7200</v>
      </c>
      <c r="E22" t="str">
        <f>IFERROR(VLOOKUP(A22,Resources!A:B,2,FALSE),"")</f>
        <v/>
      </c>
    </row>
    <row r="23" spans="1:5" x14ac:dyDescent="0.2">
      <c r="A23" s="2" t="s">
        <v>13</v>
      </c>
      <c r="B23" s="3"/>
      <c r="C23" s="3">
        <v>4500</v>
      </c>
      <c r="D23" s="3">
        <v>4500</v>
      </c>
      <c r="E23" t="str">
        <f>IFERROR(VLOOKUP(A23,Resources!A:B,2,FALSE),"")</f>
        <v>http://www.sourcewatch.org/index.php/Aequus_Foundation</v>
      </c>
    </row>
    <row r="24" spans="1:5" x14ac:dyDescent="0.2">
      <c r="A24" s="2" t="s">
        <v>20</v>
      </c>
      <c r="B24" s="3"/>
      <c r="C24" s="3">
        <v>4000</v>
      </c>
      <c r="D24" s="3">
        <v>4000</v>
      </c>
      <c r="E24" t="str">
        <f>IFERROR(VLOOKUP(A24,Resources!A:B,2,FALSE),"")</f>
        <v/>
      </c>
    </row>
    <row r="25" spans="1:5" x14ac:dyDescent="0.2">
      <c r="A25" s="2" t="s">
        <v>14</v>
      </c>
      <c r="B25" s="3">
        <v>4500</v>
      </c>
      <c r="C25" s="3"/>
      <c r="D25" s="3">
        <v>4500</v>
      </c>
      <c r="E25" t="str">
        <f>IFERROR(VLOOKUP(A25,Resources!A:B,2,FALSE),"")</f>
        <v/>
      </c>
    </row>
    <row r="26" spans="1:5" x14ac:dyDescent="0.2">
      <c r="A26" s="2" t="s">
        <v>10</v>
      </c>
      <c r="B26" s="3">
        <v>25000</v>
      </c>
      <c r="C26" s="3"/>
      <c r="D26" s="3">
        <v>25000</v>
      </c>
      <c r="E26" t="str">
        <f>IFERROR(VLOOKUP(A26,Resources!A:B,2,FALSE),"")</f>
        <v>http://www.sourcewatch.org/index.php/Randolph_Foundation</v>
      </c>
    </row>
    <row r="27" spans="1:5" x14ac:dyDescent="0.2">
      <c r="A27" s="2" t="s">
        <v>51</v>
      </c>
      <c r="B27" s="3">
        <v>15000</v>
      </c>
      <c r="C27" s="3"/>
      <c r="D27" s="3">
        <v>15000</v>
      </c>
      <c r="E27" t="str">
        <f>IFERROR(VLOOKUP(A27,Resources!A:B,2,FALSE),"")</f>
        <v/>
      </c>
    </row>
    <row r="28" spans="1:5" x14ac:dyDescent="0.2">
      <c r="A28" s="2" t="s">
        <v>53</v>
      </c>
      <c r="B28" s="3">
        <v>17500</v>
      </c>
      <c r="C28" s="3"/>
      <c r="D28" s="3">
        <v>17500</v>
      </c>
      <c r="E28" t="str">
        <f>IFERROR(VLOOKUP(A28,Resources!A:B,2,FALSE),"")</f>
        <v/>
      </c>
    </row>
    <row r="29" spans="1:5" x14ac:dyDescent="0.2">
      <c r="A29" s="2" t="s">
        <v>54</v>
      </c>
      <c r="B29" s="3"/>
      <c r="C29" s="3">
        <v>200000</v>
      </c>
      <c r="D29" s="3">
        <v>200000</v>
      </c>
      <c r="E29" t="str">
        <f>IFERROR(VLOOKUP(A29,Resources!A:B,2,FALSE),"")</f>
        <v/>
      </c>
    </row>
    <row r="30" spans="1:5" x14ac:dyDescent="0.2">
      <c r="A30" s="2" t="s">
        <v>23</v>
      </c>
      <c r="B30" s="3">
        <v>62000</v>
      </c>
      <c r="C30" s="3">
        <v>2336150</v>
      </c>
      <c r="D30" s="3">
        <v>2398150</v>
      </c>
      <c r="E30" t="str">
        <f>IFERROR(VLOOKUP(A30,Resources!A:B,2,FALSE),"")</f>
        <v/>
      </c>
    </row>
  </sheetData>
  <sortState xmlns:xlrd2="http://schemas.microsoft.com/office/spreadsheetml/2017/richdata2" ref="A8:C27">
    <sortCondition descending="1" ref="C10"/>
  </sortState>
  <hyperlinks>
    <hyperlink ref="A3" r:id="rId3" display="http://www.desmogblog.com/frontiers-freedom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2"/>
  <sheetViews>
    <sheetView topLeftCell="A9" workbookViewId="0">
      <selection activeCell="E73" sqref="E73"/>
    </sheetView>
  </sheetViews>
  <sheetFormatPr baseColWidth="10" defaultRowHeight="16" x14ac:dyDescent="0.2"/>
  <cols>
    <col min="2" max="2" width="68.83203125" bestFit="1" customWidth="1"/>
    <col min="3" max="3" width="34.6640625" bestFit="1" customWidth="1"/>
    <col min="4" max="4" width="26.1640625" bestFit="1" customWidth="1"/>
    <col min="5" max="5" width="11" style="14" bestFit="1" customWidth="1"/>
    <col min="6" max="6" width="5.1640625" bestFit="1" customWidth="1"/>
  </cols>
  <sheetData>
    <row r="1" spans="1:8" x14ac:dyDescent="0.2">
      <c r="A1" s="11" t="s">
        <v>32</v>
      </c>
      <c r="B1" s="11" t="s">
        <v>33</v>
      </c>
      <c r="C1" s="11" t="s">
        <v>0</v>
      </c>
      <c r="D1" s="11" t="s">
        <v>1</v>
      </c>
      <c r="E1" s="13" t="s">
        <v>2</v>
      </c>
      <c r="F1" s="11" t="s">
        <v>3</v>
      </c>
      <c r="G1" s="11" t="s">
        <v>31</v>
      </c>
      <c r="H1" s="11" t="s">
        <v>50</v>
      </c>
    </row>
    <row r="2" spans="1:8" x14ac:dyDescent="0.2">
      <c r="A2" t="s">
        <v>34</v>
      </c>
      <c r="B2" t="str">
        <f t="shared" ref="B2:B33" si="0">C2&amp;"_"&amp;D2&amp;F2&amp;E2</f>
        <v>Aequus Institute_Frontiers of Freedom Institute20041000</v>
      </c>
      <c r="C2" t="s">
        <v>13</v>
      </c>
      <c r="D2" t="s">
        <v>5</v>
      </c>
      <c r="E2" s="14">
        <v>1000</v>
      </c>
      <c r="F2">
        <v>2004</v>
      </c>
    </row>
    <row r="3" spans="1:8" x14ac:dyDescent="0.2">
      <c r="A3" t="s">
        <v>34</v>
      </c>
      <c r="B3" t="str">
        <f t="shared" si="0"/>
        <v>Aequus Institute_Frontiers of Freedom Institute20032500</v>
      </c>
      <c r="C3" t="s">
        <v>13</v>
      </c>
      <c r="D3" t="s">
        <v>5</v>
      </c>
      <c r="E3" s="14">
        <v>2500</v>
      </c>
      <c r="F3">
        <v>2003</v>
      </c>
    </row>
    <row r="4" spans="1:8" x14ac:dyDescent="0.2">
      <c r="A4" t="s">
        <v>34</v>
      </c>
      <c r="B4" t="str">
        <f t="shared" si="0"/>
        <v>Aequus Institute_Frontiers of Freedom Institute20021000</v>
      </c>
      <c r="C4" t="s">
        <v>13</v>
      </c>
      <c r="D4" t="s">
        <v>5</v>
      </c>
      <c r="E4" s="14">
        <v>1000</v>
      </c>
      <c r="F4">
        <v>2002</v>
      </c>
    </row>
    <row r="5" spans="1:8" x14ac:dyDescent="0.2">
      <c r="A5">
        <v>990</v>
      </c>
      <c r="B5" t="str">
        <f t="shared" si="0"/>
        <v>Americans for Tax Reform Foundation_Frontiers of Freedom20055000</v>
      </c>
      <c r="C5" t="s">
        <v>51</v>
      </c>
      <c r="D5" t="s">
        <v>11</v>
      </c>
      <c r="E5" s="14">
        <v>5000</v>
      </c>
      <c r="F5">
        <v>2005</v>
      </c>
      <c r="G5" t="s">
        <v>52</v>
      </c>
    </row>
    <row r="6" spans="1:8" x14ac:dyDescent="0.2">
      <c r="A6">
        <v>990</v>
      </c>
      <c r="B6" t="str">
        <f t="shared" si="0"/>
        <v>Americans for Tax Reform Foundation_Frontiers of Freedom20045000</v>
      </c>
      <c r="C6" t="s">
        <v>51</v>
      </c>
      <c r="D6" t="s">
        <v>11</v>
      </c>
      <c r="E6" s="14">
        <v>5000</v>
      </c>
      <c r="F6">
        <v>2004</v>
      </c>
      <c r="G6" t="s">
        <v>52</v>
      </c>
    </row>
    <row r="7" spans="1:8" x14ac:dyDescent="0.2">
      <c r="A7">
        <v>990</v>
      </c>
      <c r="B7" t="str">
        <f t="shared" si="0"/>
        <v>Americans for Tax Reform Foundation_Frontiers of Freedom20035000</v>
      </c>
      <c r="C7" t="s">
        <v>51</v>
      </c>
      <c r="D7" t="s">
        <v>11</v>
      </c>
      <c r="E7" s="14">
        <v>5000</v>
      </c>
      <c r="F7">
        <v>2003</v>
      </c>
      <c r="G7" t="s">
        <v>52</v>
      </c>
    </row>
    <row r="8" spans="1:8" x14ac:dyDescent="0.2">
      <c r="A8" t="s">
        <v>34</v>
      </c>
      <c r="B8" t="str">
        <f t="shared" si="0"/>
        <v>Armstrong Foundation_Frontiers of Freedom20042500</v>
      </c>
      <c r="C8" t="s">
        <v>14</v>
      </c>
      <c r="D8" t="s">
        <v>11</v>
      </c>
      <c r="E8" s="14">
        <v>2500</v>
      </c>
      <c r="F8">
        <v>2004</v>
      </c>
    </row>
    <row r="9" spans="1:8" x14ac:dyDescent="0.2">
      <c r="A9" t="s">
        <v>34</v>
      </c>
      <c r="B9" t="str">
        <f t="shared" si="0"/>
        <v>Armstrong Foundation_Frontiers of Freedom20032000</v>
      </c>
      <c r="C9" t="s">
        <v>14</v>
      </c>
      <c r="D9" t="s">
        <v>11</v>
      </c>
      <c r="E9" s="14">
        <v>2000</v>
      </c>
      <c r="F9">
        <v>2003</v>
      </c>
    </row>
    <row r="10" spans="1:8" x14ac:dyDescent="0.2">
      <c r="A10">
        <v>990</v>
      </c>
      <c r="B10" t="str">
        <f t="shared" si="0"/>
        <v>Charles G. Koch Charitable Foundation_Frontiers of Freedom Institute201585000</v>
      </c>
      <c r="C10" t="s">
        <v>4</v>
      </c>
      <c r="D10" t="s">
        <v>5</v>
      </c>
      <c r="E10" s="14">
        <v>85000</v>
      </c>
      <c r="F10">
        <v>2015</v>
      </c>
      <c r="G10" t="s">
        <v>52</v>
      </c>
    </row>
    <row r="11" spans="1:8" x14ac:dyDescent="0.2">
      <c r="A11" t="s">
        <v>34</v>
      </c>
      <c r="B11" t="str">
        <f t="shared" si="0"/>
        <v>Charles G. Koch Charitable Foundation_Frontiers of Freedom Institute201475000</v>
      </c>
      <c r="C11" t="s">
        <v>4</v>
      </c>
      <c r="D11" t="s">
        <v>5</v>
      </c>
      <c r="E11" s="14">
        <v>75000</v>
      </c>
      <c r="F11">
        <v>2014</v>
      </c>
    </row>
    <row r="12" spans="1:8" x14ac:dyDescent="0.2">
      <c r="A12" t="s">
        <v>34</v>
      </c>
      <c r="B12" t="str">
        <f t="shared" si="0"/>
        <v>Claude R. Lambe Charitable Foundation_Frontiers of Freedom Institute200750000</v>
      </c>
      <c r="C12" t="s">
        <v>8</v>
      </c>
      <c r="D12" t="s">
        <v>5</v>
      </c>
      <c r="E12" s="14">
        <v>50000</v>
      </c>
      <c r="F12">
        <v>2007</v>
      </c>
    </row>
    <row r="13" spans="1:8" x14ac:dyDescent="0.2">
      <c r="A13" t="s">
        <v>34</v>
      </c>
      <c r="B13" t="str">
        <f t="shared" si="0"/>
        <v>Claude R. Lambe Charitable Foundation_Frontiers of Freedom Institute200650000</v>
      </c>
      <c r="C13" t="s">
        <v>8</v>
      </c>
      <c r="D13" t="s">
        <v>5</v>
      </c>
      <c r="E13" s="14">
        <v>50000</v>
      </c>
      <c r="F13">
        <v>2006</v>
      </c>
    </row>
    <row r="14" spans="1:8" x14ac:dyDescent="0.2">
      <c r="A14" t="s">
        <v>34</v>
      </c>
      <c r="B14" t="str">
        <f t="shared" si="0"/>
        <v>Claude R. Lambe Charitable Foundation_Frontiers of Freedom Institute200550000</v>
      </c>
      <c r="C14" t="s">
        <v>8</v>
      </c>
      <c r="D14" t="s">
        <v>5</v>
      </c>
      <c r="E14" s="14">
        <v>50000</v>
      </c>
      <c r="F14">
        <v>2005</v>
      </c>
    </row>
    <row r="15" spans="1:8" x14ac:dyDescent="0.2">
      <c r="A15" t="s">
        <v>34</v>
      </c>
      <c r="B15" t="str">
        <f t="shared" si="0"/>
        <v>Claude R. Lambe Charitable Foundation_Frontiers of Freedom Institute200425000</v>
      </c>
      <c r="C15" t="s">
        <v>8</v>
      </c>
      <c r="D15" t="s">
        <v>5</v>
      </c>
      <c r="E15" s="14">
        <v>25000</v>
      </c>
      <c r="F15">
        <v>2004</v>
      </c>
    </row>
    <row r="16" spans="1:8" x14ac:dyDescent="0.2">
      <c r="A16" t="s">
        <v>34</v>
      </c>
      <c r="B16" t="str">
        <f t="shared" si="0"/>
        <v>DonorsTrust_Frontiers of Freedom Institute201350000</v>
      </c>
      <c r="C16" t="s">
        <v>6</v>
      </c>
      <c r="D16" t="s">
        <v>5</v>
      </c>
      <c r="E16" s="14">
        <v>50000</v>
      </c>
      <c r="F16">
        <v>2013</v>
      </c>
    </row>
    <row r="17" spans="1:6" x14ac:dyDescent="0.2">
      <c r="A17" t="s">
        <v>34</v>
      </c>
      <c r="B17" t="str">
        <f t="shared" si="0"/>
        <v>DonorsTrust_Frontiers of Freedom Institute201250000</v>
      </c>
      <c r="C17" t="s">
        <v>6</v>
      </c>
      <c r="D17" t="s">
        <v>5</v>
      </c>
      <c r="E17" s="14">
        <v>50000</v>
      </c>
      <c r="F17">
        <v>2012</v>
      </c>
    </row>
    <row r="18" spans="1:6" x14ac:dyDescent="0.2">
      <c r="A18" t="s">
        <v>34</v>
      </c>
      <c r="B18" t="str">
        <f t="shared" si="0"/>
        <v>DonorsTrust_Frontiers of Freedom Institute20087500</v>
      </c>
      <c r="C18" t="s">
        <v>6</v>
      </c>
      <c r="D18" t="s">
        <v>5</v>
      </c>
      <c r="E18" s="14">
        <v>7500</v>
      </c>
      <c r="F18">
        <v>2008</v>
      </c>
    </row>
    <row r="19" spans="1:6" x14ac:dyDescent="0.2">
      <c r="A19" t="s">
        <v>34</v>
      </c>
      <c r="B19" t="str">
        <f t="shared" si="0"/>
        <v>Earhart Foundation_Frontiers of Freedom Institute200310000</v>
      </c>
      <c r="C19" t="s">
        <v>16</v>
      </c>
      <c r="D19" t="s">
        <v>5</v>
      </c>
      <c r="E19" s="14">
        <v>10000</v>
      </c>
      <c r="F19">
        <v>2003</v>
      </c>
    </row>
    <row r="20" spans="1:6" x14ac:dyDescent="0.2">
      <c r="A20" t="s">
        <v>34</v>
      </c>
      <c r="B20" t="str">
        <f t="shared" si="0"/>
        <v>Earhart Foundation_Frontiers of Freedom Institute200120000</v>
      </c>
      <c r="C20" t="s">
        <v>16</v>
      </c>
      <c r="D20" t="s">
        <v>5</v>
      </c>
      <c r="E20" s="14">
        <v>20000</v>
      </c>
      <c r="F20">
        <v>2001</v>
      </c>
    </row>
    <row r="21" spans="1:6" x14ac:dyDescent="0.2">
      <c r="A21" t="s">
        <v>34</v>
      </c>
      <c r="B21" t="str">
        <f t="shared" si="0"/>
        <v>Earhart Foundation_Frontiers of Freedom Institute200025000</v>
      </c>
      <c r="C21" t="s">
        <v>16</v>
      </c>
      <c r="D21" t="s">
        <v>5</v>
      </c>
      <c r="E21" s="14">
        <v>25000</v>
      </c>
      <c r="F21">
        <v>2000</v>
      </c>
    </row>
    <row r="22" spans="1:6" x14ac:dyDescent="0.2">
      <c r="A22" t="s">
        <v>34</v>
      </c>
      <c r="B22" t="str">
        <f t="shared" si="0"/>
        <v>Earhart Foundation_Frontiers of Freedom Institute199820000</v>
      </c>
      <c r="C22" t="s">
        <v>16</v>
      </c>
      <c r="D22" t="s">
        <v>5</v>
      </c>
      <c r="E22" s="14">
        <v>20000</v>
      </c>
      <c r="F22">
        <v>1998</v>
      </c>
    </row>
    <row r="23" spans="1:6" x14ac:dyDescent="0.2">
      <c r="A23" t="s">
        <v>34</v>
      </c>
      <c r="B23" t="str">
        <f t="shared" si="0"/>
        <v>Earhart Foundation_Frontiers of Freedom Institute199715000</v>
      </c>
      <c r="C23" t="s">
        <v>16</v>
      </c>
      <c r="D23" t="s">
        <v>5</v>
      </c>
      <c r="E23" s="14">
        <v>15000</v>
      </c>
      <c r="F23">
        <v>1997</v>
      </c>
    </row>
    <row r="24" spans="1:6" x14ac:dyDescent="0.2">
      <c r="A24" t="s">
        <v>34</v>
      </c>
      <c r="B24" t="str">
        <f t="shared" si="0"/>
        <v>Earhart Foundation_Frontiers of Freedom Institute199610000</v>
      </c>
      <c r="C24" t="s">
        <v>16</v>
      </c>
      <c r="D24" t="s">
        <v>5</v>
      </c>
      <c r="E24" s="14">
        <v>10000</v>
      </c>
      <c r="F24">
        <v>1996</v>
      </c>
    </row>
    <row r="25" spans="1:6" x14ac:dyDescent="0.2">
      <c r="A25" t="s">
        <v>34</v>
      </c>
      <c r="B25" t="str">
        <f t="shared" si="0"/>
        <v>Exxon Mobil_Frontiers of Freedom Institute200790000</v>
      </c>
      <c r="C25" t="s">
        <v>9</v>
      </c>
      <c r="D25" t="s">
        <v>5</v>
      </c>
      <c r="E25" s="14">
        <v>90000</v>
      </c>
      <c r="F25">
        <v>2007</v>
      </c>
    </row>
    <row r="26" spans="1:6" x14ac:dyDescent="0.2">
      <c r="A26" t="s">
        <v>34</v>
      </c>
      <c r="B26" t="str">
        <f t="shared" si="0"/>
        <v>Exxon Mobil_Frontiers of Freedom Institute200690000</v>
      </c>
      <c r="C26" t="s">
        <v>9</v>
      </c>
      <c r="D26" t="s">
        <v>5</v>
      </c>
      <c r="E26" s="14">
        <v>90000</v>
      </c>
      <c r="F26">
        <v>2006</v>
      </c>
    </row>
    <row r="27" spans="1:6" x14ac:dyDescent="0.2">
      <c r="A27" t="s">
        <v>34</v>
      </c>
      <c r="B27" t="str">
        <f t="shared" si="0"/>
        <v>Exxon Mobil_Frontiers of Freedom Institute200690000</v>
      </c>
      <c r="C27" t="s">
        <v>9</v>
      </c>
      <c r="D27" t="s">
        <v>5</v>
      </c>
      <c r="E27" s="14">
        <v>90000</v>
      </c>
      <c r="F27">
        <v>2006</v>
      </c>
    </row>
    <row r="28" spans="1:6" x14ac:dyDescent="0.2">
      <c r="A28" t="s">
        <v>34</v>
      </c>
      <c r="B28" t="str">
        <f t="shared" si="0"/>
        <v>Exxon Mobil_Frontiers of Freedom Institute200550000</v>
      </c>
      <c r="C28" t="s">
        <v>9</v>
      </c>
      <c r="D28" t="s">
        <v>5</v>
      </c>
      <c r="E28" s="14">
        <v>50000</v>
      </c>
      <c r="F28">
        <v>2005</v>
      </c>
    </row>
    <row r="29" spans="1:6" x14ac:dyDescent="0.2">
      <c r="A29" t="s">
        <v>34</v>
      </c>
      <c r="B29" t="str">
        <f t="shared" si="0"/>
        <v>Exxon Mobil_Frontiers of Freedom Institute200590000</v>
      </c>
      <c r="C29" t="s">
        <v>9</v>
      </c>
      <c r="D29" t="s">
        <v>5</v>
      </c>
      <c r="E29" s="14">
        <v>90000</v>
      </c>
      <c r="F29">
        <v>2005</v>
      </c>
    </row>
    <row r="30" spans="1:6" x14ac:dyDescent="0.2">
      <c r="A30" t="s">
        <v>34</v>
      </c>
      <c r="B30" t="str">
        <f t="shared" si="0"/>
        <v>Exxon Mobil_Frontiers of Freedom Institute200450000</v>
      </c>
      <c r="C30" t="s">
        <v>9</v>
      </c>
      <c r="D30" t="s">
        <v>5</v>
      </c>
      <c r="E30" s="14">
        <v>50000</v>
      </c>
      <c r="F30">
        <v>2004</v>
      </c>
    </row>
    <row r="31" spans="1:6" x14ac:dyDescent="0.2">
      <c r="A31" t="s">
        <v>34</v>
      </c>
      <c r="B31" t="str">
        <f t="shared" si="0"/>
        <v>Exxon Mobil_Frontiers of Freedom Institute200490000</v>
      </c>
      <c r="C31" t="s">
        <v>9</v>
      </c>
      <c r="D31" t="s">
        <v>5</v>
      </c>
      <c r="E31" s="14">
        <v>90000</v>
      </c>
      <c r="F31">
        <v>2004</v>
      </c>
    </row>
    <row r="32" spans="1:6" x14ac:dyDescent="0.2">
      <c r="A32" t="s">
        <v>34</v>
      </c>
      <c r="B32" t="str">
        <f t="shared" si="0"/>
        <v>Exxon Mobil_Frontiers of Freedom Institute200440000</v>
      </c>
      <c r="C32" t="s">
        <v>9</v>
      </c>
      <c r="D32" t="s">
        <v>5</v>
      </c>
      <c r="E32" s="14">
        <v>40000</v>
      </c>
      <c r="F32">
        <v>2004</v>
      </c>
    </row>
    <row r="33" spans="1:7" x14ac:dyDescent="0.2">
      <c r="A33" t="s">
        <v>34</v>
      </c>
      <c r="B33" t="str">
        <f t="shared" si="0"/>
        <v>Exxon Mobil_Frontiers of Freedom Institute200470000</v>
      </c>
      <c r="C33" t="s">
        <v>9</v>
      </c>
      <c r="D33" t="s">
        <v>5</v>
      </c>
      <c r="E33" s="14">
        <v>70000</v>
      </c>
      <c r="F33">
        <v>2004</v>
      </c>
    </row>
    <row r="34" spans="1:7" x14ac:dyDescent="0.2">
      <c r="A34" t="s">
        <v>34</v>
      </c>
      <c r="B34" t="str">
        <f t="shared" ref="B34:B65" si="1">C34&amp;"_"&amp;D34&amp;F34&amp;E34</f>
        <v>Exxon Mobil_Frontiers of Freedom Institute200350000</v>
      </c>
      <c r="C34" t="s">
        <v>9</v>
      </c>
      <c r="D34" t="s">
        <v>5</v>
      </c>
      <c r="E34" s="14">
        <v>50000</v>
      </c>
      <c r="F34">
        <v>2003</v>
      </c>
    </row>
    <row r="35" spans="1:7" x14ac:dyDescent="0.2">
      <c r="A35" t="s">
        <v>34</v>
      </c>
      <c r="B35" t="str">
        <f t="shared" si="1"/>
        <v>Exxon Mobil_Frontiers of Freedom Institute200395000</v>
      </c>
      <c r="C35" t="s">
        <v>9</v>
      </c>
      <c r="D35" t="s">
        <v>5</v>
      </c>
      <c r="E35" s="14">
        <v>95000</v>
      </c>
      <c r="F35">
        <v>2003</v>
      </c>
    </row>
    <row r="36" spans="1:7" x14ac:dyDescent="0.2">
      <c r="A36" t="s">
        <v>34</v>
      </c>
      <c r="B36" t="str">
        <f t="shared" si="1"/>
        <v>Exxon Mobil_Frontiers of Freedom Institute200350000</v>
      </c>
      <c r="C36" t="s">
        <v>9</v>
      </c>
      <c r="D36" t="s">
        <v>5</v>
      </c>
      <c r="E36" s="14">
        <v>50000</v>
      </c>
      <c r="F36">
        <v>2003</v>
      </c>
    </row>
    <row r="37" spans="1:7" x14ac:dyDescent="0.2">
      <c r="A37" t="s">
        <v>34</v>
      </c>
      <c r="B37" t="str">
        <f t="shared" si="1"/>
        <v>Exxon Mobil_Frontiers of Freedom Institute2002100000</v>
      </c>
      <c r="C37" t="s">
        <v>9</v>
      </c>
      <c r="D37" t="s">
        <v>5</v>
      </c>
      <c r="E37" s="14">
        <v>100000</v>
      </c>
      <c r="F37">
        <v>2002</v>
      </c>
    </row>
    <row r="38" spans="1:7" x14ac:dyDescent="0.2">
      <c r="A38" t="s">
        <v>34</v>
      </c>
      <c r="B38" t="str">
        <f t="shared" si="1"/>
        <v>Exxon Mobil_Frontiers of Freedom Institute200297000</v>
      </c>
      <c r="C38" t="s">
        <v>9</v>
      </c>
      <c r="D38" t="s">
        <v>5</v>
      </c>
      <c r="E38" s="14">
        <v>97000</v>
      </c>
      <c r="F38">
        <v>2002</v>
      </c>
    </row>
    <row r="39" spans="1:7" x14ac:dyDescent="0.2">
      <c r="A39" t="s">
        <v>34</v>
      </c>
      <c r="B39" t="str">
        <f t="shared" si="1"/>
        <v>Exxon Mobil_Frontiers of Freedom Institute200235000</v>
      </c>
      <c r="C39" t="s">
        <v>9</v>
      </c>
      <c r="D39" t="s">
        <v>5</v>
      </c>
      <c r="E39" s="14">
        <v>35000</v>
      </c>
      <c r="F39">
        <v>2002</v>
      </c>
    </row>
    <row r="40" spans="1:7" x14ac:dyDescent="0.2">
      <c r="A40" t="s">
        <v>34</v>
      </c>
      <c r="B40" t="str">
        <f t="shared" si="1"/>
        <v>Exxon Mobil_Frontiers of Freedom Institute200140000</v>
      </c>
      <c r="C40" t="s">
        <v>9</v>
      </c>
      <c r="D40" t="s">
        <v>5</v>
      </c>
      <c r="E40" s="14">
        <v>40000</v>
      </c>
      <c r="F40">
        <v>2001</v>
      </c>
    </row>
    <row r="41" spans="1:7" x14ac:dyDescent="0.2">
      <c r="A41">
        <v>990</v>
      </c>
      <c r="B41" t="str">
        <f t="shared" si="1"/>
        <v>Institute for Energy Research_Frontiers of Freedom Institute2015200000</v>
      </c>
      <c r="C41" t="s">
        <v>54</v>
      </c>
      <c r="D41" t="s">
        <v>5</v>
      </c>
      <c r="E41" s="14">
        <v>200000</v>
      </c>
      <c r="F41">
        <v>2015</v>
      </c>
      <c r="G41" t="s">
        <v>52</v>
      </c>
    </row>
    <row r="42" spans="1:7" x14ac:dyDescent="0.2">
      <c r="A42">
        <v>990</v>
      </c>
      <c r="B42" t="str">
        <f t="shared" si="1"/>
        <v>Institute for Liberty_Frontiers of Freedom201217500</v>
      </c>
      <c r="C42" t="s">
        <v>53</v>
      </c>
      <c r="D42" t="s">
        <v>11</v>
      </c>
      <c r="E42" s="14">
        <v>17500</v>
      </c>
      <c r="F42">
        <v>2012</v>
      </c>
      <c r="G42" t="s">
        <v>52</v>
      </c>
    </row>
    <row r="43" spans="1:7" x14ac:dyDescent="0.2">
      <c r="A43" t="s">
        <v>34</v>
      </c>
      <c r="B43" t="str">
        <f t="shared" si="1"/>
        <v>John M. Olin Foundation_Frontiers of Freedom Institute199825000</v>
      </c>
      <c r="C43" t="s">
        <v>21</v>
      </c>
      <c r="D43" t="s">
        <v>5</v>
      </c>
      <c r="E43" s="14">
        <v>25000</v>
      </c>
      <c r="F43">
        <v>1998</v>
      </c>
    </row>
    <row r="44" spans="1:7" x14ac:dyDescent="0.2">
      <c r="A44" t="s">
        <v>34</v>
      </c>
      <c r="B44" t="str">
        <f t="shared" si="1"/>
        <v>John M. Olin Foundation_Frontiers of Freedom Institute199725000</v>
      </c>
      <c r="C44" t="s">
        <v>21</v>
      </c>
      <c r="D44" t="s">
        <v>5</v>
      </c>
      <c r="E44" s="14">
        <v>25000</v>
      </c>
      <c r="F44">
        <v>1997</v>
      </c>
    </row>
    <row r="45" spans="1:7" x14ac:dyDescent="0.2">
      <c r="A45" t="s">
        <v>34</v>
      </c>
      <c r="B45" t="str">
        <f t="shared" si="1"/>
        <v>John M. Olin Foundation_Frontiers of Freedom Institute199675000</v>
      </c>
      <c r="C45" t="s">
        <v>21</v>
      </c>
      <c r="D45" t="s">
        <v>5</v>
      </c>
      <c r="E45" s="14">
        <v>75000</v>
      </c>
      <c r="F45">
        <v>1996</v>
      </c>
    </row>
    <row r="46" spans="1:7" x14ac:dyDescent="0.2">
      <c r="A46" t="s">
        <v>34</v>
      </c>
      <c r="B46" t="str">
        <f t="shared" si="1"/>
        <v>Sarah Scaife Foundation_Frontiers of Freedom Institute1998100000</v>
      </c>
      <c r="C46" t="s">
        <v>22</v>
      </c>
      <c r="D46" t="s">
        <v>5</v>
      </c>
      <c r="E46" s="14">
        <v>100000</v>
      </c>
      <c r="F46">
        <v>1998</v>
      </c>
    </row>
    <row r="47" spans="1:7" x14ac:dyDescent="0.2">
      <c r="A47" t="s">
        <v>34</v>
      </c>
      <c r="B47" t="str">
        <f t="shared" si="1"/>
        <v>The Carthage Foundation_Frontiers of Freedom Institute200235000</v>
      </c>
      <c r="C47" t="s">
        <v>17</v>
      </c>
      <c r="D47" t="s">
        <v>5</v>
      </c>
      <c r="E47" s="14">
        <v>35000</v>
      </c>
      <c r="F47">
        <v>2002</v>
      </c>
    </row>
    <row r="48" spans="1:7" x14ac:dyDescent="0.2">
      <c r="A48" t="s">
        <v>34</v>
      </c>
      <c r="B48" t="str">
        <f t="shared" si="1"/>
        <v>The Lynde and Harry Bradley Foundation_Frontiers of Freedom Institute200210000</v>
      </c>
      <c r="C48" t="s">
        <v>19</v>
      </c>
      <c r="D48" t="s">
        <v>5</v>
      </c>
      <c r="E48" s="14">
        <v>10000</v>
      </c>
      <c r="F48">
        <v>2002</v>
      </c>
    </row>
    <row r="49" spans="1:6" x14ac:dyDescent="0.2">
      <c r="A49" t="s">
        <v>34</v>
      </c>
      <c r="B49" t="str">
        <f t="shared" si="1"/>
        <v>The Lynde and Harry Bradley Foundation_Frontiers of Freedom Institute199810000</v>
      </c>
      <c r="C49" t="s">
        <v>19</v>
      </c>
      <c r="D49" t="s">
        <v>5</v>
      </c>
      <c r="E49" s="14">
        <v>10000</v>
      </c>
      <c r="F49">
        <v>1998</v>
      </c>
    </row>
    <row r="50" spans="1:6" x14ac:dyDescent="0.2">
      <c r="A50" t="s">
        <v>34</v>
      </c>
      <c r="B50" t="str">
        <f t="shared" si="1"/>
        <v>The Lynde and Harry Bradley Foundation_Frontiers of Freedom Institute199710000</v>
      </c>
      <c r="C50" t="s">
        <v>19</v>
      </c>
      <c r="D50" t="s">
        <v>5</v>
      </c>
      <c r="E50" s="14">
        <v>10000</v>
      </c>
      <c r="F50">
        <v>1997</v>
      </c>
    </row>
    <row r="51" spans="1:6" x14ac:dyDescent="0.2">
      <c r="A51" t="s">
        <v>34</v>
      </c>
      <c r="B51" t="str">
        <f t="shared" si="1"/>
        <v>The Lynde and Harry Bradley Foundation_Frontiers of Freedom Institute199618450</v>
      </c>
      <c r="C51" t="s">
        <v>19</v>
      </c>
      <c r="D51" t="s">
        <v>5</v>
      </c>
      <c r="E51" s="14">
        <v>18450</v>
      </c>
      <c r="F51">
        <v>1996</v>
      </c>
    </row>
    <row r="52" spans="1:6" x14ac:dyDescent="0.2">
      <c r="A52" t="s">
        <v>34</v>
      </c>
      <c r="B52" t="str">
        <f t="shared" si="1"/>
        <v>The Randolph Foundation_Frontiers of Freedom200610000</v>
      </c>
      <c r="C52" t="s">
        <v>10</v>
      </c>
      <c r="D52" t="s">
        <v>11</v>
      </c>
      <c r="E52" s="14">
        <v>10000</v>
      </c>
      <c r="F52">
        <v>2006</v>
      </c>
    </row>
    <row r="53" spans="1:6" x14ac:dyDescent="0.2">
      <c r="A53" t="s">
        <v>34</v>
      </c>
      <c r="B53" t="str">
        <f t="shared" si="1"/>
        <v>The Randolph Foundation_Frontiers of Freedom20045000</v>
      </c>
      <c r="C53" t="s">
        <v>10</v>
      </c>
      <c r="D53" t="s">
        <v>11</v>
      </c>
      <c r="E53" s="14">
        <v>5000</v>
      </c>
      <c r="F53">
        <v>2004</v>
      </c>
    </row>
    <row r="54" spans="1:6" x14ac:dyDescent="0.2">
      <c r="A54" t="s">
        <v>34</v>
      </c>
      <c r="B54" t="str">
        <f t="shared" si="1"/>
        <v>The Randolph Foundation_Frontiers of Freedom20035000</v>
      </c>
      <c r="C54" t="s">
        <v>10</v>
      </c>
      <c r="D54" t="s">
        <v>11</v>
      </c>
      <c r="E54" s="14">
        <v>5000</v>
      </c>
      <c r="F54">
        <v>2003</v>
      </c>
    </row>
    <row r="55" spans="1:6" x14ac:dyDescent="0.2">
      <c r="A55" t="s">
        <v>34</v>
      </c>
      <c r="B55" t="str">
        <f t="shared" si="1"/>
        <v>The Randolph Foundation_Frontiers of Freedom20035000</v>
      </c>
      <c r="C55" t="s">
        <v>10</v>
      </c>
      <c r="D55" t="s">
        <v>11</v>
      </c>
      <c r="E55" s="14">
        <v>5000</v>
      </c>
      <c r="F55">
        <v>2003</v>
      </c>
    </row>
    <row r="56" spans="1:6" x14ac:dyDescent="0.2">
      <c r="A56" t="s">
        <v>34</v>
      </c>
      <c r="B56" t="str">
        <f t="shared" si="1"/>
        <v>The Roe Foundation_Frontiers of Freedom Institute20042500</v>
      </c>
      <c r="C56" t="s">
        <v>15</v>
      </c>
      <c r="D56" t="s">
        <v>5</v>
      </c>
      <c r="E56" s="14">
        <v>2500</v>
      </c>
      <c r="F56">
        <v>2004</v>
      </c>
    </row>
    <row r="57" spans="1:6" x14ac:dyDescent="0.2">
      <c r="A57" t="s">
        <v>34</v>
      </c>
      <c r="B57" t="str">
        <f t="shared" si="1"/>
        <v>The Roe Foundation_Frontiers of Freedom Institute20032500</v>
      </c>
      <c r="C57" t="s">
        <v>15</v>
      </c>
      <c r="D57" t="s">
        <v>5</v>
      </c>
      <c r="E57" s="14">
        <v>2500</v>
      </c>
      <c r="F57">
        <v>2003</v>
      </c>
    </row>
    <row r="58" spans="1:6" x14ac:dyDescent="0.2">
      <c r="A58" t="s">
        <v>34</v>
      </c>
      <c r="B58" t="str">
        <f t="shared" si="1"/>
        <v>The Roe Foundation_Frontiers of Freedom Institute20022500</v>
      </c>
      <c r="C58" t="s">
        <v>15</v>
      </c>
      <c r="D58" t="s">
        <v>5</v>
      </c>
      <c r="E58" s="14">
        <v>2500</v>
      </c>
      <c r="F58">
        <v>2002</v>
      </c>
    </row>
    <row r="59" spans="1:6" x14ac:dyDescent="0.2">
      <c r="A59" t="s">
        <v>34</v>
      </c>
      <c r="B59" t="str">
        <f t="shared" si="1"/>
        <v>The Samuel Roberts Noble Foundation_Frontiers of Freedom Institute200250000</v>
      </c>
      <c r="C59" t="s">
        <v>18</v>
      </c>
      <c r="D59" t="s">
        <v>5</v>
      </c>
      <c r="E59" s="14">
        <v>50000</v>
      </c>
      <c r="F59">
        <v>2002</v>
      </c>
    </row>
    <row r="60" spans="1:6" x14ac:dyDescent="0.2">
      <c r="A60" t="s">
        <v>34</v>
      </c>
      <c r="B60" t="str">
        <f t="shared" si="1"/>
        <v>The Samuel Roberts Noble Foundation_Frontiers of Freedom Institute200050000</v>
      </c>
      <c r="C60" t="s">
        <v>18</v>
      </c>
      <c r="D60" t="s">
        <v>5</v>
      </c>
      <c r="E60" s="14">
        <v>50000</v>
      </c>
      <c r="F60">
        <v>2000</v>
      </c>
    </row>
    <row r="61" spans="1:6" x14ac:dyDescent="0.2">
      <c r="A61" t="s">
        <v>34</v>
      </c>
      <c r="B61" t="str">
        <f t="shared" si="1"/>
        <v>True Foundation_Frontiers of Freedom Institute20091000</v>
      </c>
      <c r="C61" t="s">
        <v>7</v>
      </c>
      <c r="D61" t="s">
        <v>5</v>
      </c>
      <c r="E61" s="14">
        <v>1000</v>
      </c>
      <c r="F61">
        <v>2009</v>
      </c>
    </row>
    <row r="62" spans="1:6" x14ac:dyDescent="0.2">
      <c r="A62" t="s">
        <v>34</v>
      </c>
      <c r="B62" t="str">
        <f t="shared" si="1"/>
        <v>True Foundation_Frontiers of Freedom Institute20081000</v>
      </c>
      <c r="C62" t="s">
        <v>7</v>
      </c>
      <c r="D62" t="s">
        <v>5</v>
      </c>
      <c r="E62" s="14">
        <v>1000</v>
      </c>
      <c r="F62">
        <v>2008</v>
      </c>
    </row>
    <row r="63" spans="1:6" x14ac:dyDescent="0.2">
      <c r="A63" t="s">
        <v>34</v>
      </c>
      <c r="B63" t="str">
        <f t="shared" si="1"/>
        <v>True Foundation_Frontiers of Freedom Institute20071000</v>
      </c>
      <c r="C63" t="s">
        <v>7</v>
      </c>
      <c r="D63" t="s">
        <v>5</v>
      </c>
      <c r="E63" s="14">
        <v>1000</v>
      </c>
      <c r="F63">
        <v>2007</v>
      </c>
    </row>
    <row r="64" spans="1:6" x14ac:dyDescent="0.2">
      <c r="A64" t="s">
        <v>34</v>
      </c>
      <c r="B64" t="str">
        <f t="shared" si="1"/>
        <v>True Foundation_Frontiers of Freedom Institute20061000</v>
      </c>
      <c r="C64" t="s">
        <v>7</v>
      </c>
      <c r="D64" t="s">
        <v>5</v>
      </c>
      <c r="E64" s="14">
        <v>1000</v>
      </c>
      <c r="F64">
        <v>2006</v>
      </c>
    </row>
    <row r="65" spans="1:6" x14ac:dyDescent="0.2">
      <c r="A65" t="s">
        <v>34</v>
      </c>
      <c r="B65" t="str">
        <f t="shared" si="1"/>
        <v>True Foundation_Frontiers of Freedom Institute20051000</v>
      </c>
      <c r="C65" t="s">
        <v>7</v>
      </c>
      <c r="D65" t="s">
        <v>5</v>
      </c>
      <c r="E65" s="14">
        <v>1000</v>
      </c>
      <c r="F65">
        <v>2005</v>
      </c>
    </row>
    <row r="66" spans="1:6" x14ac:dyDescent="0.2">
      <c r="A66" t="s">
        <v>34</v>
      </c>
      <c r="B66" t="str">
        <f t="shared" ref="B66:B97" si="2">C66&amp;"_"&amp;D66&amp;F66&amp;E66</f>
        <v>True Foundation_Frontiers of Freedom Institute20031000</v>
      </c>
      <c r="C66" t="s">
        <v>7</v>
      </c>
      <c r="D66" t="s">
        <v>5</v>
      </c>
      <c r="E66" s="14">
        <v>1000</v>
      </c>
      <c r="F66">
        <v>2003</v>
      </c>
    </row>
    <row r="67" spans="1:6" x14ac:dyDescent="0.2">
      <c r="A67" t="s">
        <v>34</v>
      </c>
      <c r="B67" t="str">
        <f t="shared" si="2"/>
        <v>True Foundation_Frontiers of Freedom Institute20021000</v>
      </c>
      <c r="C67" t="s">
        <v>7</v>
      </c>
      <c r="D67" t="s">
        <v>5</v>
      </c>
      <c r="E67" s="14">
        <v>1000</v>
      </c>
      <c r="F67">
        <v>2002</v>
      </c>
    </row>
    <row r="68" spans="1:6" x14ac:dyDescent="0.2">
      <c r="A68" t="s">
        <v>34</v>
      </c>
      <c r="B68" t="str">
        <f t="shared" si="2"/>
        <v>True Foundation_Frontiers of Freedom Institute2001200</v>
      </c>
      <c r="C68" t="s">
        <v>7</v>
      </c>
      <c r="D68" t="s">
        <v>5</v>
      </c>
      <c r="E68" s="14">
        <v>200</v>
      </c>
      <c r="F68">
        <v>2001</v>
      </c>
    </row>
    <row r="69" spans="1:6" x14ac:dyDescent="0.2">
      <c r="A69" t="s">
        <v>34</v>
      </c>
      <c r="B69" t="str">
        <f t="shared" si="2"/>
        <v>William H. Donner Foundation_Frontiers of Freedom Institute200510000</v>
      </c>
      <c r="C69" t="s">
        <v>12</v>
      </c>
      <c r="D69" t="s">
        <v>5</v>
      </c>
      <c r="E69" s="14">
        <v>10000</v>
      </c>
      <c r="F69">
        <v>2005</v>
      </c>
    </row>
    <row r="70" spans="1:6" x14ac:dyDescent="0.2">
      <c r="A70" t="s">
        <v>34</v>
      </c>
      <c r="B70" t="str">
        <f t="shared" si="2"/>
        <v>William H. Donner Foundation_Frontiers of Freedom Institute200225000</v>
      </c>
      <c r="C70" t="s">
        <v>12</v>
      </c>
      <c r="D70" t="s">
        <v>5</v>
      </c>
      <c r="E70" s="14">
        <v>25000</v>
      </c>
      <c r="F70">
        <v>2002</v>
      </c>
    </row>
    <row r="71" spans="1:6" x14ac:dyDescent="0.2">
      <c r="A71" t="s">
        <v>34</v>
      </c>
      <c r="B71" t="str">
        <f t="shared" si="2"/>
        <v>Windway Foundation_Frontiers of Freedom Institute20024000</v>
      </c>
      <c r="C71" t="s">
        <v>20</v>
      </c>
      <c r="D71" t="s">
        <v>5</v>
      </c>
      <c r="E71" s="14">
        <v>4000</v>
      </c>
      <c r="F71">
        <v>2002</v>
      </c>
    </row>
    <row r="72" spans="1:6" x14ac:dyDescent="0.2">
      <c r="E72" s="14">
        <f>SUM(E2:E71)</f>
        <v>2398150</v>
      </c>
    </row>
  </sheetData>
  <autoFilter ref="A1:H67" xr:uid="{5512823B-330E-7243-95C9-D4692706958B}"/>
  <sortState xmlns:xlrd2="http://schemas.microsoft.com/office/spreadsheetml/2017/richdata2" ref="A2:H71">
    <sortCondition ref="C2:C71"/>
    <sortCondition descending="1" ref="F2:F7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06F02-139C-B441-BCE6-08107226CDFA}">
  <dimension ref="A1:B18"/>
  <sheetViews>
    <sheetView workbookViewId="0">
      <selection activeCell="B4" sqref="B4"/>
    </sheetView>
  </sheetViews>
  <sheetFormatPr baseColWidth="10" defaultRowHeight="16" x14ac:dyDescent="0.2"/>
  <cols>
    <col min="1" max="1" width="58.83203125" customWidth="1"/>
    <col min="2" max="2" width="90.1640625" customWidth="1"/>
  </cols>
  <sheetData>
    <row r="1" spans="1:2" x14ac:dyDescent="0.2">
      <c r="A1" s="11" t="s">
        <v>35</v>
      </c>
      <c r="B1" s="11" t="s">
        <v>36</v>
      </c>
    </row>
    <row r="2" spans="1:2" x14ac:dyDescent="0.2">
      <c r="A2" t="s">
        <v>4</v>
      </c>
      <c r="B2" t="s">
        <v>60</v>
      </c>
    </row>
    <row r="3" spans="1:2" x14ac:dyDescent="0.2">
      <c r="A3" t="s">
        <v>6</v>
      </c>
      <c r="B3" t="s">
        <v>38</v>
      </c>
    </row>
    <row r="4" spans="1:2" x14ac:dyDescent="0.2">
      <c r="A4" t="s">
        <v>7</v>
      </c>
      <c r="B4" t="s">
        <v>37</v>
      </c>
    </row>
    <row r="5" spans="1:2" x14ac:dyDescent="0.2">
      <c r="A5" t="s">
        <v>8</v>
      </c>
      <c r="B5" t="s">
        <v>39</v>
      </c>
    </row>
    <row r="6" spans="1:2" x14ac:dyDescent="0.2">
      <c r="A6" t="s">
        <v>9</v>
      </c>
      <c r="B6" t="s">
        <v>40</v>
      </c>
    </row>
    <row r="7" spans="1:2" x14ac:dyDescent="0.2">
      <c r="A7" t="s">
        <v>10</v>
      </c>
      <c r="B7" t="s">
        <v>41</v>
      </c>
    </row>
    <row r="8" spans="1:2" x14ac:dyDescent="0.2">
      <c r="A8" t="s">
        <v>12</v>
      </c>
      <c r="B8" t="s">
        <v>42</v>
      </c>
    </row>
    <row r="9" spans="1:2" x14ac:dyDescent="0.2">
      <c r="A9" t="s">
        <v>13</v>
      </c>
      <c r="B9" t="s">
        <v>43</v>
      </c>
    </row>
    <row r="10" spans="1:2" x14ac:dyDescent="0.2">
      <c r="A10" t="s">
        <v>14</v>
      </c>
      <c r="B10" t="s">
        <v>37</v>
      </c>
    </row>
    <row r="11" spans="1:2" x14ac:dyDescent="0.2">
      <c r="A11" t="s">
        <v>15</v>
      </c>
      <c r="B11" t="s">
        <v>44</v>
      </c>
    </row>
    <row r="12" spans="1:2" x14ac:dyDescent="0.2">
      <c r="A12" t="s">
        <v>16</v>
      </c>
      <c r="B12" t="s">
        <v>45</v>
      </c>
    </row>
    <row r="13" spans="1:2" x14ac:dyDescent="0.2">
      <c r="A13" t="s">
        <v>17</v>
      </c>
      <c r="B13" t="s">
        <v>46</v>
      </c>
    </row>
    <row r="14" spans="1:2" x14ac:dyDescent="0.2">
      <c r="A14" t="s">
        <v>18</v>
      </c>
      <c r="B14" t="s">
        <v>47</v>
      </c>
    </row>
    <row r="15" spans="1:2" x14ac:dyDescent="0.2">
      <c r="A15" t="s">
        <v>19</v>
      </c>
      <c r="B15" t="s">
        <v>48</v>
      </c>
    </row>
    <row r="16" spans="1:2" x14ac:dyDescent="0.2">
      <c r="A16" t="s">
        <v>20</v>
      </c>
      <c r="B16" t="s">
        <v>37</v>
      </c>
    </row>
    <row r="17" spans="1:2" x14ac:dyDescent="0.2">
      <c r="A17" t="s">
        <v>21</v>
      </c>
      <c r="B17" t="s">
        <v>49</v>
      </c>
    </row>
    <row r="18" spans="1:2" x14ac:dyDescent="0.2">
      <c r="A18" t="s">
        <v>22</v>
      </c>
      <c r="B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2016-05-13T01:28:21Z</dcterms:created>
  <dcterms:modified xsi:type="dcterms:W3CDTF">2019-07-09T04:08:27Z</dcterms:modified>
  <cp:category/>
</cp:coreProperties>
</file>