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9"/>
  <workbookPr date1904="1"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Volumes/My Book for Mac/Work/Google Drive/On File/By Profile/Orgs/Illinois Policy Institute/"/>
    </mc:Choice>
  </mc:AlternateContent>
  <xr:revisionPtr revIDLastSave="0" documentId="8_{9231165A-4167-E642-B6DE-12FD2849F131}" xr6:coauthVersionLast="43" xr6:coauthVersionMax="43" xr10:uidLastSave="{00000000-0000-0000-0000-000000000000}"/>
  <bookViews>
    <workbookView xWindow="25600" yWindow="460" windowWidth="25600" windowHeight="28340" tabRatio="500" xr2:uid="{00000000-000D-0000-FFFF-FFFF00000000}"/>
  </bookViews>
  <sheets>
    <sheet name="Summary" sheetId="2" r:id="rId1"/>
    <sheet name="Data" sheetId="1" r:id="rId2"/>
    <sheet name="Independent Contractors" sheetId="4" r:id="rId3"/>
    <sheet name="Resources" sheetId="3" r:id="rId4"/>
  </sheets>
  <definedNames>
    <definedName name="_xlnm._FilterDatabase" localSheetId="1" hidden="1">Data!$A$1:$H$166</definedName>
  </definedNames>
  <calcPr calcId="191029"/>
  <pivotCaches>
    <pivotCache cacheId="7" r:id="rId5"/>
  </pivotCaches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2" i="2" l="1"/>
  <c r="G13" i="2"/>
  <c r="G14" i="2"/>
  <c r="G11" i="2"/>
  <c r="B188" i="1"/>
  <c r="B187" i="1"/>
  <c r="B186" i="1"/>
  <c r="B123" i="1"/>
  <c r="B124" i="1"/>
  <c r="B84" i="1"/>
  <c r="B185" i="1"/>
  <c r="B184" i="1"/>
  <c r="B183" i="1"/>
  <c r="B182" i="1" l="1"/>
  <c r="B181" i="1"/>
  <c r="C10" i="2" l="1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B179" i="1"/>
  <c r="B178" i="1"/>
  <c r="B177" i="1"/>
  <c r="B167" i="1"/>
  <c r="B164" i="1"/>
  <c r="B165" i="1"/>
  <c r="B166" i="1"/>
  <c r="B160" i="1"/>
  <c r="B161" i="1"/>
  <c r="B149" i="1"/>
  <c r="B150" i="1"/>
  <c r="B151" i="1"/>
  <c r="B147" i="1"/>
  <c r="B148" i="1"/>
  <c r="B140" i="1"/>
  <c r="B138" i="1"/>
  <c r="B139" i="1"/>
  <c r="B137" i="1"/>
  <c r="B136" i="1"/>
  <c r="B135" i="1"/>
  <c r="B133" i="1"/>
  <c r="B132" i="1"/>
  <c r="B155" i="1"/>
  <c r="B154" i="1"/>
  <c r="B125" i="1"/>
  <c r="B126" i="1"/>
  <c r="B119" i="1"/>
  <c r="B120" i="1"/>
  <c r="B118" i="1"/>
  <c r="B109" i="1" l="1"/>
  <c r="B110" i="1"/>
  <c r="B111" i="1"/>
  <c r="B106" i="1"/>
  <c r="B107" i="1"/>
  <c r="B108" i="1"/>
  <c r="B97" i="1"/>
  <c r="B83" i="1"/>
  <c r="B10" i="1"/>
  <c r="B9" i="1"/>
  <c r="B8" i="1"/>
  <c r="B122" i="1"/>
  <c r="B121" i="1"/>
  <c r="B129" i="1"/>
  <c r="B128" i="1"/>
  <c r="B127" i="1"/>
  <c r="B130" i="1"/>
  <c r="B131" i="1"/>
  <c r="B134" i="1"/>
  <c r="B146" i="1"/>
  <c r="B145" i="1"/>
  <c r="B144" i="1"/>
  <c r="B143" i="1"/>
  <c r="B142" i="1"/>
  <c r="B141" i="1"/>
  <c r="B153" i="1"/>
  <c r="B152" i="1"/>
  <c r="B159" i="1"/>
  <c r="B158" i="1"/>
  <c r="B157" i="1"/>
  <c r="B156" i="1"/>
  <c r="B162" i="1"/>
  <c r="B163" i="1"/>
  <c r="B176" i="1"/>
  <c r="B175" i="1"/>
  <c r="B174" i="1"/>
  <c r="B173" i="1"/>
  <c r="B172" i="1"/>
  <c r="B171" i="1"/>
  <c r="B170" i="1"/>
  <c r="B169" i="1"/>
  <c r="B168" i="1"/>
  <c r="B180" i="1"/>
  <c r="B45" i="1"/>
  <c r="B46" i="1"/>
  <c r="B47" i="1"/>
  <c r="B48" i="1"/>
  <c r="B49" i="1"/>
  <c r="B50" i="1"/>
  <c r="B40" i="1"/>
  <c r="B41" i="1"/>
  <c r="B42" i="1"/>
  <c r="B43" i="1"/>
  <c r="B44" i="1"/>
  <c r="B81" i="1"/>
  <c r="B82" i="1"/>
  <c r="B79" i="1"/>
  <c r="B80" i="1"/>
  <c r="B96" i="1" l="1"/>
  <c r="B33" i="1"/>
  <c r="B34" i="1"/>
  <c r="B35" i="1"/>
  <c r="B36" i="1"/>
  <c r="B37" i="1"/>
  <c r="B38" i="1"/>
  <c r="B39" i="1"/>
  <c r="B76" i="1"/>
  <c r="B77" i="1"/>
  <c r="B78" i="1"/>
  <c r="B4" i="1"/>
  <c r="B104" i="1"/>
  <c r="B105" i="1"/>
  <c r="B72" i="1"/>
  <c r="B73" i="1"/>
  <c r="B74" i="1"/>
  <c r="B75" i="1"/>
  <c r="B13" i="1"/>
  <c r="B87" i="1"/>
  <c r="B88" i="1"/>
  <c r="B89" i="1"/>
  <c r="B102" i="1"/>
  <c r="B103" i="1"/>
  <c r="B95" i="1"/>
  <c r="B30" i="1"/>
  <c r="B31" i="1"/>
  <c r="B32" i="1"/>
  <c r="B66" i="1"/>
  <c r="B67" i="1"/>
  <c r="B68" i="1"/>
  <c r="B86" i="1"/>
  <c r="B69" i="1"/>
  <c r="B117" i="1"/>
  <c r="B99" i="1"/>
  <c r="B100" i="1"/>
  <c r="B101" i="1"/>
  <c r="B3" i="1"/>
  <c r="B7" i="1"/>
  <c r="B94" i="1"/>
  <c r="B70" i="1"/>
  <c r="B71" i="1"/>
  <c r="B24" i="1"/>
  <c r="B25" i="1"/>
  <c r="B26" i="1"/>
  <c r="B27" i="1"/>
  <c r="B28" i="1"/>
  <c r="B29" i="1"/>
  <c r="B61" i="1"/>
  <c r="B62" i="1"/>
  <c r="B63" i="1"/>
  <c r="B64" i="1"/>
  <c r="B65" i="1"/>
  <c r="B85" i="1"/>
  <c r="B2" i="1"/>
  <c r="B116" i="1"/>
  <c r="B19" i="1"/>
  <c r="B20" i="1"/>
  <c r="B21" i="1"/>
  <c r="B22" i="1"/>
  <c r="B23" i="1"/>
  <c r="B6" i="1"/>
  <c r="B93" i="1"/>
  <c r="B98" i="1"/>
  <c r="B11" i="1"/>
  <c r="B18" i="1"/>
  <c r="B57" i="1"/>
  <c r="B58" i="1"/>
  <c r="B59" i="1"/>
  <c r="B60" i="1"/>
  <c r="B115" i="1"/>
  <c r="B5" i="1"/>
  <c r="B92" i="1"/>
  <c r="B17" i="1"/>
  <c r="B114" i="1"/>
  <c r="B91" i="1"/>
  <c r="B53" i="1"/>
  <c r="B54" i="1"/>
  <c r="B55" i="1"/>
  <c r="B56" i="1"/>
  <c r="B16" i="1"/>
  <c r="B113" i="1"/>
  <c r="B52" i="1"/>
  <c r="B90" i="1"/>
  <c r="B15" i="1"/>
  <c r="B112" i="1"/>
  <c r="B51" i="1"/>
  <c r="B12" i="1"/>
  <c r="B14" i="1"/>
</calcChain>
</file>

<file path=xl/sharedStrings.xml><?xml version="1.0" encoding="utf-8"?>
<sst xmlns="http://schemas.openxmlformats.org/spreadsheetml/2006/main" count="703" uniqueCount="90">
  <si>
    <t>donor_name</t>
  </si>
  <si>
    <t>recipient_name</t>
  </si>
  <si>
    <t>contribution</t>
  </si>
  <si>
    <t>year</t>
  </si>
  <si>
    <t>State Policy Network</t>
  </si>
  <si>
    <t>Illinois Policy Institute</t>
  </si>
  <si>
    <t>Ed Uihlein Family Foundation</t>
  </si>
  <si>
    <t>Donors Capital Fund</t>
  </si>
  <si>
    <t>DonorsTrust</t>
  </si>
  <si>
    <t>Atlas Economic Research Foundation</t>
  </si>
  <si>
    <t>Center for Independent Thought</t>
  </si>
  <si>
    <t>Dunn's Foundation for the Advancement of Right Thinking</t>
  </si>
  <si>
    <t>The McWethy Foundation</t>
  </si>
  <si>
    <t>Liberty Justice Center</t>
  </si>
  <si>
    <t>JM Foundation</t>
  </si>
  <si>
    <t>The Roe Foundation</t>
  </si>
  <si>
    <t>Jaquelin Hume Foundation</t>
  </si>
  <si>
    <t>Think Freely Media</t>
  </si>
  <si>
    <t>Barney Family Foundation</t>
  </si>
  <si>
    <t>The Randolph Foundation</t>
  </si>
  <si>
    <t>Mercer Family Foundation</t>
  </si>
  <si>
    <t>Walton Family Foundation</t>
  </si>
  <si>
    <t>Castle Rock Foundation</t>
  </si>
  <si>
    <t>The Lynde and Harry Bradley Foundation</t>
  </si>
  <si>
    <t>Cato Institute</t>
  </si>
  <si>
    <t>Grand Total</t>
  </si>
  <si>
    <t>Total</t>
  </si>
  <si>
    <t>Sum of contribution</t>
  </si>
  <si>
    <t>Illinois Policy Institute Funding</t>
  </si>
  <si>
    <t>Data retrieved</t>
  </si>
  <si>
    <t>desmogblog.com/illinois-policy-institute</t>
  </si>
  <si>
    <t>National Christian Charitable Foundation</t>
  </si>
  <si>
    <t>transaction_id</t>
  </si>
  <si>
    <t>CT2017</t>
  </si>
  <si>
    <t>added</t>
  </si>
  <si>
    <t>verified</t>
  </si>
  <si>
    <t>Donor &amp; Year</t>
  </si>
  <si>
    <t>Click on donor name to expand funding by year.</t>
  </si>
  <si>
    <t>data_source</t>
  </si>
  <si>
    <t>Org</t>
  </si>
  <si>
    <t>Resource URL</t>
  </si>
  <si>
    <t>https://www.desmogblog.com/state-policy-network</t>
  </si>
  <si>
    <t/>
  </si>
  <si>
    <t>https://www.desmogblog.com/donors-capital-fund</t>
  </si>
  <si>
    <t>https://www.desmogblog.com/who-donors-trust</t>
  </si>
  <si>
    <t>https://www.desmogblog.com/tags/atlas-economic-research-foundation</t>
  </si>
  <si>
    <t>http://www.sourcewatch.org/index.php/JM_Foundation</t>
  </si>
  <si>
    <t>http://www.sourcewatch.org/index.php/Roe_Foundation</t>
  </si>
  <si>
    <t>http://www.sourcewatch.org/index.php/Jaquelin_Hume_Foundation</t>
  </si>
  <si>
    <t>http://www.sourcewatch.org/index.php/Randolph_Foundation</t>
  </si>
  <si>
    <t>http://www.sourcewatch.org/index.php/Walton_Family_Foundation</t>
  </si>
  <si>
    <t>http://www.sourcewatch.org/index.php/Castle_Rock_Foundation</t>
  </si>
  <si>
    <t>http://www.sourcewatch.org/index.php/Lynde_and_Harry_Bradley_Foundation</t>
  </si>
  <si>
    <t>https://www.desmogblog.com/cato-institute</t>
  </si>
  <si>
    <t>Recipient &amp; Year</t>
  </si>
  <si>
    <t>Click on recipient to expand funding by year.</t>
  </si>
  <si>
    <t>IPI as Donor</t>
  </si>
  <si>
    <t>IPI as Recipient</t>
  </si>
  <si>
    <t>p36</t>
  </si>
  <si>
    <t>p65</t>
  </si>
  <si>
    <t>p77</t>
  </si>
  <si>
    <t>p82</t>
  </si>
  <si>
    <t>p83</t>
  </si>
  <si>
    <t>Huizenga Foundation</t>
  </si>
  <si>
    <t>Worded as "Talent Market Co DonorsTrust". EIN matches DT</t>
  </si>
  <si>
    <t>Year</t>
  </si>
  <si>
    <t>Name of Business</t>
  </si>
  <si>
    <t>Service Description</t>
  </si>
  <si>
    <t>Compensation</t>
  </si>
  <si>
    <t>Facebook</t>
  </si>
  <si>
    <t>Social Media</t>
  </si>
  <si>
    <t>Upstream Ideas</t>
  </si>
  <si>
    <t>Marketing</t>
  </si>
  <si>
    <t>Morgan Meredith &amp; Associates</t>
  </si>
  <si>
    <t>Project Six</t>
  </si>
  <si>
    <t>Logos Charitable Fund</t>
  </si>
  <si>
    <t>National Philanthropic Trust</t>
  </si>
  <si>
    <t>Schwab Charitable Fund</t>
  </si>
  <si>
    <t>Stuart Family Foundation</t>
  </si>
  <si>
    <t>The Rauner Family Foundation</t>
  </si>
  <si>
    <t>https://www.sourcewatch.org/index.php?title=The_Rauner_Family_Foundation&amp;action=edit&amp;redlink=1</t>
  </si>
  <si>
    <t>https://www.sourcewatch.org/index.php/Liberty_Justice_Center</t>
  </si>
  <si>
    <t>https://www.sourcewatch.org/index.php/Think_Freely_Media</t>
  </si>
  <si>
    <t>notes</t>
  </si>
  <si>
    <t>Adolph Coors Foundation</t>
  </si>
  <si>
    <t>Koch Funding</t>
  </si>
  <si>
    <t>Column Labels</t>
  </si>
  <si>
    <t>Charles Koch Institute</t>
  </si>
  <si>
    <t>https://www.desmogblog.com/koch-family-foundations</t>
  </si>
  <si>
    <t>https://www.sourcewatch.org/index.php/Adolph_Coors_Foundation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</si>
</sst>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;[Red]&quot;$&quot;#,##0"/>
    <numFmt numFmtId="165" formatCode="&quot;$&quot;#,##0"/>
  </numFmts>
  <fonts count="11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-0.249977111117893"/>
        <bgColor theme="7" tint="-0.249977111117893"/>
      </patternFill>
    </fill>
  </fills>
  <borders count="2">
    <border>
      <left/>
      <right/>
      <top/>
      <bottom/>
      <diagonal/>
    </border>
    <border>
      <left/>
      <right/>
      <top style="thin">
        <color theme="7" tint="-0.249977111117893"/>
      </top>
      <bottom style="thin">
        <color theme="7" tint="0.79998168889431442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  <xf numFmtId="0" fontId="3" fillId="0" borderId="0" xfId="0" applyFont="1"/>
    <xf numFmtId="0" fontId="4" fillId="0" borderId="0" xfId="3" applyFont="1"/>
    <xf numFmtId="0" fontId="5" fillId="0" borderId="0" xfId="0" applyFont="1"/>
    <xf numFmtId="165" fontId="5" fillId="0" borderId="0" xfId="0" applyNumberFormat="1" applyFont="1"/>
    <xf numFmtId="165" fontId="0" fillId="0" borderId="0" xfId="0" applyNumberFormat="1"/>
    <xf numFmtId="0" fontId="7" fillId="0" borderId="0" xfId="0" applyFont="1"/>
    <xf numFmtId="0" fontId="8" fillId="0" borderId="0" xfId="0" applyFont="1"/>
    <xf numFmtId="165" fontId="8" fillId="0" borderId="0" xfId="0" applyNumberFormat="1" applyFont="1"/>
    <xf numFmtId="0" fontId="9" fillId="3" borderId="1" xfId="0" applyFont="1" applyFill="1" applyBorder="1"/>
    <xf numFmtId="0" fontId="6" fillId="0" borderId="0" xfId="0" applyFont="1" applyFill="1"/>
    <xf numFmtId="0" fontId="7" fillId="2" borderId="0" xfId="0" applyFont="1" applyFill="1"/>
    <xf numFmtId="0" fontId="1" fillId="0" borderId="0" xfId="3" applyFont="1"/>
    <xf numFmtId="0" fontId="10" fillId="0" borderId="0" xfId="0" applyFont="1"/>
    <xf numFmtId="165" fontId="7" fillId="0" borderId="0" xfId="0" applyNumberFormat="1" applyFont="1"/>
    <xf numFmtId="15" fontId="3" fillId="0" borderId="0" xfId="0" applyNumberFormat="1" applyFont="1" applyAlignment="1"/>
    <xf numFmtId="0" fontId="0" fillId="0" borderId="0" xfId="0" applyAlignment="1"/>
    <xf numFmtId="0" fontId="0" fillId="0" borderId="0" xfId="0" applyFont="1" applyAlignment="1"/>
    <xf numFmtId="165" fontId="0" fillId="0" borderId="0" xfId="0" applyNumberFormat="1" applyFont="1"/>
  </cellXfs>
  <cellStyles count="4">
    <cellStyle name="Followed Hyperlink" xfId="2" builtinId="9" hidden="1"/>
    <cellStyle name="Hyperlink" xfId="1" builtinId="8" hidden="1"/>
    <cellStyle name="Hyperlink" xfId="3" builtinId="8"/>
    <cellStyle name="Normal" xfId="0" builtinId="0"/>
  </cellStyles>
  <dxfs count="14">
    <dxf>
      <numFmt numFmtId="164" formatCode="&quot;$&quot;#,##0;[Red]&quot;$&quot;#,##0"/>
    </dxf>
    <dxf>
      <numFmt numFmtId="164" formatCode="&quot;$&quot;#,##0;[Red]&quot;$&quot;#,##0"/>
    </dxf>
    <dxf>
      <numFmt numFmtId="164" formatCode="&quot;$&quot;#,##0;[Red]&quot;$&quot;#,##0"/>
    </dxf>
    <dxf>
      <numFmt numFmtId="164" formatCode="&quot;$&quot;#,##0;[Red]&quot;$&quot;#,##0"/>
    </dxf>
    <dxf>
      <numFmt numFmtId="164" formatCode="&quot;$&quot;#,##0;[Red]&quot;$&quot;#,##0"/>
    </dxf>
    <dxf>
      <numFmt numFmtId="164" formatCode="&quot;$&quot;#,##0;[Red]&quot;$&quot;#,##0"/>
    </dxf>
    <dxf>
      <numFmt numFmtId="164" formatCode="&quot;$&quot;#,##0;[Red]&quot;$&quot;#,##0"/>
    </dxf>
    <dxf>
      <numFmt numFmtId="164" formatCode="&quot;$&quot;#,##0;[Red]&quot;$&quot;#,##0"/>
    </dxf>
    <dxf>
      <numFmt numFmtId="164" formatCode="&quot;$&quot;#,##0;[Red]&quot;$&quot;#,##0"/>
    </dxf>
    <dxf>
      <numFmt numFmtId="164" formatCode="&quot;$&quot;#,##0;[Red]&quot;$&quot;#,##0"/>
    </dxf>
    <dxf>
      <numFmt numFmtId="164" formatCode="&quot;$&quot;#,##0;[Red]&quot;$&quot;#,##0"/>
    </dxf>
    <dxf>
      <numFmt numFmtId="164" formatCode="&quot;$&quot;#,##0;[Red]&quot;$&quot;#,##0"/>
    </dxf>
    <dxf>
      <numFmt numFmtId="164" formatCode="&quot;$&quot;#,##0;[Red]&quot;$&quot;#,##0"/>
    </dxf>
    <dxf>
      <numFmt numFmtId="164" formatCode="&quot;$&quot;#,##0;[Red]&quot;$&quot;#,##0"/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hael Fisher" refreshedDate="42092.766024421297" createdVersion="4" refreshedVersion="6" minRefreshableVersion="3" recordCount="188" xr:uid="{00000000-000A-0000-FFFF-FFFF29000000}">
  <cacheSource type="worksheet">
    <worksheetSource ref="C1:F1048576" sheet="Data"/>
  </cacheSource>
  <cacheFields count="4">
    <cacheField name="donor_name" numFmtId="0">
      <sharedItems containsBlank="1" count="29">
        <s v="Atlas Economic Research Foundation"/>
        <s v="Barney Family Foundation"/>
        <s v="Castle Rock Foundation"/>
        <s v="Cato Institute"/>
        <s v="Center for Independent Thought"/>
        <s v="Donors Capital Fund"/>
        <s v="DonorsTrust"/>
        <s v="Dunn's Foundation for the Advancement of Right Thinking"/>
        <s v="Ed Uihlein Family Foundation"/>
        <s v="Huizenga Foundation"/>
        <s v="Illinois Policy Institute"/>
        <s v="Jaquelin Hume Foundation"/>
        <s v="JM Foundation"/>
        <s v="Logos Charitable Fund"/>
        <s v="Mercer Family Foundation"/>
        <s v="National Christian Charitable Foundation"/>
        <s v="National Philanthropic Trust"/>
        <s v="Schwab Charitable Fund"/>
        <s v="State Policy Network"/>
        <s v="Stuart Family Foundation"/>
        <s v="The Lynde and Harry Bradley Foundation"/>
        <s v="The McWethy Foundation"/>
        <s v="The Randolph Foundation"/>
        <s v="The Rauner Family Foundation"/>
        <s v="The Roe Foundation"/>
        <s v="Walton Family Foundation"/>
        <s v="Adolph Coors Foundation"/>
        <s v="Charles Koch Institute"/>
        <m/>
      </sharedItems>
    </cacheField>
    <cacheField name="recipient_name" numFmtId="0">
      <sharedItems containsBlank="1" count="7">
        <s v="Illinois Policy Institute"/>
        <s v="DonorsTrust"/>
        <s v="Think Freely Media"/>
        <s v="Liberty Justice Center"/>
        <s v="Project Six"/>
        <m/>
        <s v="Donors Trust Inc" u="1"/>
      </sharedItems>
    </cacheField>
    <cacheField name="contribution" numFmtId="165">
      <sharedItems containsString="0" containsBlank="1" containsNumber="1" containsInteger="1" minValue="250" maxValue="1150000"/>
    </cacheField>
    <cacheField name="year" numFmtId="0">
      <sharedItems containsString="0" containsBlank="1" containsNumber="1" containsInteger="1" minValue="2004" maxValue="2017" count="15">
        <n v="2011"/>
        <n v="2012"/>
        <n v="2014"/>
        <n v="2010"/>
        <n v="2015"/>
        <n v="2016"/>
        <n v="2006"/>
        <n v="2013"/>
        <n v="2005"/>
        <n v="2007"/>
        <n v="2008"/>
        <n v="2009"/>
        <n v="2017"/>
        <n v="2004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8">
  <r>
    <x v="0"/>
    <x v="0"/>
    <n v="14000"/>
    <x v="0"/>
  </r>
  <r>
    <x v="0"/>
    <x v="0"/>
    <n v="9000"/>
    <x v="1"/>
  </r>
  <r>
    <x v="0"/>
    <x v="0"/>
    <n v="11000"/>
    <x v="2"/>
  </r>
  <r>
    <x v="1"/>
    <x v="0"/>
    <n v="50000"/>
    <x v="3"/>
  </r>
  <r>
    <x v="1"/>
    <x v="0"/>
    <n v="50000"/>
    <x v="0"/>
  </r>
  <r>
    <x v="1"/>
    <x v="0"/>
    <n v="25000"/>
    <x v="1"/>
  </r>
  <r>
    <x v="1"/>
    <x v="0"/>
    <n v="25000"/>
    <x v="2"/>
  </r>
  <r>
    <x v="1"/>
    <x v="0"/>
    <n v="25000"/>
    <x v="4"/>
  </r>
  <r>
    <x v="1"/>
    <x v="0"/>
    <n v="40000"/>
    <x v="5"/>
  </r>
  <r>
    <x v="2"/>
    <x v="0"/>
    <n v="15000"/>
    <x v="3"/>
  </r>
  <r>
    <x v="3"/>
    <x v="0"/>
    <n v="50000"/>
    <x v="6"/>
  </r>
  <r>
    <x v="4"/>
    <x v="0"/>
    <n v="10000"/>
    <x v="7"/>
  </r>
  <r>
    <x v="5"/>
    <x v="0"/>
    <n v="50000"/>
    <x v="8"/>
  </r>
  <r>
    <x v="5"/>
    <x v="0"/>
    <n v="165000"/>
    <x v="9"/>
  </r>
  <r>
    <x v="5"/>
    <x v="0"/>
    <n v="425000"/>
    <x v="10"/>
  </r>
  <r>
    <x v="5"/>
    <x v="0"/>
    <n v="387500"/>
    <x v="11"/>
  </r>
  <r>
    <x v="5"/>
    <x v="0"/>
    <n v="222000"/>
    <x v="3"/>
  </r>
  <r>
    <x v="5"/>
    <x v="0"/>
    <n v="50000"/>
    <x v="0"/>
  </r>
  <r>
    <x v="5"/>
    <x v="0"/>
    <n v="30000"/>
    <x v="0"/>
  </r>
  <r>
    <x v="5"/>
    <x v="0"/>
    <n v="10000"/>
    <x v="0"/>
  </r>
  <r>
    <x v="5"/>
    <x v="0"/>
    <n v="30000"/>
    <x v="0"/>
  </r>
  <r>
    <x v="5"/>
    <x v="0"/>
    <n v="25000"/>
    <x v="0"/>
  </r>
  <r>
    <x v="5"/>
    <x v="0"/>
    <n v="27000"/>
    <x v="1"/>
  </r>
  <r>
    <x v="5"/>
    <x v="0"/>
    <n v="32500"/>
    <x v="1"/>
  </r>
  <r>
    <x v="5"/>
    <x v="0"/>
    <n v="20000"/>
    <x v="1"/>
  </r>
  <r>
    <x v="5"/>
    <x v="0"/>
    <n v="30000"/>
    <x v="1"/>
  </r>
  <r>
    <x v="5"/>
    <x v="0"/>
    <n v="32500"/>
    <x v="1"/>
  </r>
  <r>
    <x v="5"/>
    <x v="0"/>
    <n v="14000"/>
    <x v="1"/>
  </r>
  <r>
    <x v="5"/>
    <x v="0"/>
    <n v="23500"/>
    <x v="7"/>
  </r>
  <r>
    <x v="5"/>
    <x v="0"/>
    <n v="3000"/>
    <x v="7"/>
  </r>
  <r>
    <x v="5"/>
    <x v="0"/>
    <n v="15000"/>
    <x v="7"/>
  </r>
  <r>
    <x v="5"/>
    <x v="0"/>
    <n v="3000"/>
    <x v="2"/>
  </r>
  <r>
    <x v="5"/>
    <x v="0"/>
    <n v="10000"/>
    <x v="2"/>
  </r>
  <r>
    <x v="5"/>
    <x v="0"/>
    <n v="25000"/>
    <x v="2"/>
  </r>
  <r>
    <x v="5"/>
    <x v="0"/>
    <n v="1250"/>
    <x v="2"/>
  </r>
  <r>
    <x v="5"/>
    <x v="0"/>
    <n v="200000"/>
    <x v="2"/>
  </r>
  <r>
    <x v="5"/>
    <x v="0"/>
    <n v="1000"/>
    <x v="2"/>
  </r>
  <r>
    <x v="5"/>
    <x v="0"/>
    <n v="3000"/>
    <x v="2"/>
  </r>
  <r>
    <x v="5"/>
    <x v="0"/>
    <n v="600"/>
    <x v="4"/>
  </r>
  <r>
    <x v="5"/>
    <x v="0"/>
    <n v="1000"/>
    <x v="4"/>
  </r>
  <r>
    <x v="5"/>
    <x v="0"/>
    <n v="2000"/>
    <x v="4"/>
  </r>
  <r>
    <x v="5"/>
    <x v="0"/>
    <n v="16400"/>
    <x v="4"/>
  </r>
  <r>
    <x v="5"/>
    <x v="0"/>
    <n v="15250"/>
    <x v="4"/>
  </r>
  <r>
    <x v="5"/>
    <x v="0"/>
    <n v="1000"/>
    <x v="5"/>
  </r>
  <r>
    <x v="5"/>
    <x v="0"/>
    <n v="1700"/>
    <x v="5"/>
  </r>
  <r>
    <x v="5"/>
    <x v="0"/>
    <n v="40900"/>
    <x v="5"/>
  </r>
  <r>
    <x v="5"/>
    <x v="0"/>
    <n v="2000"/>
    <x v="5"/>
  </r>
  <r>
    <x v="5"/>
    <x v="0"/>
    <n v="80000"/>
    <x v="5"/>
  </r>
  <r>
    <x v="5"/>
    <x v="0"/>
    <n v="15000"/>
    <x v="5"/>
  </r>
  <r>
    <x v="6"/>
    <x v="0"/>
    <n v="5000"/>
    <x v="9"/>
  </r>
  <r>
    <x v="6"/>
    <x v="0"/>
    <n v="10000"/>
    <x v="10"/>
  </r>
  <r>
    <x v="6"/>
    <x v="0"/>
    <n v="5000"/>
    <x v="11"/>
  </r>
  <r>
    <x v="6"/>
    <x v="0"/>
    <n v="5000"/>
    <x v="11"/>
  </r>
  <r>
    <x v="6"/>
    <x v="0"/>
    <n v="5000"/>
    <x v="11"/>
  </r>
  <r>
    <x v="6"/>
    <x v="0"/>
    <n v="25000"/>
    <x v="11"/>
  </r>
  <r>
    <x v="6"/>
    <x v="0"/>
    <n v="49500"/>
    <x v="3"/>
  </r>
  <r>
    <x v="6"/>
    <x v="0"/>
    <n v="49500"/>
    <x v="3"/>
  </r>
  <r>
    <x v="6"/>
    <x v="0"/>
    <n v="7500"/>
    <x v="3"/>
  </r>
  <r>
    <x v="6"/>
    <x v="0"/>
    <n v="7500"/>
    <x v="3"/>
  </r>
  <r>
    <x v="6"/>
    <x v="0"/>
    <n v="200000"/>
    <x v="0"/>
  </r>
  <r>
    <x v="6"/>
    <x v="0"/>
    <n v="7500"/>
    <x v="0"/>
  </r>
  <r>
    <x v="6"/>
    <x v="0"/>
    <n v="116706"/>
    <x v="0"/>
  </r>
  <r>
    <x v="6"/>
    <x v="0"/>
    <n v="500"/>
    <x v="0"/>
  </r>
  <r>
    <x v="6"/>
    <x v="0"/>
    <n v="7500"/>
    <x v="0"/>
  </r>
  <r>
    <x v="6"/>
    <x v="0"/>
    <n v="75000"/>
    <x v="1"/>
  </r>
  <r>
    <x v="6"/>
    <x v="0"/>
    <n v="7500"/>
    <x v="1"/>
  </r>
  <r>
    <x v="6"/>
    <x v="0"/>
    <n v="7500"/>
    <x v="1"/>
  </r>
  <r>
    <x v="6"/>
    <x v="0"/>
    <n v="500"/>
    <x v="1"/>
  </r>
  <r>
    <x v="6"/>
    <x v="0"/>
    <n v="1000"/>
    <x v="1"/>
  </r>
  <r>
    <x v="6"/>
    <x v="0"/>
    <n v="70000"/>
    <x v="1"/>
  </r>
  <r>
    <x v="6"/>
    <x v="0"/>
    <n v="100000"/>
    <x v="7"/>
  </r>
  <r>
    <x v="6"/>
    <x v="0"/>
    <n v="7000"/>
    <x v="7"/>
  </r>
  <r>
    <x v="6"/>
    <x v="0"/>
    <n v="1000"/>
    <x v="7"/>
  </r>
  <r>
    <x v="6"/>
    <x v="0"/>
    <n v="8000"/>
    <x v="7"/>
  </r>
  <r>
    <x v="6"/>
    <x v="0"/>
    <n v="1000"/>
    <x v="2"/>
  </r>
  <r>
    <x v="6"/>
    <x v="0"/>
    <n v="7500"/>
    <x v="2"/>
  </r>
  <r>
    <x v="6"/>
    <x v="0"/>
    <n v="7500"/>
    <x v="2"/>
  </r>
  <r>
    <x v="6"/>
    <x v="0"/>
    <n v="15000"/>
    <x v="4"/>
  </r>
  <r>
    <x v="6"/>
    <x v="0"/>
    <n v="1000"/>
    <x v="4"/>
  </r>
  <r>
    <x v="6"/>
    <x v="0"/>
    <n v="15000"/>
    <x v="5"/>
  </r>
  <r>
    <x v="6"/>
    <x v="0"/>
    <n v="1000"/>
    <x v="5"/>
  </r>
  <r>
    <x v="6"/>
    <x v="0"/>
    <n v="50000"/>
    <x v="5"/>
  </r>
  <r>
    <x v="7"/>
    <x v="0"/>
    <n v="50000"/>
    <x v="5"/>
  </r>
  <r>
    <x v="7"/>
    <x v="0"/>
    <n v="10000"/>
    <x v="0"/>
  </r>
  <r>
    <x v="7"/>
    <x v="0"/>
    <n v="55000"/>
    <x v="1"/>
  </r>
  <r>
    <x v="7"/>
    <x v="0"/>
    <n v="25000"/>
    <x v="7"/>
  </r>
  <r>
    <x v="7"/>
    <x v="0"/>
    <n v="50000"/>
    <x v="7"/>
  </r>
  <r>
    <x v="7"/>
    <x v="0"/>
    <n v="50000"/>
    <x v="7"/>
  </r>
  <r>
    <x v="8"/>
    <x v="0"/>
    <n v="100000"/>
    <x v="10"/>
  </r>
  <r>
    <x v="8"/>
    <x v="0"/>
    <n v="400000"/>
    <x v="11"/>
  </r>
  <r>
    <x v="8"/>
    <x v="0"/>
    <n v="250000"/>
    <x v="3"/>
  </r>
  <r>
    <x v="8"/>
    <x v="0"/>
    <n v="1150000"/>
    <x v="0"/>
  </r>
  <r>
    <x v="8"/>
    <x v="0"/>
    <n v="900000"/>
    <x v="1"/>
  </r>
  <r>
    <x v="8"/>
    <x v="0"/>
    <n v="750000"/>
    <x v="7"/>
  </r>
  <r>
    <x v="8"/>
    <x v="0"/>
    <n v="1000000"/>
    <x v="2"/>
  </r>
  <r>
    <x v="9"/>
    <x v="0"/>
    <n v="1000"/>
    <x v="2"/>
  </r>
  <r>
    <x v="10"/>
    <x v="1"/>
    <n v="125293"/>
    <x v="0"/>
  </r>
  <r>
    <x v="10"/>
    <x v="1"/>
    <n v="5000"/>
    <x v="1"/>
  </r>
  <r>
    <x v="10"/>
    <x v="2"/>
    <n v="365000"/>
    <x v="1"/>
  </r>
  <r>
    <x v="10"/>
    <x v="3"/>
    <n v="150000"/>
    <x v="1"/>
  </r>
  <r>
    <x v="10"/>
    <x v="1"/>
    <n v="110000"/>
    <x v="7"/>
  </r>
  <r>
    <x v="10"/>
    <x v="3"/>
    <n v="225000"/>
    <x v="7"/>
  </r>
  <r>
    <x v="10"/>
    <x v="3"/>
    <n v="17000"/>
    <x v="2"/>
  </r>
  <r>
    <x v="10"/>
    <x v="2"/>
    <n v="20000"/>
    <x v="2"/>
  </r>
  <r>
    <x v="10"/>
    <x v="3"/>
    <n v="5000"/>
    <x v="4"/>
  </r>
  <r>
    <x v="10"/>
    <x v="2"/>
    <n v="5000"/>
    <x v="4"/>
  </r>
  <r>
    <x v="10"/>
    <x v="1"/>
    <n v="5000"/>
    <x v="4"/>
  </r>
  <r>
    <x v="10"/>
    <x v="3"/>
    <n v="194000"/>
    <x v="5"/>
  </r>
  <r>
    <x v="10"/>
    <x v="2"/>
    <n v="295332"/>
    <x v="5"/>
  </r>
  <r>
    <x v="10"/>
    <x v="4"/>
    <n v="623789"/>
    <x v="5"/>
  </r>
  <r>
    <x v="11"/>
    <x v="0"/>
    <n v="20000"/>
    <x v="9"/>
  </r>
  <r>
    <x v="11"/>
    <x v="0"/>
    <n v="20000"/>
    <x v="10"/>
  </r>
  <r>
    <x v="11"/>
    <x v="0"/>
    <n v="20000"/>
    <x v="11"/>
  </r>
  <r>
    <x v="11"/>
    <x v="0"/>
    <n v="30000"/>
    <x v="3"/>
  </r>
  <r>
    <x v="11"/>
    <x v="0"/>
    <n v="40000"/>
    <x v="0"/>
  </r>
  <r>
    <x v="11"/>
    <x v="0"/>
    <n v="40000"/>
    <x v="1"/>
  </r>
  <r>
    <x v="11"/>
    <x v="0"/>
    <n v="40000"/>
    <x v="7"/>
  </r>
  <r>
    <x v="11"/>
    <x v="0"/>
    <n v="30000"/>
    <x v="7"/>
  </r>
  <r>
    <x v="11"/>
    <x v="0"/>
    <n v="40000"/>
    <x v="4"/>
  </r>
  <r>
    <x v="12"/>
    <x v="0"/>
    <n v="30000"/>
    <x v="3"/>
  </r>
  <r>
    <x v="12"/>
    <x v="0"/>
    <n v="30000"/>
    <x v="1"/>
  </r>
  <r>
    <x v="12"/>
    <x v="0"/>
    <n v="40000"/>
    <x v="4"/>
  </r>
  <r>
    <x v="12"/>
    <x v="0"/>
    <n v="30000"/>
    <x v="7"/>
  </r>
  <r>
    <x v="13"/>
    <x v="0"/>
    <n v="1000"/>
    <x v="5"/>
  </r>
  <r>
    <x v="13"/>
    <x v="0"/>
    <n v="2500"/>
    <x v="12"/>
  </r>
  <r>
    <x v="14"/>
    <x v="0"/>
    <n v="100000"/>
    <x v="3"/>
  </r>
  <r>
    <x v="14"/>
    <x v="0"/>
    <n v="250000"/>
    <x v="0"/>
  </r>
  <r>
    <x v="14"/>
    <x v="0"/>
    <n v="250000"/>
    <x v="1"/>
  </r>
  <r>
    <x v="14"/>
    <x v="0"/>
    <n v="250000"/>
    <x v="7"/>
  </r>
  <r>
    <x v="14"/>
    <x v="0"/>
    <n v="250000"/>
    <x v="2"/>
  </r>
  <r>
    <x v="15"/>
    <x v="0"/>
    <n v="250"/>
    <x v="1"/>
  </r>
  <r>
    <x v="15"/>
    <x v="0"/>
    <n v="250"/>
    <x v="7"/>
  </r>
  <r>
    <x v="15"/>
    <x v="0"/>
    <n v="500"/>
    <x v="2"/>
  </r>
  <r>
    <x v="15"/>
    <x v="0"/>
    <n v="500"/>
    <x v="4"/>
  </r>
  <r>
    <x v="16"/>
    <x v="0"/>
    <n v="1000"/>
    <x v="2"/>
  </r>
  <r>
    <x v="16"/>
    <x v="0"/>
    <n v="1000"/>
    <x v="2"/>
  </r>
  <r>
    <x v="17"/>
    <x v="0"/>
    <n v="12750"/>
    <x v="3"/>
  </r>
  <r>
    <x v="17"/>
    <x v="0"/>
    <n v="22750"/>
    <x v="0"/>
  </r>
  <r>
    <x v="17"/>
    <x v="0"/>
    <n v="10800"/>
    <x v="7"/>
  </r>
  <r>
    <x v="18"/>
    <x v="0"/>
    <n v="7500"/>
    <x v="8"/>
  </r>
  <r>
    <x v="18"/>
    <x v="0"/>
    <n v="30000"/>
    <x v="11"/>
  </r>
  <r>
    <x v="18"/>
    <x v="0"/>
    <n v="80000"/>
    <x v="0"/>
  </r>
  <r>
    <x v="18"/>
    <x v="0"/>
    <n v="167000"/>
    <x v="1"/>
  </r>
  <r>
    <x v="18"/>
    <x v="0"/>
    <n v="45000"/>
    <x v="7"/>
  </r>
  <r>
    <x v="18"/>
    <x v="0"/>
    <n v="38300"/>
    <x v="2"/>
  </r>
  <r>
    <x v="18"/>
    <x v="0"/>
    <n v="126300"/>
    <x v="4"/>
  </r>
  <r>
    <x v="18"/>
    <x v="0"/>
    <n v="150700"/>
    <x v="5"/>
  </r>
  <r>
    <x v="19"/>
    <x v="0"/>
    <n v="25000"/>
    <x v="7"/>
  </r>
  <r>
    <x v="19"/>
    <x v="0"/>
    <n v="25000"/>
    <x v="2"/>
  </r>
  <r>
    <x v="19"/>
    <x v="0"/>
    <n v="35000"/>
    <x v="4"/>
  </r>
  <r>
    <x v="20"/>
    <x v="0"/>
    <n v="10000"/>
    <x v="11"/>
  </r>
  <r>
    <x v="20"/>
    <x v="0"/>
    <n v="10000"/>
    <x v="3"/>
  </r>
  <r>
    <x v="20"/>
    <x v="0"/>
    <n v="75000"/>
    <x v="4"/>
  </r>
  <r>
    <x v="20"/>
    <x v="0"/>
    <n v="75000"/>
    <x v="4"/>
  </r>
  <r>
    <x v="21"/>
    <x v="0"/>
    <n v="3000"/>
    <x v="3"/>
  </r>
  <r>
    <x v="21"/>
    <x v="0"/>
    <n v="10000"/>
    <x v="0"/>
  </r>
  <r>
    <x v="21"/>
    <x v="0"/>
    <n v="20000"/>
    <x v="1"/>
  </r>
  <r>
    <x v="21"/>
    <x v="0"/>
    <n v="20000"/>
    <x v="7"/>
  </r>
  <r>
    <x v="21"/>
    <x v="0"/>
    <n v="20000"/>
    <x v="2"/>
  </r>
  <r>
    <x v="21"/>
    <x v="0"/>
    <n v="20000"/>
    <x v="4"/>
  </r>
  <r>
    <x v="22"/>
    <x v="0"/>
    <n v="25000"/>
    <x v="1"/>
  </r>
  <r>
    <x v="22"/>
    <x v="0"/>
    <n v="25000"/>
    <x v="1"/>
  </r>
  <r>
    <x v="23"/>
    <x v="0"/>
    <n v="150000"/>
    <x v="11"/>
  </r>
  <r>
    <x v="23"/>
    <x v="0"/>
    <n v="75000"/>
    <x v="3"/>
  </r>
  <r>
    <x v="23"/>
    <x v="0"/>
    <n v="300000"/>
    <x v="1"/>
  </r>
  <r>
    <x v="23"/>
    <x v="0"/>
    <n v="100000"/>
    <x v="7"/>
  </r>
  <r>
    <x v="24"/>
    <x v="0"/>
    <n v="10000"/>
    <x v="13"/>
  </r>
  <r>
    <x v="24"/>
    <x v="0"/>
    <n v="10000"/>
    <x v="8"/>
  </r>
  <r>
    <x v="24"/>
    <x v="0"/>
    <n v="10000"/>
    <x v="6"/>
  </r>
  <r>
    <x v="24"/>
    <x v="0"/>
    <n v="10000"/>
    <x v="9"/>
  </r>
  <r>
    <x v="24"/>
    <x v="0"/>
    <n v="15000"/>
    <x v="10"/>
  </r>
  <r>
    <x v="24"/>
    <x v="0"/>
    <n v="20000"/>
    <x v="11"/>
  </r>
  <r>
    <x v="24"/>
    <x v="0"/>
    <n v="20000"/>
    <x v="3"/>
  </r>
  <r>
    <x v="24"/>
    <x v="0"/>
    <n v="25000"/>
    <x v="0"/>
  </r>
  <r>
    <x v="24"/>
    <x v="0"/>
    <n v="25000"/>
    <x v="1"/>
  </r>
  <r>
    <x v="24"/>
    <x v="0"/>
    <n v="25000"/>
    <x v="7"/>
  </r>
  <r>
    <x v="24"/>
    <x v="0"/>
    <n v="25000"/>
    <x v="2"/>
  </r>
  <r>
    <x v="24"/>
    <x v="0"/>
    <n v="25000"/>
    <x v="4"/>
  </r>
  <r>
    <x v="25"/>
    <x v="0"/>
    <n v="50000"/>
    <x v="1"/>
  </r>
  <r>
    <x v="26"/>
    <x v="0"/>
    <n v="15000"/>
    <x v="4"/>
  </r>
  <r>
    <x v="26"/>
    <x v="0"/>
    <n v="20000"/>
    <x v="7"/>
  </r>
  <r>
    <x v="6"/>
    <x v="0"/>
    <n v="7500"/>
    <x v="12"/>
  </r>
  <r>
    <x v="6"/>
    <x v="0"/>
    <n v="6500"/>
    <x v="12"/>
  </r>
  <r>
    <x v="6"/>
    <x v="0"/>
    <n v="1000"/>
    <x v="12"/>
  </r>
  <r>
    <x v="27"/>
    <x v="0"/>
    <n v="22500"/>
    <x v="5"/>
  </r>
  <r>
    <x v="27"/>
    <x v="0"/>
    <n v="52821"/>
    <x v="4"/>
  </r>
  <r>
    <x v="27"/>
    <x v="0"/>
    <n v="60516"/>
    <x v="2"/>
  </r>
  <r>
    <x v="28"/>
    <x v="5"/>
    <m/>
    <x v="1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753B2A8-F8B5-3E4E-AD36-3D17DFF49BB6}" name="PivotTable1" cacheId="7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gridDropZones="1" multipleFieldFilters="0" rowHeaderCaption="Donor &amp; Year">
  <location ref="H8:J13" firstHeaderRow="1" firstDataRow="2" firstDataCol="1"/>
  <pivotFields count="4">
    <pivotField axis="axisCol" showAll="0" sortType="descending">
      <items count="30">
        <item h="1" sd="0" x="8"/>
        <item h="1" sd="0" x="5"/>
        <item h="1" sd="0" x="10"/>
        <item h="1" sd="0" x="6"/>
        <item h="1" sd="0" x="14"/>
        <item h="1" sd="0" x="18"/>
        <item h="1" sd="0" x="7"/>
        <item h="1" sd="0" x="11"/>
        <item h="1" sd="0" x="24"/>
        <item h="1" sd="0" x="1"/>
        <item h="1" sd="0" x="12"/>
        <item h="1" sd="0" x="21"/>
        <item h="1" sd="0" x="3"/>
        <item h="1" sd="0" x="22"/>
        <item h="1" sd="0" x="25"/>
        <item h="1" sd="0" x="0"/>
        <item h="1" sd="0" x="20"/>
        <item h="1" sd="0" x="2"/>
        <item h="1" sd="0" x="4"/>
        <item h="1" sd="0" x="28"/>
        <item h="1" sd="0" x="15"/>
        <item h="1" sd="0" x="9"/>
        <item h="1" sd="0" x="13"/>
        <item h="1" sd="0" x="16"/>
        <item h="1" sd="0" x="17"/>
        <item h="1" sd="0" x="19"/>
        <item h="1" sd="0" x="23"/>
        <item h="1" x="26"/>
        <item x="27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dataField="1" showAll="0"/>
    <pivotField axis="axisRow" showAll="0" sortType="ascending">
      <items count="16">
        <item x="13"/>
        <item x="8"/>
        <item x="6"/>
        <item x="9"/>
        <item x="10"/>
        <item x="11"/>
        <item x="3"/>
        <item x="0"/>
        <item x="1"/>
        <item x="7"/>
        <item x="2"/>
        <item x="4"/>
        <item x="5"/>
        <item x="12"/>
        <item x="14"/>
        <item t="default"/>
      </items>
    </pivotField>
  </pivotFields>
  <rowFields count="1">
    <field x="3"/>
  </rowFields>
  <rowItems count="4">
    <i>
      <x v="10"/>
    </i>
    <i>
      <x v="11"/>
    </i>
    <i>
      <x v="12"/>
    </i>
    <i t="grand">
      <x/>
    </i>
  </rowItems>
  <colFields count="1">
    <field x="0"/>
  </colFields>
  <colItems count="2">
    <i>
      <x v="28"/>
    </i>
    <i t="grand">
      <x/>
    </i>
  </colItems>
  <dataFields count="1">
    <dataField name="Sum of contribution" fld="2" baseField="0" baseItem="0" numFmtId="164"/>
  </dataFields>
  <formats count="1">
    <format dxfId="10">
      <pivotArea outline="0" collapsedLevelsAreSubtotals="1" fieldPosition="0"/>
    </format>
  </formats>
  <pivotTableStyleInfo name="PivotStyleMedium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3" cacheId="7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gridDropZones="1" multipleFieldFilters="0" rowHeaderCaption="Donor &amp; Year">
  <location ref="A8:B37" firstHeaderRow="2" firstDataRow="2" firstDataCol="1"/>
  <pivotFields count="4">
    <pivotField axis="axisRow" showAll="0" sortType="descending">
      <items count="30">
        <item sd="0" x="8"/>
        <item sd="0" x="5"/>
        <item h="1" sd="0" x="10"/>
        <item sd="0" x="6"/>
        <item sd="0" x="14"/>
        <item sd="0" x="18"/>
        <item sd="0" x="7"/>
        <item sd="0" x="11"/>
        <item sd="0" x="24"/>
        <item sd="0" x="1"/>
        <item sd="0" x="12"/>
        <item sd="0" x="21"/>
        <item sd="0" x="3"/>
        <item sd="0" x="22"/>
        <item sd="0" x="25"/>
        <item sd="0" x="0"/>
        <item sd="0" x="20"/>
        <item sd="0" x="2"/>
        <item sd="0" x="4"/>
        <item h="1" sd="0" x="28"/>
        <item sd="0" x="15"/>
        <item sd="0" x="9"/>
        <item sd="0" x="13"/>
        <item sd="0" x="16"/>
        <item sd="0" x="17"/>
        <item sd="0" x="19"/>
        <item sd="0" x="23"/>
        <item sd="0" x="26"/>
        <item sd="0" x="27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dataField="1" showAll="0"/>
    <pivotField axis="axisRow" showAll="0" sortType="ascending">
      <items count="16">
        <item x="13"/>
        <item x="8"/>
        <item x="6"/>
        <item x="9"/>
        <item x="10"/>
        <item x="11"/>
        <item x="3"/>
        <item x="0"/>
        <item x="1"/>
        <item x="7"/>
        <item x="2"/>
        <item x="4"/>
        <item x="5"/>
        <item x="12"/>
        <item x="14"/>
        <item t="default"/>
      </items>
    </pivotField>
  </pivotFields>
  <rowFields count="2">
    <field x="0"/>
    <field x="3"/>
  </rowFields>
  <rowItems count="28">
    <i>
      <x/>
    </i>
    <i>
      <x v="1"/>
    </i>
    <i>
      <x v="4"/>
    </i>
    <i>
      <x v="3"/>
    </i>
    <i>
      <x v="5"/>
    </i>
    <i>
      <x v="26"/>
    </i>
    <i>
      <x v="7"/>
    </i>
    <i>
      <x v="6"/>
    </i>
    <i>
      <x v="8"/>
    </i>
    <i>
      <x v="9"/>
    </i>
    <i>
      <x v="16"/>
    </i>
    <i>
      <x v="28"/>
    </i>
    <i>
      <x v="10"/>
    </i>
    <i>
      <x v="11"/>
    </i>
    <i>
      <x v="25"/>
    </i>
    <i>
      <x v="13"/>
    </i>
    <i>
      <x v="12"/>
    </i>
    <i>
      <x v="14"/>
    </i>
    <i>
      <x v="24"/>
    </i>
    <i>
      <x v="27"/>
    </i>
    <i>
      <x v="15"/>
    </i>
    <i>
      <x v="17"/>
    </i>
    <i>
      <x v="18"/>
    </i>
    <i>
      <x v="22"/>
    </i>
    <i>
      <x v="23"/>
    </i>
    <i>
      <x v="20"/>
    </i>
    <i>
      <x v="21"/>
    </i>
    <i t="grand">
      <x/>
    </i>
  </rowItems>
  <colItems count="1">
    <i/>
  </colItems>
  <dataFields count="1">
    <dataField name="Sum of contribution" fld="2" baseField="0" baseItem="0" numFmtId="164"/>
  </dataFields>
  <formats count="1">
    <format dxfId="13">
      <pivotArea outline="0" collapsedLevelsAreSubtotals="1" fieldPosition="0"/>
    </format>
  </formats>
  <pivotTableStyleInfo name="PivotStyleMedium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1000000}" name="PivotTable5" cacheId="7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gridDropZones="1" multipleFieldFilters="0" rowHeaderCaption="Recipient &amp; Year">
  <location ref="E9:F15" firstHeaderRow="2" firstDataRow="2" firstDataCol="1" rowPageCount="1" colPageCount="1"/>
  <pivotFields count="4">
    <pivotField axis="axisPage" multipleItemSelectionAllowed="1" showAll="0">
      <items count="30">
        <item h="1" x="8"/>
        <item h="1" x="5"/>
        <item x="10"/>
        <item h="1" x="6"/>
        <item h="1" x="14"/>
        <item h="1" x="18"/>
        <item h="1" x="7"/>
        <item h="1" x="11"/>
        <item h="1" x="24"/>
        <item h="1" x="1"/>
        <item h="1" x="12"/>
        <item h="1" x="21"/>
        <item h="1" x="3"/>
        <item h="1" x="22"/>
        <item h="1" x="25"/>
        <item h="1" x="0"/>
        <item h="1" x="20"/>
        <item h="1" x="2"/>
        <item h="1" x="4"/>
        <item h="1" x="28"/>
        <item h="1" x="15"/>
        <item h="1" x="9"/>
        <item h="1" x="13"/>
        <item h="1" x="16"/>
        <item h="1" x="17"/>
        <item h="1" x="19"/>
        <item h="1" x="23"/>
        <item h="1" x="26"/>
        <item h="1" x="27"/>
        <item t="default"/>
      </items>
    </pivotField>
    <pivotField axis="axisRow" showAll="0" sortType="descending">
      <items count="8">
        <item sd="0" m="1" x="6"/>
        <item sd="0" x="0"/>
        <item sd="0" x="3"/>
        <item sd="0" x="2"/>
        <item sd="0" x="5"/>
        <item sd="0" x="1"/>
        <item sd="0" x="4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/>
    <pivotField axis="axisRow" showAll="0" sortType="ascending">
      <items count="16">
        <item x="13"/>
        <item x="8"/>
        <item x="6"/>
        <item x="9"/>
        <item x="10"/>
        <item x="11"/>
        <item x="3"/>
        <item x="0"/>
        <item x="1"/>
        <item x="7"/>
        <item x="2"/>
        <item x="4"/>
        <item x="5"/>
        <item x="12"/>
        <item x="14"/>
        <item t="default"/>
      </items>
    </pivotField>
  </pivotFields>
  <rowFields count="2">
    <field x="1"/>
    <field x="3"/>
  </rowFields>
  <rowItems count="5">
    <i>
      <x v="3"/>
    </i>
    <i>
      <x v="6"/>
    </i>
    <i>
      <x v="2"/>
    </i>
    <i>
      <x v="5"/>
    </i>
    <i t="grand">
      <x/>
    </i>
  </rowItems>
  <colItems count="1">
    <i/>
  </colItems>
  <pageFields count="1">
    <pageField fld="0" hier="-1"/>
  </pageFields>
  <dataFields count="1">
    <dataField name="Sum of contribution" fld="2" baseField="0" baseItem="0" numFmtId="164"/>
  </dataFields>
  <formats count="1">
    <format dxfId="2">
      <pivotArea outline="0" collapsedLevelsAreSubtotals="1" fieldPosition="0"/>
    </format>
  </formats>
  <pivotTableStyleInfo name="PivotStyleMedium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hyperlink" Target="http://www.desmogblog.com/illinois-policy-institu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37"/>
  <sheetViews>
    <sheetView tabSelected="1" workbookViewId="0">
      <selection activeCell="E23" sqref="E23"/>
    </sheetView>
  </sheetViews>
  <sheetFormatPr baseColWidth="10" defaultRowHeight="16" x14ac:dyDescent="0.2"/>
  <cols>
    <col min="1" max="1" width="51.6640625" bestFit="1" customWidth="1"/>
    <col min="2" max="2" width="11.1640625" bestFit="1" customWidth="1"/>
    <col min="3" max="3" width="13.33203125" customWidth="1"/>
    <col min="4" max="4" width="4" customWidth="1"/>
    <col min="5" max="5" width="38.5" bestFit="1" customWidth="1"/>
    <col min="6" max="6" width="21.6640625" bestFit="1" customWidth="1"/>
    <col min="7" max="7" width="71.6640625" customWidth="1"/>
    <col min="8" max="8" width="17.5" bestFit="1" customWidth="1"/>
    <col min="9" max="9" width="19" bestFit="1" customWidth="1"/>
    <col min="10" max="10" width="10.83203125" bestFit="1" customWidth="1"/>
    <col min="11" max="11" width="17.6640625" bestFit="1" customWidth="1"/>
    <col min="12" max="12" width="23" bestFit="1" customWidth="1"/>
    <col min="13" max="13" width="11" bestFit="1" customWidth="1"/>
    <col min="14" max="14" width="18.33203125" bestFit="1" customWidth="1"/>
    <col min="15" max="15" width="26.6640625" bestFit="1" customWidth="1"/>
    <col min="16" max="16" width="23.1640625" bestFit="1" customWidth="1"/>
    <col min="17" max="17" width="17.6640625" bestFit="1" customWidth="1"/>
    <col min="18" max="18" width="22.83203125" bestFit="1" customWidth="1"/>
    <col min="19" max="19" width="49.5" bestFit="1" customWidth="1"/>
    <col min="20" max="20" width="34.6640625" bestFit="1" customWidth="1"/>
    <col min="21" max="21" width="22.5" bestFit="1" customWidth="1"/>
    <col min="22" max="22" width="22.1640625" bestFit="1" customWidth="1"/>
    <col min="23" max="23" width="13.1640625" bestFit="1" customWidth="1"/>
    <col min="24" max="24" width="23.1640625" bestFit="1" customWidth="1"/>
    <col min="25" max="25" width="12.1640625" bestFit="1" customWidth="1"/>
    <col min="26" max="26" width="22.33203125" bestFit="1" customWidth="1"/>
    <col min="27" max="27" width="21" bestFit="1" customWidth="1"/>
    <col min="28" max="28" width="32" bestFit="1" customWidth="1"/>
    <col min="29" max="29" width="20.33203125" bestFit="1" customWidth="1"/>
    <col min="30" max="30" width="27.6640625" bestFit="1" customWidth="1"/>
    <col min="31" max="31" width="19.33203125" bestFit="1" customWidth="1"/>
    <col min="32" max="32" width="24.33203125" bestFit="1" customWidth="1"/>
    <col min="33" max="33" width="35" bestFit="1" customWidth="1"/>
    <col min="34" max="34" width="18.5" bestFit="1" customWidth="1"/>
    <col min="35" max="35" width="6.83203125" bestFit="1" customWidth="1"/>
    <col min="36" max="36" width="11.1640625" bestFit="1" customWidth="1"/>
  </cols>
  <sheetData>
    <row r="1" spans="1:10" ht="31" x14ac:dyDescent="0.35">
      <c r="A1" s="13" t="s">
        <v>28</v>
      </c>
    </row>
    <row r="2" spans="1:10" ht="19" x14ac:dyDescent="0.25">
      <c r="A2" s="4" t="s">
        <v>29</v>
      </c>
      <c r="B2" s="18">
        <v>42092</v>
      </c>
      <c r="C2" s="19"/>
    </row>
    <row r="3" spans="1:10" ht="19" x14ac:dyDescent="0.25">
      <c r="A3" s="5" t="s">
        <v>30</v>
      </c>
    </row>
    <row r="4" spans="1:10" ht="19" x14ac:dyDescent="0.25">
      <c r="A4" s="4"/>
      <c r="B4" s="5"/>
    </row>
    <row r="5" spans="1:10" ht="19" x14ac:dyDescent="0.25">
      <c r="A5" s="4"/>
      <c r="B5" s="5"/>
    </row>
    <row r="6" spans="1:10" ht="24" x14ac:dyDescent="0.3">
      <c r="A6" s="16" t="s">
        <v>57</v>
      </c>
      <c r="B6" s="5"/>
      <c r="E6" s="16" t="s">
        <v>56</v>
      </c>
      <c r="H6" s="16" t="s">
        <v>85</v>
      </c>
      <c r="I6" s="5"/>
    </row>
    <row r="7" spans="1:10" x14ac:dyDescent="0.2">
      <c r="A7" s="14" t="s">
        <v>37</v>
      </c>
      <c r="B7" s="15"/>
      <c r="E7" s="1" t="s">
        <v>0</v>
      </c>
      <c r="F7" t="s">
        <v>5</v>
      </c>
      <c r="H7" s="14" t="s">
        <v>37</v>
      </c>
      <c r="I7" s="15"/>
    </row>
    <row r="8" spans="1:10" x14ac:dyDescent="0.2">
      <c r="A8" s="1" t="s">
        <v>27</v>
      </c>
      <c r="E8" s="14" t="s">
        <v>55</v>
      </c>
      <c r="F8" s="15"/>
      <c r="H8" s="1" t="s">
        <v>27</v>
      </c>
      <c r="I8" s="1" t="s">
        <v>86</v>
      </c>
    </row>
    <row r="9" spans="1:10" x14ac:dyDescent="0.2">
      <c r="A9" s="1" t="s">
        <v>36</v>
      </c>
      <c r="B9" t="s">
        <v>26</v>
      </c>
      <c r="C9" s="12" t="s">
        <v>40</v>
      </c>
      <c r="E9" s="1" t="s">
        <v>27</v>
      </c>
      <c r="H9" s="1" t="s">
        <v>36</v>
      </c>
      <c r="I9" t="s">
        <v>87</v>
      </c>
      <c r="J9" t="s">
        <v>25</v>
      </c>
    </row>
    <row r="10" spans="1:10" x14ac:dyDescent="0.2">
      <c r="A10" s="2" t="s">
        <v>6</v>
      </c>
      <c r="B10" s="3">
        <v>4550000</v>
      </c>
      <c r="C10" t="str">
        <f>IFERROR(IF(VLOOKUP(A10,Resources!$A:$B,2,FALSE)=0,"",VLOOKUP(A10,Resources!$A:$B,2,FALSE)),"")</f>
        <v/>
      </c>
      <c r="E10" s="1" t="s">
        <v>54</v>
      </c>
      <c r="F10" t="s">
        <v>26</v>
      </c>
      <c r="G10" s="12" t="s">
        <v>40</v>
      </c>
      <c r="H10" s="2">
        <v>2014</v>
      </c>
      <c r="I10" s="3">
        <v>60516</v>
      </c>
      <c r="J10" s="3">
        <v>60516</v>
      </c>
    </row>
    <row r="11" spans="1:10" x14ac:dyDescent="0.2">
      <c r="A11" s="2" t="s">
        <v>7</v>
      </c>
      <c r="B11" s="3">
        <v>2011100</v>
      </c>
      <c r="C11" t="str">
        <f>IFERROR(IF(VLOOKUP(A11,Resources!$A:$B,2,FALSE)=0,"",VLOOKUP(A11,Resources!$A:$B,2,FALSE)),"")</f>
        <v>https://www.desmogblog.com/donors-capital-fund</v>
      </c>
      <c r="E11" s="2" t="s">
        <v>17</v>
      </c>
      <c r="F11" s="3">
        <v>685332</v>
      </c>
      <c r="G11" t="str">
        <f>IFERROR(IF(VLOOKUP(E11,Resources!A:B,2,FALSE)=0,"",VLOOKUP(E11,Resources!A:B,2,FALSE)),"")</f>
        <v>https://www.sourcewatch.org/index.php/Think_Freely_Media</v>
      </c>
      <c r="H11" s="2">
        <v>2015</v>
      </c>
      <c r="I11" s="3">
        <v>52821</v>
      </c>
      <c r="J11" s="3">
        <v>52821</v>
      </c>
    </row>
    <row r="12" spans="1:10" x14ac:dyDescent="0.2">
      <c r="A12" s="2" t="s">
        <v>20</v>
      </c>
      <c r="B12" s="3">
        <v>1100000</v>
      </c>
      <c r="C12" t="str">
        <f>IFERROR(IF(VLOOKUP(A12,Resources!$A:$B,2,FALSE)=0,"",VLOOKUP(A12,Resources!$A:$B,2,FALSE)),"")</f>
        <v/>
      </c>
      <c r="E12" s="2" t="s">
        <v>74</v>
      </c>
      <c r="F12" s="3">
        <v>623789</v>
      </c>
      <c r="G12" t="str">
        <f>IFERROR(IF(VLOOKUP(E12,Resources!A:B,2,FALSE)=0,"",VLOOKUP(E12,Resources!A:B,2,FALSE)),"")</f>
        <v/>
      </c>
      <c r="H12" s="2">
        <v>2016</v>
      </c>
      <c r="I12" s="3">
        <v>22500</v>
      </c>
      <c r="J12" s="3">
        <v>22500</v>
      </c>
    </row>
    <row r="13" spans="1:10" x14ac:dyDescent="0.2">
      <c r="A13" s="2" t="s">
        <v>8</v>
      </c>
      <c r="B13" s="3">
        <v>891706</v>
      </c>
      <c r="C13" t="str">
        <f>IFERROR(IF(VLOOKUP(A13,Resources!$A:$B,2,FALSE)=0,"",VLOOKUP(A13,Resources!$A:$B,2,FALSE)),"")</f>
        <v>https://www.desmogblog.com/who-donors-trust</v>
      </c>
      <c r="E13" s="2" t="s">
        <v>13</v>
      </c>
      <c r="F13" s="3">
        <v>591000</v>
      </c>
      <c r="G13" t="str">
        <f>IFERROR(IF(VLOOKUP(E13,Resources!A:B,2,FALSE)=0,"",VLOOKUP(E13,Resources!A:B,2,FALSE)),"")</f>
        <v>https://www.sourcewatch.org/index.php/Liberty_Justice_Center</v>
      </c>
      <c r="H13" s="2" t="s">
        <v>25</v>
      </c>
      <c r="I13" s="3">
        <v>135837</v>
      </c>
      <c r="J13" s="3">
        <v>135837</v>
      </c>
    </row>
    <row r="14" spans="1:10" x14ac:dyDescent="0.2">
      <c r="A14" s="2" t="s">
        <v>4</v>
      </c>
      <c r="B14" s="3">
        <v>644800</v>
      </c>
      <c r="C14" t="str">
        <f>IFERROR(IF(VLOOKUP(A14,Resources!$A:$B,2,FALSE)=0,"",VLOOKUP(A14,Resources!$A:$B,2,FALSE)),"")</f>
        <v>https://www.desmogblog.com/state-policy-network</v>
      </c>
      <c r="E14" s="2" t="s">
        <v>8</v>
      </c>
      <c r="F14" s="3">
        <v>245293</v>
      </c>
      <c r="G14" t="str">
        <f>IFERROR(IF(VLOOKUP(E14,Resources!A:B,2,FALSE)=0,"",VLOOKUP(E14,Resources!A:B,2,FALSE)),"")</f>
        <v>https://www.desmogblog.com/who-donors-trust</v>
      </c>
    </row>
    <row r="15" spans="1:10" x14ac:dyDescent="0.2">
      <c r="A15" s="2" t="s">
        <v>79</v>
      </c>
      <c r="B15" s="3">
        <v>625000</v>
      </c>
      <c r="C15" t="str">
        <f>IFERROR(IF(VLOOKUP(A15,Resources!$A:$B,2,FALSE)=0,"",VLOOKUP(A15,Resources!$A:$B,2,FALSE)),"")</f>
        <v>https://www.sourcewatch.org/index.php?title=The_Rauner_Family_Foundation&amp;action=edit&amp;redlink=1</v>
      </c>
      <c r="E15" s="2" t="s">
        <v>25</v>
      </c>
      <c r="F15" s="3">
        <v>2145414</v>
      </c>
    </row>
    <row r="16" spans="1:10" x14ac:dyDescent="0.2">
      <c r="A16" s="2" t="s">
        <v>16</v>
      </c>
      <c r="B16" s="3">
        <v>280000</v>
      </c>
      <c r="C16" t="str">
        <f>IFERROR(IF(VLOOKUP(A16,Resources!$A:$B,2,FALSE)=0,"",VLOOKUP(A16,Resources!$A:$B,2,FALSE)),"")</f>
        <v>http://www.sourcewatch.org/index.php/Jaquelin_Hume_Foundation</v>
      </c>
    </row>
    <row r="17" spans="1:3" x14ac:dyDescent="0.2">
      <c r="A17" s="2" t="s">
        <v>11</v>
      </c>
      <c r="B17" s="3">
        <v>240000</v>
      </c>
      <c r="C17" t="str">
        <f>IFERROR(IF(VLOOKUP(A17,Resources!$A:$B,2,FALSE)=0,"",VLOOKUP(A17,Resources!$A:$B,2,FALSE)),"")</f>
        <v/>
      </c>
    </row>
    <row r="18" spans="1:3" x14ac:dyDescent="0.2">
      <c r="A18" s="2" t="s">
        <v>15</v>
      </c>
      <c r="B18" s="3">
        <v>220000</v>
      </c>
      <c r="C18" t="str">
        <f>IFERROR(IF(VLOOKUP(A18,Resources!$A:$B,2,FALSE)=0,"",VLOOKUP(A18,Resources!$A:$B,2,FALSE)),"")</f>
        <v>http://www.sourcewatch.org/index.php/Roe_Foundation</v>
      </c>
    </row>
    <row r="19" spans="1:3" x14ac:dyDescent="0.2">
      <c r="A19" s="2" t="s">
        <v>18</v>
      </c>
      <c r="B19" s="3">
        <v>215000</v>
      </c>
      <c r="C19" t="str">
        <f>IFERROR(IF(VLOOKUP(A19,Resources!$A:$B,2,FALSE)=0,"",VLOOKUP(A19,Resources!$A:$B,2,FALSE)),"")</f>
        <v/>
      </c>
    </row>
    <row r="20" spans="1:3" x14ac:dyDescent="0.2">
      <c r="A20" s="2" t="s">
        <v>23</v>
      </c>
      <c r="B20" s="3">
        <v>170000</v>
      </c>
      <c r="C20" t="str">
        <f>IFERROR(IF(VLOOKUP(A20,Resources!$A:$B,2,FALSE)=0,"",VLOOKUP(A20,Resources!$A:$B,2,FALSE)),"")</f>
        <v>http://www.sourcewatch.org/index.php/Lynde_and_Harry_Bradley_Foundation</v>
      </c>
    </row>
    <row r="21" spans="1:3" x14ac:dyDescent="0.2">
      <c r="A21" s="2" t="s">
        <v>87</v>
      </c>
      <c r="B21" s="3">
        <v>135837</v>
      </c>
      <c r="C21" t="str">
        <f>IFERROR(IF(VLOOKUP(A21,Resources!$A:$B,2,FALSE)=0,"",VLOOKUP(A21,Resources!$A:$B,2,FALSE)),"")</f>
        <v>https://www.desmogblog.com/koch-family-foundations</v>
      </c>
    </row>
    <row r="22" spans="1:3" x14ac:dyDescent="0.2">
      <c r="A22" s="2" t="s">
        <v>14</v>
      </c>
      <c r="B22" s="3">
        <v>130000</v>
      </c>
      <c r="C22" t="str">
        <f>IFERROR(IF(VLOOKUP(A22,Resources!$A:$B,2,FALSE)=0,"",VLOOKUP(A22,Resources!$A:$B,2,FALSE)),"")</f>
        <v>http://www.sourcewatch.org/index.php/JM_Foundation</v>
      </c>
    </row>
    <row r="23" spans="1:3" x14ac:dyDescent="0.2">
      <c r="A23" s="2" t="s">
        <v>12</v>
      </c>
      <c r="B23" s="3">
        <v>93000</v>
      </c>
      <c r="C23" t="str">
        <f>IFERROR(IF(VLOOKUP(A23,Resources!$A:$B,2,FALSE)=0,"",VLOOKUP(A23,Resources!$A:$B,2,FALSE)),"")</f>
        <v/>
      </c>
    </row>
    <row r="24" spans="1:3" x14ac:dyDescent="0.2">
      <c r="A24" s="2" t="s">
        <v>78</v>
      </c>
      <c r="B24" s="3">
        <v>85000</v>
      </c>
      <c r="C24" t="str">
        <f>IFERROR(IF(VLOOKUP(A24,Resources!$A:$B,2,FALSE)=0,"",VLOOKUP(A24,Resources!$A:$B,2,FALSE)),"")</f>
        <v/>
      </c>
    </row>
    <row r="25" spans="1:3" x14ac:dyDescent="0.2">
      <c r="A25" s="2" t="s">
        <v>19</v>
      </c>
      <c r="B25" s="3">
        <v>50000</v>
      </c>
      <c r="C25" t="str">
        <f>IFERROR(IF(VLOOKUP(A25,Resources!$A:$B,2,FALSE)=0,"",VLOOKUP(A25,Resources!$A:$B,2,FALSE)),"")</f>
        <v>http://www.sourcewatch.org/index.php/Randolph_Foundation</v>
      </c>
    </row>
    <row r="26" spans="1:3" x14ac:dyDescent="0.2">
      <c r="A26" s="2" t="s">
        <v>24</v>
      </c>
      <c r="B26" s="3">
        <v>50000</v>
      </c>
      <c r="C26" t="str">
        <f>IFERROR(IF(VLOOKUP(A26,Resources!$A:$B,2,FALSE)=0,"",VLOOKUP(A26,Resources!$A:$B,2,FALSE)),"")</f>
        <v>https://www.desmogblog.com/cato-institute</v>
      </c>
    </row>
    <row r="27" spans="1:3" x14ac:dyDescent="0.2">
      <c r="A27" s="2" t="s">
        <v>21</v>
      </c>
      <c r="B27" s="3">
        <v>50000</v>
      </c>
      <c r="C27" t="str">
        <f>IFERROR(IF(VLOOKUP(A27,Resources!$A:$B,2,FALSE)=0,"",VLOOKUP(A27,Resources!$A:$B,2,FALSE)),"")</f>
        <v>http://www.sourcewatch.org/index.php/Walton_Family_Foundation</v>
      </c>
    </row>
    <row r="28" spans="1:3" x14ac:dyDescent="0.2">
      <c r="A28" s="2" t="s">
        <v>77</v>
      </c>
      <c r="B28" s="3">
        <v>46300</v>
      </c>
      <c r="C28" t="str">
        <f>IFERROR(IF(VLOOKUP(A28,Resources!$A:$B,2,FALSE)=0,"",VLOOKUP(A28,Resources!$A:$B,2,FALSE)),"")</f>
        <v/>
      </c>
    </row>
    <row r="29" spans="1:3" x14ac:dyDescent="0.2">
      <c r="A29" s="2" t="s">
        <v>84</v>
      </c>
      <c r="B29" s="3">
        <v>35000</v>
      </c>
      <c r="C29" t="str">
        <f>IFERROR(IF(VLOOKUP(A29,Resources!$A:$B,2,FALSE)=0,"",VLOOKUP(A29,Resources!$A:$B,2,FALSE)),"")</f>
        <v>https://www.sourcewatch.org/index.php/Adolph_Coors_Foundation</v>
      </c>
    </row>
    <row r="30" spans="1:3" x14ac:dyDescent="0.2">
      <c r="A30" s="2" t="s">
        <v>9</v>
      </c>
      <c r="B30" s="3">
        <v>34000</v>
      </c>
      <c r="C30" t="str">
        <f>IFERROR(IF(VLOOKUP(A30,Resources!$A:$B,2,FALSE)=0,"",VLOOKUP(A30,Resources!$A:$B,2,FALSE)),"")</f>
        <v>https://www.desmogblog.com/tags/atlas-economic-research-foundation</v>
      </c>
    </row>
    <row r="31" spans="1:3" x14ac:dyDescent="0.2">
      <c r="A31" s="2" t="s">
        <v>22</v>
      </c>
      <c r="B31" s="3">
        <v>15000</v>
      </c>
      <c r="C31" t="str">
        <f>IFERROR(IF(VLOOKUP(A31,Resources!$A:$B,2,FALSE)=0,"",VLOOKUP(A31,Resources!$A:$B,2,FALSE)),"")</f>
        <v>http://www.sourcewatch.org/index.php/Castle_Rock_Foundation</v>
      </c>
    </row>
    <row r="32" spans="1:3" x14ac:dyDescent="0.2">
      <c r="A32" s="2" t="s">
        <v>10</v>
      </c>
      <c r="B32" s="3">
        <v>10000</v>
      </c>
      <c r="C32" t="str">
        <f>IFERROR(IF(VLOOKUP(A32,Resources!$A:$B,2,FALSE)=0,"",VLOOKUP(A32,Resources!$A:$B,2,FALSE)),"")</f>
        <v/>
      </c>
    </row>
    <row r="33" spans="1:3" x14ac:dyDescent="0.2">
      <c r="A33" s="2" t="s">
        <v>75</v>
      </c>
      <c r="B33" s="3">
        <v>3500</v>
      </c>
      <c r="C33" t="str">
        <f>IFERROR(IF(VLOOKUP(A33,Resources!$A:$B,2,FALSE)=0,"",VLOOKUP(A33,Resources!$A:$B,2,FALSE)),"")</f>
        <v/>
      </c>
    </row>
    <row r="34" spans="1:3" x14ac:dyDescent="0.2">
      <c r="A34" s="2" t="s">
        <v>76</v>
      </c>
      <c r="B34" s="3">
        <v>2000</v>
      </c>
      <c r="C34" t="str">
        <f>IFERROR(IF(VLOOKUP(A34,Resources!$A:$B,2,FALSE)=0,"",VLOOKUP(A34,Resources!$A:$B,2,FALSE)),"")</f>
        <v/>
      </c>
    </row>
    <row r="35" spans="1:3" x14ac:dyDescent="0.2">
      <c r="A35" s="2" t="s">
        <v>31</v>
      </c>
      <c r="B35" s="3">
        <v>1500</v>
      </c>
    </row>
    <row r="36" spans="1:3" x14ac:dyDescent="0.2">
      <c r="A36" s="2" t="s">
        <v>63</v>
      </c>
      <c r="B36" s="3">
        <v>1000</v>
      </c>
    </row>
    <row r="37" spans="1:3" x14ac:dyDescent="0.2">
      <c r="A37" s="2" t="s">
        <v>25</v>
      </c>
      <c r="B37" s="3">
        <v>11689743</v>
      </c>
    </row>
  </sheetData>
  <sortState xmlns:xlrd2="http://schemas.microsoft.com/office/spreadsheetml/2017/richdata2" ref="A3:B25">
    <sortCondition descending="1" ref="B5"/>
  </sortState>
  <mergeCells count="1">
    <mergeCell ref="B2:C2"/>
  </mergeCells>
  <hyperlinks>
    <hyperlink ref="A3" r:id="rId4" xr:uid="{00000000-0004-0000-0000-000000000000}"/>
  </hyperlinks>
  <pageMargins left="0.75" right="0.75" top="1" bottom="1" header="0.5" footer="0.5"/>
  <pageSetup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H188"/>
  <sheetViews>
    <sheetView workbookViewId="0">
      <pane ySplit="1" topLeftCell="A117" activePane="bottomLeft" state="frozen"/>
      <selection pane="bottomLeft" activeCell="C2" sqref="C2:C188"/>
    </sheetView>
  </sheetViews>
  <sheetFormatPr baseColWidth="10" defaultRowHeight="16" x14ac:dyDescent="0.2"/>
  <cols>
    <col min="1" max="1" width="10.6640625" customWidth="1"/>
    <col min="2" max="2" width="74.6640625" customWidth="1"/>
    <col min="3" max="3" width="37.5" customWidth="1"/>
    <col min="4" max="4" width="28.83203125" customWidth="1"/>
    <col min="5" max="5" width="13.6640625" style="8" bestFit="1" customWidth="1"/>
  </cols>
  <sheetData>
    <row r="1" spans="1:8" s="9" customFormat="1" x14ac:dyDescent="0.2">
      <c r="A1" s="9" t="s">
        <v>38</v>
      </c>
      <c r="B1" s="9" t="s">
        <v>32</v>
      </c>
      <c r="C1" s="10" t="s">
        <v>0</v>
      </c>
      <c r="D1" s="10" t="s">
        <v>1</v>
      </c>
      <c r="E1" s="11" t="s">
        <v>2</v>
      </c>
      <c r="F1" s="10" t="s">
        <v>3</v>
      </c>
      <c r="G1" s="9" t="s">
        <v>35</v>
      </c>
      <c r="H1" s="9" t="s">
        <v>83</v>
      </c>
    </row>
    <row r="2" spans="1:8" x14ac:dyDescent="0.2">
      <c r="A2" t="s">
        <v>33</v>
      </c>
      <c r="B2" t="str">
        <f>C2&amp;"_"&amp;D2&amp;F2&amp;E2</f>
        <v>Atlas Economic Research Foundation_Illinois Policy Institute201114000</v>
      </c>
      <c r="C2" s="6" t="s">
        <v>9</v>
      </c>
      <c r="D2" s="6" t="s">
        <v>5</v>
      </c>
      <c r="E2" s="7">
        <v>14000</v>
      </c>
      <c r="F2" s="6">
        <v>2011</v>
      </c>
    </row>
    <row r="3" spans="1:8" x14ac:dyDescent="0.2">
      <c r="A3" t="s">
        <v>33</v>
      </c>
      <c r="B3" t="str">
        <f>C3&amp;"_"&amp;D3&amp;F3&amp;E3</f>
        <v>Atlas Economic Research Foundation_Illinois Policy Institute20129000</v>
      </c>
      <c r="C3" s="6" t="s">
        <v>9</v>
      </c>
      <c r="D3" s="6" t="s">
        <v>5</v>
      </c>
      <c r="E3" s="7">
        <v>9000</v>
      </c>
      <c r="F3" s="6">
        <v>2012</v>
      </c>
    </row>
    <row r="4" spans="1:8" x14ac:dyDescent="0.2">
      <c r="A4" t="s">
        <v>33</v>
      </c>
      <c r="B4" t="str">
        <f>C4&amp;"_"&amp;D4&amp;F4&amp;E4</f>
        <v>Atlas Economic Research Foundation_Illinois Policy Institute201411000</v>
      </c>
      <c r="C4" s="6" t="s">
        <v>9</v>
      </c>
      <c r="D4" s="6" t="s">
        <v>5</v>
      </c>
      <c r="E4" s="7">
        <v>11000</v>
      </c>
      <c r="F4" s="6">
        <v>2014</v>
      </c>
    </row>
    <row r="5" spans="1:8" x14ac:dyDescent="0.2">
      <c r="A5" t="s">
        <v>33</v>
      </c>
      <c r="B5" t="str">
        <f>C5&amp;"_"&amp;D5&amp;F5&amp;E5</f>
        <v>Barney Family Foundation_Illinois Policy Institute201050000</v>
      </c>
      <c r="C5" s="6" t="s">
        <v>18</v>
      </c>
      <c r="D5" s="6" t="s">
        <v>5</v>
      </c>
      <c r="E5" s="7">
        <v>50000</v>
      </c>
      <c r="F5" s="6">
        <v>2010</v>
      </c>
    </row>
    <row r="6" spans="1:8" x14ac:dyDescent="0.2">
      <c r="A6" t="s">
        <v>33</v>
      </c>
      <c r="B6" t="str">
        <f>C6&amp;"_"&amp;D6&amp;F6&amp;E6</f>
        <v>Barney Family Foundation_Illinois Policy Institute201150000</v>
      </c>
      <c r="C6" s="6" t="s">
        <v>18</v>
      </c>
      <c r="D6" s="6" t="s">
        <v>5</v>
      </c>
      <c r="E6" s="7">
        <v>50000</v>
      </c>
      <c r="F6" s="6">
        <v>2011</v>
      </c>
    </row>
    <row r="7" spans="1:8" x14ac:dyDescent="0.2">
      <c r="A7" t="s">
        <v>33</v>
      </c>
      <c r="B7" t="str">
        <f>C7&amp;"_"&amp;D7&amp;F7&amp;E7</f>
        <v>Barney Family Foundation_Illinois Policy Institute201225000</v>
      </c>
      <c r="C7" s="6" t="s">
        <v>18</v>
      </c>
      <c r="D7" s="6" t="s">
        <v>5</v>
      </c>
      <c r="E7" s="7">
        <v>25000</v>
      </c>
      <c r="F7" s="6">
        <v>2012</v>
      </c>
    </row>
    <row r="8" spans="1:8" x14ac:dyDescent="0.2">
      <c r="A8">
        <v>990</v>
      </c>
      <c r="B8" t="str">
        <f>C8&amp;"_"&amp;D8&amp;F8&amp;E8</f>
        <v>Barney Family Foundation_Illinois Policy Institute201425000</v>
      </c>
      <c r="C8" s="6" t="s">
        <v>18</v>
      </c>
      <c r="D8" s="6" t="s">
        <v>5</v>
      </c>
      <c r="E8" s="7">
        <v>25000</v>
      </c>
      <c r="F8" s="6">
        <v>2014</v>
      </c>
      <c r="G8" t="s">
        <v>34</v>
      </c>
    </row>
    <row r="9" spans="1:8" x14ac:dyDescent="0.2">
      <c r="A9">
        <v>990</v>
      </c>
      <c r="B9" t="str">
        <f>C9&amp;"_"&amp;D9&amp;F9&amp;E9</f>
        <v>Barney Family Foundation_Illinois Policy Institute201525000</v>
      </c>
      <c r="C9" s="6" t="s">
        <v>18</v>
      </c>
      <c r="D9" s="6" t="s">
        <v>5</v>
      </c>
      <c r="E9" s="7">
        <v>25000</v>
      </c>
      <c r="F9" s="6">
        <v>2015</v>
      </c>
      <c r="G9" t="s">
        <v>34</v>
      </c>
    </row>
    <row r="10" spans="1:8" x14ac:dyDescent="0.2">
      <c r="A10">
        <v>990</v>
      </c>
      <c r="B10" t="str">
        <f>C10&amp;"_"&amp;D10&amp;F10&amp;E10</f>
        <v>Barney Family Foundation_Illinois Policy Institute201640000</v>
      </c>
      <c r="C10" s="6" t="s">
        <v>18</v>
      </c>
      <c r="D10" s="6" t="s">
        <v>5</v>
      </c>
      <c r="E10" s="7">
        <v>40000</v>
      </c>
      <c r="F10" s="6">
        <v>2016</v>
      </c>
      <c r="G10" t="s">
        <v>34</v>
      </c>
    </row>
    <row r="11" spans="1:8" x14ac:dyDescent="0.2">
      <c r="A11" t="s">
        <v>33</v>
      </c>
      <c r="B11" t="str">
        <f>C11&amp;"_"&amp;D11&amp;F11&amp;E11</f>
        <v>Castle Rock Foundation_Illinois Policy Institute201015000</v>
      </c>
      <c r="C11" s="6" t="s">
        <v>22</v>
      </c>
      <c r="D11" s="6" t="s">
        <v>5</v>
      </c>
      <c r="E11" s="7">
        <v>15000</v>
      </c>
      <c r="F11" s="6">
        <v>2010</v>
      </c>
    </row>
    <row r="12" spans="1:8" x14ac:dyDescent="0.2">
      <c r="A12" t="s">
        <v>33</v>
      </c>
      <c r="B12" t="str">
        <f>C12&amp;"_"&amp;D12&amp;F12&amp;E12</f>
        <v>Cato Institute_Illinois Policy Institute200650000</v>
      </c>
      <c r="C12" s="6" t="s">
        <v>24</v>
      </c>
      <c r="D12" s="6" t="s">
        <v>5</v>
      </c>
      <c r="E12" s="7">
        <v>50000</v>
      </c>
      <c r="F12" s="6">
        <v>2006</v>
      </c>
    </row>
    <row r="13" spans="1:8" x14ac:dyDescent="0.2">
      <c r="A13" t="s">
        <v>33</v>
      </c>
      <c r="B13" t="str">
        <f>C13&amp;"_"&amp;D13&amp;F13&amp;E13</f>
        <v>Center for Independent Thought_Illinois Policy Institute201310000</v>
      </c>
      <c r="C13" s="6" t="s">
        <v>10</v>
      </c>
      <c r="D13" s="6" t="s">
        <v>5</v>
      </c>
      <c r="E13" s="7">
        <v>10000</v>
      </c>
      <c r="F13" s="6">
        <v>2013</v>
      </c>
    </row>
    <row r="14" spans="1:8" x14ac:dyDescent="0.2">
      <c r="A14" t="s">
        <v>33</v>
      </c>
      <c r="B14" t="str">
        <f>C14&amp;"_"&amp;D14&amp;F14&amp;E14</f>
        <v>Donors Capital Fund_Illinois Policy Institute200550000</v>
      </c>
      <c r="C14" s="6" t="s">
        <v>7</v>
      </c>
      <c r="D14" s="6" t="s">
        <v>5</v>
      </c>
      <c r="E14" s="7">
        <v>50000</v>
      </c>
      <c r="F14" s="6">
        <v>2005</v>
      </c>
    </row>
    <row r="15" spans="1:8" x14ac:dyDescent="0.2">
      <c r="A15" t="s">
        <v>33</v>
      </c>
      <c r="B15" t="str">
        <f>C15&amp;"_"&amp;D15&amp;F15&amp;E15</f>
        <v>Donors Capital Fund_Illinois Policy Institute2007165000</v>
      </c>
      <c r="C15" s="6" t="s">
        <v>7</v>
      </c>
      <c r="D15" s="6" t="s">
        <v>5</v>
      </c>
      <c r="E15" s="7">
        <v>165000</v>
      </c>
      <c r="F15" s="6">
        <v>2007</v>
      </c>
    </row>
    <row r="16" spans="1:8" x14ac:dyDescent="0.2">
      <c r="A16" t="s">
        <v>33</v>
      </c>
      <c r="B16" t="str">
        <f>C16&amp;"_"&amp;D16&amp;F16&amp;E16</f>
        <v>Donors Capital Fund_Illinois Policy Institute2008425000</v>
      </c>
      <c r="C16" s="6" t="s">
        <v>7</v>
      </c>
      <c r="D16" s="6" t="s">
        <v>5</v>
      </c>
      <c r="E16" s="7">
        <v>425000</v>
      </c>
      <c r="F16" s="6">
        <v>2008</v>
      </c>
    </row>
    <row r="17" spans="1:6" x14ac:dyDescent="0.2">
      <c r="A17" t="s">
        <v>33</v>
      </c>
      <c r="B17" t="str">
        <f>C17&amp;"_"&amp;D17&amp;F17&amp;E17</f>
        <v>Donors Capital Fund_Illinois Policy Institute2009387500</v>
      </c>
      <c r="C17" s="6" t="s">
        <v>7</v>
      </c>
      <c r="D17" s="6" t="s">
        <v>5</v>
      </c>
      <c r="E17" s="7">
        <v>387500</v>
      </c>
      <c r="F17" s="6">
        <v>2009</v>
      </c>
    </row>
    <row r="18" spans="1:6" x14ac:dyDescent="0.2">
      <c r="A18" t="s">
        <v>33</v>
      </c>
      <c r="B18" t="str">
        <f>C18&amp;"_"&amp;D18&amp;F18&amp;E18</f>
        <v>Donors Capital Fund_Illinois Policy Institute2010222000</v>
      </c>
      <c r="C18" s="6" t="s">
        <v>7</v>
      </c>
      <c r="D18" s="6" t="s">
        <v>5</v>
      </c>
      <c r="E18" s="7">
        <v>222000</v>
      </c>
      <c r="F18" s="6">
        <v>2010</v>
      </c>
    </row>
    <row r="19" spans="1:6" x14ac:dyDescent="0.2">
      <c r="A19" t="s">
        <v>33</v>
      </c>
      <c r="B19" t="str">
        <f>C19&amp;"_"&amp;D19&amp;F19&amp;E19</f>
        <v>Donors Capital Fund_Illinois Policy Institute201150000</v>
      </c>
      <c r="C19" s="6" t="s">
        <v>7</v>
      </c>
      <c r="D19" s="6" t="s">
        <v>5</v>
      </c>
      <c r="E19" s="7">
        <v>50000</v>
      </c>
      <c r="F19" s="6">
        <v>2011</v>
      </c>
    </row>
    <row r="20" spans="1:6" x14ac:dyDescent="0.2">
      <c r="A20" t="s">
        <v>33</v>
      </c>
      <c r="B20" t="str">
        <f>C20&amp;"_"&amp;D20&amp;F20&amp;E20</f>
        <v>Donors Capital Fund_Illinois Policy Institute201130000</v>
      </c>
      <c r="C20" s="6" t="s">
        <v>7</v>
      </c>
      <c r="D20" s="6" t="s">
        <v>5</v>
      </c>
      <c r="E20" s="7">
        <v>30000</v>
      </c>
      <c r="F20" s="6">
        <v>2011</v>
      </c>
    </row>
    <row r="21" spans="1:6" x14ac:dyDescent="0.2">
      <c r="A21" t="s">
        <v>33</v>
      </c>
      <c r="B21" t="str">
        <f>C21&amp;"_"&amp;D21&amp;F21&amp;E21</f>
        <v>Donors Capital Fund_Illinois Policy Institute201110000</v>
      </c>
      <c r="C21" s="6" t="s">
        <v>7</v>
      </c>
      <c r="D21" s="6" t="s">
        <v>5</v>
      </c>
      <c r="E21" s="7">
        <v>10000</v>
      </c>
      <c r="F21" s="6">
        <v>2011</v>
      </c>
    </row>
    <row r="22" spans="1:6" x14ac:dyDescent="0.2">
      <c r="A22" t="s">
        <v>33</v>
      </c>
      <c r="B22" t="str">
        <f>C22&amp;"_"&amp;D22&amp;F22&amp;E22</f>
        <v>Donors Capital Fund_Illinois Policy Institute201130000</v>
      </c>
      <c r="C22" s="6" t="s">
        <v>7</v>
      </c>
      <c r="D22" s="6" t="s">
        <v>5</v>
      </c>
      <c r="E22" s="7">
        <v>30000</v>
      </c>
      <c r="F22" s="6">
        <v>2011</v>
      </c>
    </row>
    <row r="23" spans="1:6" x14ac:dyDescent="0.2">
      <c r="A23" t="s">
        <v>33</v>
      </c>
      <c r="B23" t="str">
        <f>C23&amp;"_"&amp;D23&amp;F23&amp;E23</f>
        <v>Donors Capital Fund_Illinois Policy Institute201125000</v>
      </c>
      <c r="C23" s="6" t="s">
        <v>7</v>
      </c>
      <c r="D23" s="6" t="s">
        <v>5</v>
      </c>
      <c r="E23" s="7">
        <v>25000</v>
      </c>
      <c r="F23" s="6">
        <v>2011</v>
      </c>
    </row>
    <row r="24" spans="1:6" x14ac:dyDescent="0.2">
      <c r="A24" t="s">
        <v>33</v>
      </c>
      <c r="B24" t="str">
        <f>C24&amp;"_"&amp;D24&amp;F24&amp;E24</f>
        <v>Donors Capital Fund_Illinois Policy Institute201227000</v>
      </c>
      <c r="C24" s="6" t="s">
        <v>7</v>
      </c>
      <c r="D24" s="6" t="s">
        <v>5</v>
      </c>
      <c r="E24" s="7">
        <v>27000</v>
      </c>
      <c r="F24" s="6">
        <v>2012</v>
      </c>
    </row>
    <row r="25" spans="1:6" x14ac:dyDescent="0.2">
      <c r="A25" t="s">
        <v>33</v>
      </c>
      <c r="B25" t="str">
        <f>C25&amp;"_"&amp;D25&amp;F25&amp;E25</f>
        <v>Donors Capital Fund_Illinois Policy Institute201232500</v>
      </c>
      <c r="C25" s="6" t="s">
        <v>7</v>
      </c>
      <c r="D25" s="6" t="s">
        <v>5</v>
      </c>
      <c r="E25" s="7">
        <v>32500</v>
      </c>
      <c r="F25" s="6">
        <v>2012</v>
      </c>
    </row>
    <row r="26" spans="1:6" x14ac:dyDescent="0.2">
      <c r="A26" t="s">
        <v>33</v>
      </c>
      <c r="B26" t="str">
        <f>C26&amp;"_"&amp;D26&amp;F26&amp;E26</f>
        <v>Donors Capital Fund_Illinois Policy Institute201220000</v>
      </c>
      <c r="C26" s="6" t="s">
        <v>7</v>
      </c>
      <c r="D26" s="6" t="s">
        <v>5</v>
      </c>
      <c r="E26" s="7">
        <v>20000</v>
      </c>
      <c r="F26" s="6">
        <v>2012</v>
      </c>
    </row>
    <row r="27" spans="1:6" x14ac:dyDescent="0.2">
      <c r="A27" t="s">
        <v>33</v>
      </c>
      <c r="B27" t="str">
        <f>C27&amp;"_"&amp;D27&amp;F27&amp;E27</f>
        <v>Donors Capital Fund_Illinois Policy Institute201230000</v>
      </c>
      <c r="C27" s="6" t="s">
        <v>7</v>
      </c>
      <c r="D27" s="6" t="s">
        <v>5</v>
      </c>
      <c r="E27" s="7">
        <v>30000</v>
      </c>
      <c r="F27" s="6">
        <v>2012</v>
      </c>
    </row>
    <row r="28" spans="1:6" x14ac:dyDescent="0.2">
      <c r="A28" t="s">
        <v>33</v>
      </c>
      <c r="B28" t="str">
        <f>C28&amp;"_"&amp;D28&amp;F28&amp;E28</f>
        <v>Donors Capital Fund_Illinois Policy Institute201232500</v>
      </c>
      <c r="C28" s="6" t="s">
        <v>7</v>
      </c>
      <c r="D28" s="6" t="s">
        <v>5</v>
      </c>
      <c r="E28" s="7">
        <v>32500</v>
      </c>
      <c r="F28" s="6">
        <v>2012</v>
      </c>
    </row>
    <row r="29" spans="1:6" x14ac:dyDescent="0.2">
      <c r="A29" t="s">
        <v>33</v>
      </c>
      <c r="B29" t="str">
        <f>C29&amp;"_"&amp;D29&amp;F29&amp;E29</f>
        <v>Donors Capital Fund_Illinois Policy Institute201214000</v>
      </c>
      <c r="C29" s="6" t="s">
        <v>7</v>
      </c>
      <c r="D29" s="6" t="s">
        <v>5</v>
      </c>
      <c r="E29" s="7">
        <v>14000</v>
      </c>
      <c r="F29" s="6">
        <v>2012</v>
      </c>
    </row>
    <row r="30" spans="1:6" x14ac:dyDescent="0.2">
      <c r="A30" t="s">
        <v>33</v>
      </c>
      <c r="B30" t="str">
        <f>C30&amp;"_"&amp;D30&amp;F30&amp;E30</f>
        <v>Donors Capital Fund_Illinois Policy Institute201323500</v>
      </c>
      <c r="C30" s="6" t="s">
        <v>7</v>
      </c>
      <c r="D30" s="6" t="s">
        <v>5</v>
      </c>
      <c r="E30" s="7">
        <v>23500</v>
      </c>
      <c r="F30" s="6">
        <v>2013</v>
      </c>
    </row>
    <row r="31" spans="1:6" x14ac:dyDescent="0.2">
      <c r="A31" t="s">
        <v>33</v>
      </c>
      <c r="B31" t="str">
        <f>C31&amp;"_"&amp;D31&amp;F31&amp;E31</f>
        <v>Donors Capital Fund_Illinois Policy Institute20133000</v>
      </c>
      <c r="C31" s="6" t="s">
        <v>7</v>
      </c>
      <c r="D31" s="6" t="s">
        <v>5</v>
      </c>
      <c r="E31" s="7">
        <v>3000</v>
      </c>
      <c r="F31" s="6">
        <v>2013</v>
      </c>
    </row>
    <row r="32" spans="1:6" x14ac:dyDescent="0.2">
      <c r="A32" t="s">
        <v>33</v>
      </c>
      <c r="B32" t="str">
        <f>C32&amp;"_"&amp;D32&amp;F32&amp;E32</f>
        <v>Donors Capital Fund_Illinois Policy Institute201315000</v>
      </c>
      <c r="C32" s="6" t="s">
        <v>7</v>
      </c>
      <c r="D32" s="6" t="s">
        <v>5</v>
      </c>
      <c r="E32" s="7">
        <v>15000</v>
      </c>
      <c r="F32" s="6">
        <v>2013</v>
      </c>
    </row>
    <row r="33" spans="1:7" x14ac:dyDescent="0.2">
      <c r="A33" t="s">
        <v>33</v>
      </c>
      <c r="B33" t="str">
        <f>C33&amp;"_"&amp;D33&amp;F33&amp;E33</f>
        <v>Donors Capital Fund_Illinois Policy Institute20143000</v>
      </c>
      <c r="C33" s="6" t="s">
        <v>7</v>
      </c>
      <c r="D33" s="6" t="s">
        <v>5</v>
      </c>
      <c r="E33" s="7">
        <v>3000</v>
      </c>
      <c r="F33" s="6">
        <v>2014</v>
      </c>
    </row>
    <row r="34" spans="1:7" x14ac:dyDescent="0.2">
      <c r="A34" t="s">
        <v>33</v>
      </c>
      <c r="B34" t="str">
        <f>C34&amp;"_"&amp;D34&amp;F34&amp;E34</f>
        <v>Donors Capital Fund_Illinois Policy Institute201410000</v>
      </c>
      <c r="C34" s="6" t="s">
        <v>7</v>
      </c>
      <c r="D34" s="6" t="s">
        <v>5</v>
      </c>
      <c r="E34" s="7">
        <v>10000</v>
      </c>
      <c r="F34" s="6">
        <v>2014</v>
      </c>
    </row>
    <row r="35" spans="1:7" x14ac:dyDescent="0.2">
      <c r="A35" t="s">
        <v>33</v>
      </c>
      <c r="B35" t="str">
        <f>C35&amp;"_"&amp;D35&amp;F35&amp;E35</f>
        <v>Donors Capital Fund_Illinois Policy Institute201425000</v>
      </c>
      <c r="C35" s="6" t="s">
        <v>7</v>
      </c>
      <c r="D35" s="6" t="s">
        <v>5</v>
      </c>
      <c r="E35" s="7">
        <v>25000</v>
      </c>
      <c r="F35" s="6">
        <v>2014</v>
      </c>
    </row>
    <row r="36" spans="1:7" x14ac:dyDescent="0.2">
      <c r="A36" t="s">
        <v>33</v>
      </c>
      <c r="B36" t="str">
        <f>C36&amp;"_"&amp;D36&amp;F36&amp;E36</f>
        <v>Donors Capital Fund_Illinois Policy Institute20141250</v>
      </c>
      <c r="C36" s="6" t="s">
        <v>7</v>
      </c>
      <c r="D36" s="6" t="s">
        <v>5</v>
      </c>
      <c r="E36" s="7">
        <v>1250</v>
      </c>
      <c r="F36" s="6">
        <v>2014</v>
      </c>
    </row>
    <row r="37" spans="1:7" x14ac:dyDescent="0.2">
      <c r="A37" t="s">
        <v>33</v>
      </c>
      <c r="B37" t="str">
        <f>C37&amp;"_"&amp;D37&amp;F37&amp;E37</f>
        <v>Donors Capital Fund_Illinois Policy Institute2014200000</v>
      </c>
      <c r="C37" s="6" t="s">
        <v>7</v>
      </c>
      <c r="D37" s="6" t="s">
        <v>5</v>
      </c>
      <c r="E37" s="7">
        <v>200000</v>
      </c>
      <c r="F37" s="6">
        <v>2014</v>
      </c>
    </row>
    <row r="38" spans="1:7" x14ac:dyDescent="0.2">
      <c r="A38" t="s">
        <v>33</v>
      </c>
      <c r="B38" t="str">
        <f>C38&amp;"_"&amp;D38&amp;F38&amp;E38</f>
        <v>Donors Capital Fund_Illinois Policy Institute20141000</v>
      </c>
      <c r="C38" s="6" t="s">
        <v>7</v>
      </c>
      <c r="D38" s="6" t="s">
        <v>5</v>
      </c>
      <c r="E38" s="7">
        <v>1000</v>
      </c>
      <c r="F38" s="6">
        <v>2014</v>
      </c>
    </row>
    <row r="39" spans="1:7" x14ac:dyDescent="0.2">
      <c r="A39" t="s">
        <v>33</v>
      </c>
      <c r="B39" t="str">
        <f>C39&amp;"_"&amp;D39&amp;F39&amp;E39</f>
        <v>Donors Capital Fund_Illinois Policy Institute20143000</v>
      </c>
      <c r="C39" s="6" t="s">
        <v>7</v>
      </c>
      <c r="D39" s="6" t="s">
        <v>5</v>
      </c>
      <c r="E39" s="7">
        <v>3000</v>
      </c>
      <c r="F39" s="6">
        <v>2014</v>
      </c>
    </row>
    <row r="40" spans="1:7" x14ac:dyDescent="0.2">
      <c r="A40">
        <v>990</v>
      </c>
      <c r="B40" t="str">
        <f>C40&amp;"_"&amp;D40&amp;F40&amp;E40</f>
        <v>Donors Capital Fund_Illinois Policy Institute2015600</v>
      </c>
      <c r="C40" t="s">
        <v>7</v>
      </c>
      <c r="D40" t="s">
        <v>5</v>
      </c>
      <c r="E40" s="8">
        <v>600</v>
      </c>
      <c r="F40">
        <v>2015</v>
      </c>
      <c r="G40" t="s">
        <v>34</v>
      </c>
    </row>
    <row r="41" spans="1:7" x14ac:dyDescent="0.2">
      <c r="A41">
        <v>990</v>
      </c>
      <c r="B41" t="str">
        <f>C41&amp;"_"&amp;D41&amp;F41&amp;E41</f>
        <v>Donors Capital Fund_Illinois Policy Institute20151000</v>
      </c>
      <c r="C41" t="s">
        <v>7</v>
      </c>
      <c r="D41" t="s">
        <v>5</v>
      </c>
      <c r="E41" s="8">
        <v>1000</v>
      </c>
      <c r="F41">
        <v>2015</v>
      </c>
      <c r="G41" t="s">
        <v>34</v>
      </c>
    </row>
    <row r="42" spans="1:7" x14ac:dyDescent="0.2">
      <c r="A42">
        <v>990</v>
      </c>
      <c r="B42" t="str">
        <f>C42&amp;"_"&amp;D42&amp;F42&amp;E42</f>
        <v>Donors Capital Fund_Illinois Policy Institute20152000</v>
      </c>
      <c r="C42" t="s">
        <v>7</v>
      </c>
      <c r="D42" t="s">
        <v>5</v>
      </c>
      <c r="E42" s="8">
        <v>2000</v>
      </c>
      <c r="F42">
        <v>2015</v>
      </c>
      <c r="G42" t="s">
        <v>34</v>
      </c>
    </row>
    <row r="43" spans="1:7" x14ac:dyDescent="0.2">
      <c r="A43">
        <v>990</v>
      </c>
      <c r="B43" t="str">
        <f>C43&amp;"_"&amp;D43&amp;F43&amp;E43</f>
        <v>Donors Capital Fund_Illinois Policy Institute201516400</v>
      </c>
      <c r="C43" t="s">
        <v>7</v>
      </c>
      <c r="D43" t="s">
        <v>5</v>
      </c>
      <c r="E43" s="8">
        <v>16400</v>
      </c>
      <c r="F43">
        <v>2015</v>
      </c>
      <c r="G43" t="s">
        <v>34</v>
      </c>
    </row>
    <row r="44" spans="1:7" x14ac:dyDescent="0.2">
      <c r="A44">
        <v>990</v>
      </c>
      <c r="B44" t="str">
        <f>C44&amp;"_"&amp;D44&amp;F44&amp;E44</f>
        <v>Donors Capital Fund_Illinois Policy Institute201515250</v>
      </c>
      <c r="C44" t="s">
        <v>7</v>
      </c>
      <c r="D44" t="s">
        <v>5</v>
      </c>
      <c r="E44" s="8">
        <v>15250</v>
      </c>
      <c r="F44">
        <v>2015</v>
      </c>
      <c r="G44" t="s">
        <v>34</v>
      </c>
    </row>
    <row r="45" spans="1:7" x14ac:dyDescent="0.2">
      <c r="A45">
        <v>990</v>
      </c>
      <c r="B45" t="str">
        <f>C45&amp;"_"&amp;D45&amp;F45&amp;E45</f>
        <v>Donors Capital Fund_Illinois Policy Institute20161000</v>
      </c>
      <c r="C45" t="s">
        <v>7</v>
      </c>
      <c r="D45" t="s">
        <v>5</v>
      </c>
      <c r="E45" s="8">
        <v>1000</v>
      </c>
      <c r="F45">
        <v>2016</v>
      </c>
      <c r="G45" t="s">
        <v>34</v>
      </c>
    </row>
    <row r="46" spans="1:7" x14ac:dyDescent="0.2">
      <c r="A46">
        <v>990</v>
      </c>
      <c r="B46" t="str">
        <f>C46&amp;"_"&amp;D46&amp;F46&amp;E46</f>
        <v>Donors Capital Fund_Illinois Policy Institute20161700</v>
      </c>
      <c r="C46" t="s">
        <v>7</v>
      </c>
      <c r="D46" t="s">
        <v>5</v>
      </c>
      <c r="E46" s="8">
        <v>1700</v>
      </c>
      <c r="F46">
        <v>2016</v>
      </c>
      <c r="G46" t="s">
        <v>34</v>
      </c>
    </row>
    <row r="47" spans="1:7" x14ac:dyDescent="0.2">
      <c r="A47">
        <v>990</v>
      </c>
      <c r="B47" t="str">
        <f>C47&amp;"_"&amp;D47&amp;F47&amp;E47</f>
        <v>Donors Capital Fund_Illinois Policy Institute201640900</v>
      </c>
      <c r="C47" t="s">
        <v>7</v>
      </c>
      <c r="D47" t="s">
        <v>5</v>
      </c>
      <c r="E47" s="8">
        <v>40900</v>
      </c>
      <c r="F47">
        <v>2016</v>
      </c>
      <c r="G47" t="s">
        <v>34</v>
      </c>
    </row>
    <row r="48" spans="1:7" x14ac:dyDescent="0.2">
      <c r="A48">
        <v>990</v>
      </c>
      <c r="B48" t="str">
        <f>C48&amp;"_"&amp;D48&amp;F48&amp;E48</f>
        <v>Donors Capital Fund_Illinois Policy Institute20162000</v>
      </c>
      <c r="C48" t="s">
        <v>7</v>
      </c>
      <c r="D48" t="s">
        <v>5</v>
      </c>
      <c r="E48" s="8">
        <v>2000</v>
      </c>
      <c r="F48">
        <v>2016</v>
      </c>
      <c r="G48" t="s">
        <v>34</v>
      </c>
    </row>
    <row r="49" spans="1:7" x14ac:dyDescent="0.2">
      <c r="A49">
        <v>990</v>
      </c>
      <c r="B49" t="str">
        <f>C49&amp;"_"&amp;D49&amp;F49&amp;E49</f>
        <v>Donors Capital Fund_Illinois Policy Institute201680000</v>
      </c>
      <c r="C49" t="s">
        <v>7</v>
      </c>
      <c r="D49" t="s">
        <v>5</v>
      </c>
      <c r="E49" s="8">
        <v>80000</v>
      </c>
      <c r="F49">
        <v>2016</v>
      </c>
      <c r="G49" t="s">
        <v>34</v>
      </c>
    </row>
    <row r="50" spans="1:7" x14ac:dyDescent="0.2">
      <c r="A50">
        <v>990</v>
      </c>
      <c r="B50" t="str">
        <f>C50&amp;"_"&amp;D50&amp;F50&amp;E50</f>
        <v>Donors Capital Fund_Illinois Policy Institute201615000</v>
      </c>
      <c r="C50" t="s">
        <v>7</v>
      </c>
      <c r="D50" t="s">
        <v>5</v>
      </c>
      <c r="E50" s="8">
        <v>15000</v>
      </c>
      <c r="F50">
        <v>2016</v>
      </c>
      <c r="G50" t="s">
        <v>34</v>
      </c>
    </row>
    <row r="51" spans="1:7" x14ac:dyDescent="0.2">
      <c r="A51" t="s">
        <v>33</v>
      </c>
      <c r="B51" t="str">
        <f>C51&amp;"_"&amp;D51&amp;F51&amp;E51</f>
        <v>DonorsTrust_Illinois Policy Institute20075000</v>
      </c>
      <c r="C51" s="6" t="s">
        <v>8</v>
      </c>
      <c r="D51" s="6" t="s">
        <v>5</v>
      </c>
      <c r="E51" s="7">
        <v>5000</v>
      </c>
      <c r="F51" s="6">
        <v>2007</v>
      </c>
    </row>
    <row r="52" spans="1:7" x14ac:dyDescent="0.2">
      <c r="A52" t="s">
        <v>33</v>
      </c>
      <c r="B52" t="str">
        <f>C52&amp;"_"&amp;D52&amp;F52&amp;E52</f>
        <v>DonorsTrust_Illinois Policy Institute200810000</v>
      </c>
      <c r="C52" s="6" t="s">
        <v>8</v>
      </c>
      <c r="D52" s="6" t="s">
        <v>5</v>
      </c>
      <c r="E52" s="7">
        <v>10000</v>
      </c>
      <c r="F52" s="6">
        <v>2008</v>
      </c>
    </row>
    <row r="53" spans="1:7" x14ac:dyDescent="0.2">
      <c r="A53" t="s">
        <v>33</v>
      </c>
      <c r="B53" t="str">
        <f>C53&amp;"_"&amp;D53&amp;F53&amp;E53</f>
        <v>DonorsTrust_Illinois Policy Institute20095000</v>
      </c>
      <c r="C53" s="6" t="s">
        <v>8</v>
      </c>
      <c r="D53" s="6" t="s">
        <v>5</v>
      </c>
      <c r="E53" s="7">
        <v>5000</v>
      </c>
      <c r="F53" s="6">
        <v>2009</v>
      </c>
    </row>
    <row r="54" spans="1:7" x14ac:dyDescent="0.2">
      <c r="A54" t="s">
        <v>33</v>
      </c>
      <c r="B54" t="str">
        <f>C54&amp;"_"&amp;D54&amp;F54&amp;E54</f>
        <v>DonorsTrust_Illinois Policy Institute20095000</v>
      </c>
      <c r="C54" s="6" t="s">
        <v>8</v>
      </c>
      <c r="D54" s="6" t="s">
        <v>5</v>
      </c>
      <c r="E54" s="7">
        <v>5000</v>
      </c>
      <c r="F54" s="6">
        <v>2009</v>
      </c>
    </row>
    <row r="55" spans="1:7" x14ac:dyDescent="0.2">
      <c r="A55" t="s">
        <v>33</v>
      </c>
      <c r="B55" t="str">
        <f>C55&amp;"_"&amp;D55&amp;F55&amp;E55</f>
        <v>DonorsTrust_Illinois Policy Institute20095000</v>
      </c>
      <c r="C55" s="6" t="s">
        <v>8</v>
      </c>
      <c r="D55" s="6" t="s">
        <v>5</v>
      </c>
      <c r="E55" s="7">
        <v>5000</v>
      </c>
      <c r="F55" s="6">
        <v>2009</v>
      </c>
    </row>
    <row r="56" spans="1:7" x14ac:dyDescent="0.2">
      <c r="A56" t="s">
        <v>33</v>
      </c>
      <c r="B56" t="str">
        <f>C56&amp;"_"&amp;D56&amp;F56&amp;E56</f>
        <v>DonorsTrust_Illinois Policy Institute200925000</v>
      </c>
      <c r="C56" s="6" t="s">
        <v>8</v>
      </c>
      <c r="D56" s="6" t="s">
        <v>5</v>
      </c>
      <c r="E56" s="7">
        <v>25000</v>
      </c>
      <c r="F56" s="6">
        <v>2009</v>
      </c>
    </row>
    <row r="57" spans="1:7" x14ac:dyDescent="0.2">
      <c r="A57" t="s">
        <v>33</v>
      </c>
      <c r="B57" t="str">
        <f>C57&amp;"_"&amp;D57&amp;F57&amp;E57</f>
        <v>DonorsTrust_Illinois Policy Institute201049500</v>
      </c>
      <c r="C57" s="6" t="s">
        <v>8</v>
      </c>
      <c r="D57" s="6" t="s">
        <v>5</v>
      </c>
      <c r="E57" s="7">
        <v>49500</v>
      </c>
      <c r="F57" s="6">
        <v>2010</v>
      </c>
    </row>
    <row r="58" spans="1:7" x14ac:dyDescent="0.2">
      <c r="A58" t="s">
        <v>33</v>
      </c>
      <c r="B58" t="str">
        <f>C58&amp;"_"&amp;D58&amp;F58&amp;E58</f>
        <v>DonorsTrust_Illinois Policy Institute201049500</v>
      </c>
      <c r="C58" s="6" t="s">
        <v>8</v>
      </c>
      <c r="D58" s="6" t="s">
        <v>5</v>
      </c>
      <c r="E58" s="7">
        <v>49500</v>
      </c>
      <c r="F58" s="6">
        <v>2010</v>
      </c>
    </row>
    <row r="59" spans="1:7" x14ac:dyDescent="0.2">
      <c r="A59" t="s">
        <v>33</v>
      </c>
      <c r="B59" t="str">
        <f>C59&amp;"_"&amp;D59&amp;F59&amp;E59</f>
        <v>DonorsTrust_Illinois Policy Institute20107500</v>
      </c>
      <c r="C59" s="6" t="s">
        <v>8</v>
      </c>
      <c r="D59" s="6" t="s">
        <v>5</v>
      </c>
      <c r="E59" s="7">
        <v>7500</v>
      </c>
      <c r="F59" s="6">
        <v>2010</v>
      </c>
    </row>
    <row r="60" spans="1:7" x14ac:dyDescent="0.2">
      <c r="A60" t="s">
        <v>33</v>
      </c>
      <c r="B60" t="str">
        <f>C60&amp;"_"&amp;D60&amp;F60&amp;E60</f>
        <v>DonorsTrust_Illinois Policy Institute20107500</v>
      </c>
      <c r="C60" s="6" t="s">
        <v>8</v>
      </c>
      <c r="D60" s="6" t="s">
        <v>5</v>
      </c>
      <c r="E60" s="7">
        <v>7500</v>
      </c>
      <c r="F60" s="6">
        <v>2010</v>
      </c>
    </row>
    <row r="61" spans="1:7" x14ac:dyDescent="0.2">
      <c r="A61" t="s">
        <v>33</v>
      </c>
      <c r="B61" t="str">
        <f>C61&amp;"_"&amp;D61&amp;F61&amp;E61</f>
        <v>DonorsTrust_Illinois Policy Institute2011200000</v>
      </c>
      <c r="C61" s="6" t="s">
        <v>8</v>
      </c>
      <c r="D61" s="6" t="s">
        <v>5</v>
      </c>
      <c r="E61" s="7">
        <v>200000</v>
      </c>
      <c r="F61" s="6">
        <v>2011</v>
      </c>
    </row>
    <row r="62" spans="1:7" x14ac:dyDescent="0.2">
      <c r="A62" t="s">
        <v>33</v>
      </c>
      <c r="B62" t="str">
        <f>C62&amp;"_"&amp;D62&amp;F62&amp;E62</f>
        <v>DonorsTrust_Illinois Policy Institute20117500</v>
      </c>
      <c r="C62" s="6" t="s">
        <v>8</v>
      </c>
      <c r="D62" s="6" t="s">
        <v>5</v>
      </c>
      <c r="E62" s="7">
        <v>7500</v>
      </c>
      <c r="F62" s="6">
        <v>2011</v>
      </c>
    </row>
    <row r="63" spans="1:7" x14ac:dyDescent="0.2">
      <c r="A63" t="s">
        <v>33</v>
      </c>
      <c r="B63" t="str">
        <f>C63&amp;"_"&amp;D63&amp;F63&amp;E63</f>
        <v>DonorsTrust_Illinois Policy Institute2011116706</v>
      </c>
      <c r="C63" s="6" t="s">
        <v>8</v>
      </c>
      <c r="D63" s="6" t="s">
        <v>5</v>
      </c>
      <c r="E63" s="7">
        <v>116706</v>
      </c>
      <c r="F63" s="6">
        <v>2011</v>
      </c>
    </row>
    <row r="64" spans="1:7" x14ac:dyDescent="0.2">
      <c r="A64" t="s">
        <v>33</v>
      </c>
      <c r="B64" t="str">
        <f>C64&amp;"_"&amp;D64&amp;F64&amp;E64</f>
        <v>DonorsTrust_Illinois Policy Institute2011500</v>
      </c>
      <c r="C64" s="6" t="s">
        <v>8</v>
      </c>
      <c r="D64" s="6" t="s">
        <v>5</v>
      </c>
      <c r="E64" s="7">
        <v>500</v>
      </c>
      <c r="F64" s="6">
        <v>2011</v>
      </c>
    </row>
    <row r="65" spans="1:7" x14ac:dyDescent="0.2">
      <c r="A65" t="s">
        <v>33</v>
      </c>
      <c r="B65" t="str">
        <f>C65&amp;"_"&amp;D65&amp;F65&amp;E65</f>
        <v>DonorsTrust_Illinois Policy Institute20117500</v>
      </c>
      <c r="C65" s="6" t="s">
        <v>8</v>
      </c>
      <c r="D65" s="6" t="s">
        <v>5</v>
      </c>
      <c r="E65" s="7">
        <v>7500</v>
      </c>
      <c r="F65" s="6">
        <v>2011</v>
      </c>
    </row>
    <row r="66" spans="1:7" x14ac:dyDescent="0.2">
      <c r="A66" t="s">
        <v>33</v>
      </c>
      <c r="B66" t="str">
        <f>C66&amp;"_"&amp;D66&amp;F66&amp;E66</f>
        <v>DonorsTrust_Illinois Policy Institute201275000</v>
      </c>
      <c r="C66" s="6" t="s">
        <v>8</v>
      </c>
      <c r="D66" s="6" t="s">
        <v>5</v>
      </c>
      <c r="E66" s="7">
        <v>75000</v>
      </c>
      <c r="F66" s="6">
        <v>2012</v>
      </c>
    </row>
    <row r="67" spans="1:7" x14ac:dyDescent="0.2">
      <c r="A67" t="s">
        <v>33</v>
      </c>
      <c r="B67" t="str">
        <f>C67&amp;"_"&amp;D67&amp;F67&amp;E67</f>
        <v>DonorsTrust_Illinois Policy Institute20127500</v>
      </c>
      <c r="C67" s="6" t="s">
        <v>8</v>
      </c>
      <c r="D67" s="6" t="s">
        <v>5</v>
      </c>
      <c r="E67" s="7">
        <v>7500</v>
      </c>
      <c r="F67" s="6">
        <v>2012</v>
      </c>
    </row>
    <row r="68" spans="1:7" x14ac:dyDescent="0.2">
      <c r="A68" t="s">
        <v>33</v>
      </c>
      <c r="B68" t="str">
        <f>C68&amp;"_"&amp;D68&amp;F68&amp;E68</f>
        <v>DonorsTrust_Illinois Policy Institute20127500</v>
      </c>
      <c r="C68" s="6" t="s">
        <v>8</v>
      </c>
      <c r="D68" s="6" t="s">
        <v>5</v>
      </c>
      <c r="E68" s="7">
        <v>7500</v>
      </c>
      <c r="F68" s="6">
        <v>2012</v>
      </c>
    </row>
    <row r="69" spans="1:7" x14ac:dyDescent="0.2">
      <c r="A69" t="s">
        <v>33</v>
      </c>
      <c r="B69" t="str">
        <f>C69&amp;"_"&amp;D69&amp;F69&amp;E69</f>
        <v>DonorsTrust_Illinois Policy Institute2012500</v>
      </c>
      <c r="C69" s="6" t="s">
        <v>8</v>
      </c>
      <c r="D69" s="6" t="s">
        <v>5</v>
      </c>
      <c r="E69" s="7">
        <v>500</v>
      </c>
      <c r="F69" s="6">
        <v>2012</v>
      </c>
    </row>
    <row r="70" spans="1:7" x14ac:dyDescent="0.2">
      <c r="A70" t="s">
        <v>33</v>
      </c>
      <c r="B70" t="str">
        <f>C70&amp;"_"&amp;D70&amp;F70&amp;E70</f>
        <v>DonorsTrust_Illinois Policy Institute20121000</v>
      </c>
      <c r="C70" s="6" t="s">
        <v>8</v>
      </c>
      <c r="D70" s="6" t="s">
        <v>5</v>
      </c>
      <c r="E70" s="7">
        <v>1000</v>
      </c>
      <c r="F70" s="6">
        <v>2012</v>
      </c>
    </row>
    <row r="71" spans="1:7" x14ac:dyDescent="0.2">
      <c r="A71" t="s">
        <v>33</v>
      </c>
      <c r="B71" t="str">
        <f>C71&amp;"_"&amp;D71&amp;F71&amp;E71</f>
        <v>DonorsTrust_Illinois Policy Institute201270000</v>
      </c>
      <c r="C71" s="6" t="s">
        <v>8</v>
      </c>
      <c r="D71" s="6" t="s">
        <v>5</v>
      </c>
      <c r="E71" s="7">
        <v>70000</v>
      </c>
      <c r="F71" s="6">
        <v>2012</v>
      </c>
    </row>
    <row r="72" spans="1:7" x14ac:dyDescent="0.2">
      <c r="A72" t="s">
        <v>33</v>
      </c>
      <c r="B72" t="str">
        <f>C72&amp;"_"&amp;D72&amp;F72&amp;E72</f>
        <v>DonorsTrust_Illinois Policy Institute2013100000</v>
      </c>
      <c r="C72" s="6" t="s">
        <v>8</v>
      </c>
      <c r="D72" s="6" t="s">
        <v>5</v>
      </c>
      <c r="E72" s="7">
        <v>100000</v>
      </c>
      <c r="F72" s="6">
        <v>2013</v>
      </c>
    </row>
    <row r="73" spans="1:7" x14ac:dyDescent="0.2">
      <c r="A73" t="s">
        <v>33</v>
      </c>
      <c r="B73" t="str">
        <f>C73&amp;"_"&amp;D73&amp;F73&amp;E73</f>
        <v>DonorsTrust_Illinois Policy Institute20137000</v>
      </c>
      <c r="C73" s="6" t="s">
        <v>8</v>
      </c>
      <c r="D73" s="6" t="s">
        <v>5</v>
      </c>
      <c r="E73" s="7">
        <v>7000</v>
      </c>
      <c r="F73" s="6">
        <v>2013</v>
      </c>
    </row>
    <row r="74" spans="1:7" x14ac:dyDescent="0.2">
      <c r="A74" t="s">
        <v>33</v>
      </c>
      <c r="B74" t="str">
        <f>C74&amp;"_"&amp;D74&amp;F74&amp;E74</f>
        <v>DonorsTrust_Illinois Policy Institute20131000</v>
      </c>
      <c r="C74" s="6" t="s">
        <v>8</v>
      </c>
      <c r="D74" s="6" t="s">
        <v>5</v>
      </c>
      <c r="E74" s="7">
        <v>1000</v>
      </c>
      <c r="F74" s="6">
        <v>2013</v>
      </c>
    </row>
    <row r="75" spans="1:7" x14ac:dyDescent="0.2">
      <c r="A75" t="s">
        <v>33</v>
      </c>
      <c r="B75" t="str">
        <f>C75&amp;"_"&amp;D75&amp;F75&amp;E75</f>
        <v>DonorsTrust_Illinois Policy Institute20138000</v>
      </c>
      <c r="C75" s="6" t="s">
        <v>8</v>
      </c>
      <c r="D75" s="6" t="s">
        <v>5</v>
      </c>
      <c r="E75" s="7">
        <v>8000</v>
      </c>
      <c r="F75" s="6">
        <v>2013</v>
      </c>
    </row>
    <row r="76" spans="1:7" x14ac:dyDescent="0.2">
      <c r="A76" t="s">
        <v>33</v>
      </c>
      <c r="B76" t="str">
        <f>C76&amp;"_"&amp;D76&amp;F76&amp;E76</f>
        <v>DonorsTrust_Illinois Policy Institute20141000</v>
      </c>
      <c r="C76" s="6" t="s">
        <v>8</v>
      </c>
      <c r="D76" s="6" t="s">
        <v>5</v>
      </c>
      <c r="E76" s="7">
        <v>1000</v>
      </c>
      <c r="F76" s="6">
        <v>2014</v>
      </c>
    </row>
    <row r="77" spans="1:7" x14ac:dyDescent="0.2">
      <c r="A77" t="s">
        <v>33</v>
      </c>
      <c r="B77" t="str">
        <f>C77&amp;"_"&amp;D77&amp;F77&amp;E77</f>
        <v>DonorsTrust_Illinois Policy Institute20147500</v>
      </c>
      <c r="C77" s="6" t="s">
        <v>8</v>
      </c>
      <c r="D77" s="6" t="s">
        <v>5</v>
      </c>
      <c r="E77" s="7">
        <v>7500</v>
      </c>
      <c r="F77" s="6">
        <v>2014</v>
      </c>
    </row>
    <row r="78" spans="1:7" x14ac:dyDescent="0.2">
      <c r="A78" t="s">
        <v>33</v>
      </c>
      <c r="B78" t="str">
        <f>C78&amp;"_"&amp;D78&amp;F78&amp;E78</f>
        <v>DonorsTrust_Illinois Policy Institute20147500</v>
      </c>
      <c r="C78" s="6" t="s">
        <v>8</v>
      </c>
      <c r="D78" s="6" t="s">
        <v>5</v>
      </c>
      <c r="E78" s="7">
        <v>7500</v>
      </c>
      <c r="F78" s="6">
        <v>2014</v>
      </c>
    </row>
    <row r="79" spans="1:7" x14ac:dyDescent="0.2">
      <c r="A79">
        <v>990</v>
      </c>
      <c r="B79" t="str">
        <f>C79&amp;"_"&amp;D79&amp;F79&amp;E79</f>
        <v>DonorsTrust_Illinois Policy Institute201515000</v>
      </c>
      <c r="C79" t="s">
        <v>8</v>
      </c>
      <c r="D79" t="s">
        <v>5</v>
      </c>
      <c r="E79" s="8">
        <v>15000</v>
      </c>
      <c r="F79">
        <v>2015</v>
      </c>
      <c r="G79" t="s">
        <v>34</v>
      </c>
    </row>
    <row r="80" spans="1:7" x14ac:dyDescent="0.2">
      <c r="A80">
        <v>990</v>
      </c>
      <c r="B80" t="str">
        <f>C80&amp;"_"&amp;D80&amp;F80&amp;E80</f>
        <v>DonorsTrust_Illinois Policy Institute20151000</v>
      </c>
      <c r="C80" t="s">
        <v>8</v>
      </c>
      <c r="D80" t="s">
        <v>5</v>
      </c>
      <c r="E80" s="8">
        <v>1000</v>
      </c>
      <c r="F80">
        <v>2015</v>
      </c>
      <c r="G80" t="s">
        <v>34</v>
      </c>
    </row>
    <row r="81" spans="1:7" x14ac:dyDescent="0.2">
      <c r="A81">
        <v>990</v>
      </c>
      <c r="B81" t="str">
        <f>C81&amp;"_"&amp;D81&amp;F81&amp;E81</f>
        <v>DonorsTrust_Illinois Policy Institute201615000</v>
      </c>
      <c r="C81" t="s">
        <v>8</v>
      </c>
      <c r="D81" t="s">
        <v>5</v>
      </c>
      <c r="E81" s="8">
        <v>15000</v>
      </c>
      <c r="F81">
        <v>2016</v>
      </c>
      <c r="G81" t="s">
        <v>34</v>
      </c>
    </row>
    <row r="82" spans="1:7" x14ac:dyDescent="0.2">
      <c r="A82">
        <v>990</v>
      </c>
      <c r="B82" t="str">
        <f>C82&amp;"_"&amp;D82&amp;F82&amp;E82</f>
        <v>DonorsTrust_Illinois Policy Institute20161000</v>
      </c>
      <c r="C82" t="s">
        <v>8</v>
      </c>
      <c r="D82" t="s">
        <v>5</v>
      </c>
      <c r="E82" s="8">
        <v>1000</v>
      </c>
      <c r="F82">
        <v>2016</v>
      </c>
      <c r="G82" t="s">
        <v>34</v>
      </c>
    </row>
    <row r="83" spans="1:7" x14ac:dyDescent="0.2">
      <c r="A83">
        <v>990</v>
      </c>
      <c r="B83" t="str">
        <f>C83&amp;"_"&amp;D83&amp;F83&amp;E83</f>
        <v>DonorsTrust_Illinois Policy Institute201650000</v>
      </c>
      <c r="C83" t="s">
        <v>8</v>
      </c>
      <c r="D83" t="s">
        <v>5</v>
      </c>
      <c r="E83" s="8">
        <v>50000</v>
      </c>
      <c r="F83">
        <v>2016</v>
      </c>
      <c r="G83" t="s">
        <v>34</v>
      </c>
    </row>
    <row r="84" spans="1:7" x14ac:dyDescent="0.2">
      <c r="A84">
        <v>990</v>
      </c>
      <c r="B84" t="str">
        <f>C84&amp;"_"&amp;D84&amp;F84&amp;E84</f>
        <v>Dunn's Foundation for the Advancement of Right Thinking_Illinois Policy Institute201650000</v>
      </c>
      <c r="C84" s="6" t="s">
        <v>11</v>
      </c>
      <c r="D84" s="6" t="s">
        <v>5</v>
      </c>
      <c r="E84" s="8">
        <v>50000</v>
      </c>
      <c r="F84">
        <v>2016</v>
      </c>
      <c r="G84" t="s">
        <v>34</v>
      </c>
    </row>
    <row r="85" spans="1:7" x14ac:dyDescent="0.2">
      <c r="A85" t="s">
        <v>33</v>
      </c>
      <c r="B85" t="str">
        <f>C85&amp;"_"&amp;D85&amp;F85&amp;E85</f>
        <v>Dunn's Foundation for the Advancement of Right Thinking_Illinois Policy Institute201110000</v>
      </c>
      <c r="C85" s="6" t="s">
        <v>11</v>
      </c>
      <c r="D85" s="6" t="s">
        <v>5</v>
      </c>
      <c r="E85" s="7">
        <v>10000</v>
      </c>
      <c r="F85" s="6">
        <v>2011</v>
      </c>
    </row>
    <row r="86" spans="1:7" x14ac:dyDescent="0.2">
      <c r="A86" t="s">
        <v>33</v>
      </c>
      <c r="B86" t="str">
        <f>C86&amp;"_"&amp;D86&amp;F86&amp;E86</f>
        <v>Dunn's Foundation for the Advancement of Right Thinking_Illinois Policy Institute201255000</v>
      </c>
      <c r="C86" s="6" t="s">
        <v>11</v>
      </c>
      <c r="D86" s="6" t="s">
        <v>5</v>
      </c>
      <c r="E86" s="7">
        <v>55000</v>
      </c>
      <c r="F86" s="6">
        <v>2012</v>
      </c>
    </row>
    <row r="87" spans="1:7" x14ac:dyDescent="0.2">
      <c r="A87" t="s">
        <v>33</v>
      </c>
      <c r="B87" t="str">
        <f>C87&amp;"_"&amp;D87&amp;F87&amp;E87</f>
        <v>Dunn's Foundation for the Advancement of Right Thinking_Illinois Policy Institute201325000</v>
      </c>
      <c r="C87" s="6" t="s">
        <v>11</v>
      </c>
      <c r="D87" s="6" t="s">
        <v>5</v>
      </c>
      <c r="E87" s="7">
        <v>25000</v>
      </c>
      <c r="F87" s="6">
        <v>2013</v>
      </c>
    </row>
    <row r="88" spans="1:7" x14ac:dyDescent="0.2">
      <c r="A88" t="s">
        <v>33</v>
      </c>
      <c r="B88" t="str">
        <f>C88&amp;"_"&amp;D88&amp;F88&amp;E88</f>
        <v>Dunn's Foundation for the Advancement of Right Thinking_Illinois Policy Institute201350000</v>
      </c>
      <c r="C88" s="6" t="s">
        <v>11</v>
      </c>
      <c r="D88" s="6" t="s">
        <v>5</v>
      </c>
      <c r="E88" s="7">
        <v>50000</v>
      </c>
      <c r="F88" s="6">
        <v>2013</v>
      </c>
    </row>
    <row r="89" spans="1:7" x14ac:dyDescent="0.2">
      <c r="A89" t="s">
        <v>33</v>
      </c>
      <c r="B89" t="str">
        <f>C89&amp;"_"&amp;D89&amp;F89&amp;E89</f>
        <v>Dunn's Foundation for the Advancement of Right Thinking_Illinois Policy Institute201350000</v>
      </c>
      <c r="C89" s="6" t="s">
        <v>11</v>
      </c>
      <c r="D89" s="6" t="s">
        <v>5</v>
      </c>
      <c r="E89" s="7">
        <v>50000</v>
      </c>
      <c r="F89" s="6">
        <v>2013</v>
      </c>
    </row>
    <row r="90" spans="1:7" x14ac:dyDescent="0.2">
      <c r="A90" t="s">
        <v>33</v>
      </c>
      <c r="B90" t="str">
        <f>C90&amp;"_"&amp;D90&amp;F90&amp;E90</f>
        <v>Ed Uihlein Family Foundation_Illinois Policy Institute2008100000</v>
      </c>
      <c r="C90" s="6" t="s">
        <v>6</v>
      </c>
      <c r="D90" s="6" t="s">
        <v>5</v>
      </c>
      <c r="E90" s="7">
        <v>100000</v>
      </c>
      <c r="F90" s="6">
        <v>2008</v>
      </c>
    </row>
    <row r="91" spans="1:7" x14ac:dyDescent="0.2">
      <c r="A91" t="s">
        <v>33</v>
      </c>
      <c r="B91" t="str">
        <f>C91&amp;"_"&amp;D91&amp;F91&amp;E91</f>
        <v>Ed Uihlein Family Foundation_Illinois Policy Institute2009400000</v>
      </c>
      <c r="C91" s="6" t="s">
        <v>6</v>
      </c>
      <c r="D91" s="6" t="s">
        <v>5</v>
      </c>
      <c r="E91" s="7">
        <v>400000</v>
      </c>
      <c r="F91" s="6">
        <v>2009</v>
      </c>
    </row>
    <row r="92" spans="1:7" x14ac:dyDescent="0.2">
      <c r="A92" t="s">
        <v>33</v>
      </c>
      <c r="B92" t="str">
        <f>C92&amp;"_"&amp;D92&amp;F92&amp;E92</f>
        <v>Ed Uihlein Family Foundation_Illinois Policy Institute2010250000</v>
      </c>
      <c r="C92" s="6" t="s">
        <v>6</v>
      </c>
      <c r="D92" s="6" t="s">
        <v>5</v>
      </c>
      <c r="E92" s="7">
        <v>250000</v>
      </c>
      <c r="F92" s="6">
        <v>2010</v>
      </c>
    </row>
    <row r="93" spans="1:7" x14ac:dyDescent="0.2">
      <c r="A93" t="s">
        <v>33</v>
      </c>
      <c r="B93" t="str">
        <f>C93&amp;"_"&amp;D93&amp;F93&amp;E93</f>
        <v>Ed Uihlein Family Foundation_Illinois Policy Institute20111150000</v>
      </c>
      <c r="C93" s="6" t="s">
        <v>6</v>
      </c>
      <c r="D93" s="6" t="s">
        <v>5</v>
      </c>
      <c r="E93" s="7">
        <v>1150000</v>
      </c>
      <c r="F93" s="6">
        <v>2011</v>
      </c>
    </row>
    <row r="94" spans="1:7" x14ac:dyDescent="0.2">
      <c r="A94" t="s">
        <v>33</v>
      </c>
      <c r="B94" t="str">
        <f>C94&amp;"_"&amp;D94&amp;F94&amp;E94</f>
        <v>Ed Uihlein Family Foundation_Illinois Policy Institute2012900000</v>
      </c>
      <c r="C94" s="6" t="s">
        <v>6</v>
      </c>
      <c r="D94" s="6" t="s">
        <v>5</v>
      </c>
      <c r="E94" s="7">
        <v>900000</v>
      </c>
      <c r="F94" s="6">
        <v>2012</v>
      </c>
    </row>
    <row r="95" spans="1:7" x14ac:dyDescent="0.2">
      <c r="A95" t="s">
        <v>33</v>
      </c>
      <c r="B95" t="str">
        <f>C95&amp;"_"&amp;D95&amp;F95&amp;E95</f>
        <v>Ed Uihlein Family Foundation_Illinois Policy Institute2013750000</v>
      </c>
      <c r="C95" s="6" t="s">
        <v>6</v>
      </c>
      <c r="D95" s="6" t="s">
        <v>5</v>
      </c>
      <c r="E95" s="7">
        <v>750000</v>
      </c>
      <c r="F95" s="6">
        <v>2013</v>
      </c>
    </row>
    <row r="96" spans="1:7" x14ac:dyDescent="0.2">
      <c r="A96" t="s">
        <v>33</v>
      </c>
      <c r="B96" t="str">
        <f>C96&amp;"_"&amp;D96&amp;F96&amp;E96</f>
        <v>Ed Uihlein Family Foundation_Illinois Policy Institute20141000000</v>
      </c>
      <c r="C96" s="6" t="s">
        <v>6</v>
      </c>
      <c r="D96" s="6" t="s">
        <v>5</v>
      </c>
      <c r="E96" s="7">
        <v>1000000</v>
      </c>
      <c r="F96" s="6">
        <v>2014</v>
      </c>
    </row>
    <row r="97" spans="1:8" x14ac:dyDescent="0.2">
      <c r="A97">
        <v>990</v>
      </c>
      <c r="B97" t="str">
        <f>C97&amp;"_"&amp;D97&amp;F97&amp;E97</f>
        <v>Huizenga Foundation_Illinois Policy Institute20141000</v>
      </c>
      <c r="C97" s="6" t="s">
        <v>63</v>
      </c>
      <c r="D97" s="6" t="s">
        <v>5</v>
      </c>
      <c r="E97" s="8">
        <v>1000</v>
      </c>
      <c r="F97" s="6">
        <v>2014</v>
      </c>
      <c r="G97" t="s">
        <v>34</v>
      </c>
    </row>
    <row r="98" spans="1:8" x14ac:dyDescent="0.2">
      <c r="A98" t="s">
        <v>33</v>
      </c>
      <c r="B98" t="str">
        <f>C98&amp;"_"&amp;D98&amp;F98&amp;E98</f>
        <v>Illinois Policy Institute_DonorsTrust2011125293</v>
      </c>
      <c r="C98" s="6" t="s">
        <v>5</v>
      </c>
      <c r="D98" s="6" t="s">
        <v>8</v>
      </c>
      <c r="E98" s="7">
        <v>125293</v>
      </c>
      <c r="F98" s="6">
        <v>2011</v>
      </c>
    </row>
    <row r="99" spans="1:8" x14ac:dyDescent="0.2">
      <c r="A99" t="s">
        <v>33</v>
      </c>
      <c r="B99" t="str">
        <f>C99&amp;"_"&amp;D99&amp;F99&amp;E99</f>
        <v>Illinois Policy Institute_DonorsTrust20125000</v>
      </c>
      <c r="C99" s="6" t="s">
        <v>5</v>
      </c>
      <c r="D99" s="6" t="s">
        <v>8</v>
      </c>
      <c r="E99" s="7">
        <v>5000</v>
      </c>
      <c r="F99" s="6">
        <v>2012</v>
      </c>
    </row>
    <row r="100" spans="1:8" x14ac:dyDescent="0.2">
      <c r="A100" t="s">
        <v>33</v>
      </c>
      <c r="B100" t="str">
        <f>C100&amp;"_"&amp;D100&amp;F100&amp;E100</f>
        <v>Illinois Policy Institute_Think Freely Media2012365000</v>
      </c>
      <c r="C100" s="6" t="s">
        <v>5</v>
      </c>
      <c r="D100" s="6" t="s">
        <v>17</v>
      </c>
      <c r="E100" s="7">
        <v>365000</v>
      </c>
      <c r="F100" s="6">
        <v>2012</v>
      </c>
    </row>
    <row r="101" spans="1:8" x14ac:dyDescent="0.2">
      <c r="A101" t="s">
        <v>33</v>
      </c>
      <c r="B101" t="str">
        <f>C101&amp;"_"&amp;D101&amp;F101&amp;E101</f>
        <v>Illinois Policy Institute_Liberty Justice Center2012150000</v>
      </c>
      <c r="C101" s="6" t="s">
        <v>5</v>
      </c>
      <c r="D101" s="6" t="s">
        <v>13</v>
      </c>
      <c r="E101" s="7">
        <v>150000</v>
      </c>
      <c r="F101" s="6">
        <v>2012</v>
      </c>
    </row>
    <row r="102" spans="1:8" x14ac:dyDescent="0.2">
      <c r="A102" t="s">
        <v>33</v>
      </c>
      <c r="B102" t="str">
        <f>C102&amp;"_"&amp;D102&amp;F102&amp;E102</f>
        <v>Illinois Policy Institute_DonorsTrust2013110000</v>
      </c>
      <c r="C102" s="6" t="s">
        <v>5</v>
      </c>
      <c r="D102" s="6" t="s">
        <v>8</v>
      </c>
      <c r="E102" s="7">
        <v>110000</v>
      </c>
      <c r="F102" s="6">
        <v>2013</v>
      </c>
    </row>
    <row r="103" spans="1:8" x14ac:dyDescent="0.2">
      <c r="A103" t="s">
        <v>33</v>
      </c>
      <c r="B103" t="str">
        <f>C103&amp;"_"&amp;D103&amp;F103&amp;E103</f>
        <v>Illinois Policy Institute_Liberty Justice Center2013225000</v>
      </c>
      <c r="C103" s="6" t="s">
        <v>5</v>
      </c>
      <c r="D103" s="6" t="s">
        <v>13</v>
      </c>
      <c r="E103" s="7">
        <v>225000</v>
      </c>
      <c r="F103" s="6">
        <v>2013</v>
      </c>
    </row>
    <row r="104" spans="1:8" x14ac:dyDescent="0.2">
      <c r="A104" t="s">
        <v>33</v>
      </c>
      <c r="B104" t="str">
        <f>C104&amp;"_"&amp;D104&amp;F104&amp;E104</f>
        <v>Illinois Policy Institute_Liberty Justice Center201417000</v>
      </c>
      <c r="C104" s="6" t="s">
        <v>5</v>
      </c>
      <c r="D104" s="6" t="s">
        <v>13</v>
      </c>
      <c r="E104" s="7">
        <v>17000</v>
      </c>
      <c r="F104" s="6">
        <v>2014</v>
      </c>
    </row>
    <row r="105" spans="1:8" x14ac:dyDescent="0.2">
      <c r="A105" t="s">
        <v>33</v>
      </c>
      <c r="B105" t="str">
        <f>C105&amp;"_"&amp;D105&amp;F105&amp;E105</f>
        <v>Illinois Policy Institute_Think Freely Media201420000</v>
      </c>
      <c r="C105" s="6" t="s">
        <v>5</v>
      </c>
      <c r="D105" s="6" t="s">
        <v>17</v>
      </c>
      <c r="E105" s="7">
        <v>20000</v>
      </c>
      <c r="F105" s="6">
        <v>2014</v>
      </c>
    </row>
    <row r="106" spans="1:8" x14ac:dyDescent="0.2">
      <c r="A106">
        <v>990</v>
      </c>
      <c r="B106" t="str">
        <f>C106&amp;"_"&amp;D106&amp;F106&amp;E106</f>
        <v>Illinois Policy Institute_Liberty Justice Center20155000</v>
      </c>
      <c r="C106" s="6" t="s">
        <v>5</v>
      </c>
      <c r="D106" s="6" t="s">
        <v>13</v>
      </c>
      <c r="E106" s="7">
        <v>5000</v>
      </c>
      <c r="F106" s="6">
        <v>2015</v>
      </c>
      <c r="G106" t="s">
        <v>34</v>
      </c>
    </row>
    <row r="107" spans="1:8" x14ac:dyDescent="0.2">
      <c r="A107">
        <v>990</v>
      </c>
      <c r="B107" t="str">
        <f>C107&amp;"_"&amp;D107&amp;F107&amp;E107</f>
        <v>Illinois Policy Institute_Think Freely Media20155000</v>
      </c>
      <c r="C107" s="6" t="s">
        <v>5</v>
      </c>
      <c r="D107" s="6" t="s">
        <v>17</v>
      </c>
      <c r="E107" s="7">
        <v>5000</v>
      </c>
      <c r="F107" s="6">
        <v>2015</v>
      </c>
      <c r="G107" t="s">
        <v>34</v>
      </c>
    </row>
    <row r="108" spans="1:8" x14ac:dyDescent="0.2">
      <c r="A108">
        <v>990</v>
      </c>
      <c r="B108" t="str">
        <f>C108&amp;"_"&amp;D108&amp;F108&amp;E108</f>
        <v>Illinois Policy Institute_DonorsTrust20155000</v>
      </c>
      <c r="C108" s="6" t="s">
        <v>5</v>
      </c>
      <c r="D108" s="6" t="s">
        <v>8</v>
      </c>
      <c r="E108" s="7">
        <v>5000</v>
      </c>
      <c r="F108" s="6">
        <v>2015</v>
      </c>
      <c r="G108" t="s">
        <v>34</v>
      </c>
      <c r="H108" t="s">
        <v>64</v>
      </c>
    </row>
    <row r="109" spans="1:8" x14ac:dyDescent="0.2">
      <c r="A109">
        <v>990</v>
      </c>
      <c r="B109" t="str">
        <f>C109&amp;"_"&amp;D109&amp;F109&amp;E109</f>
        <v>Illinois Policy Institute_Liberty Justice Center2016194000</v>
      </c>
      <c r="C109" s="6" t="s">
        <v>5</v>
      </c>
      <c r="D109" s="6" t="s">
        <v>13</v>
      </c>
      <c r="E109" s="7">
        <v>194000</v>
      </c>
      <c r="F109" s="6">
        <v>2016</v>
      </c>
      <c r="G109" t="s">
        <v>34</v>
      </c>
    </row>
    <row r="110" spans="1:8" x14ac:dyDescent="0.2">
      <c r="A110">
        <v>990</v>
      </c>
      <c r="B110" t="str">
        <f>C110&amp;"_"&amp;D110&amp;F110&amp;E110</f>
        <v>Illinois Policy Institute_Think Freely Media2016295332</v>
      </c>
      <c r="C110" s="6" t="s">
        <v>5</v>
      </c>
      <c r="D110" s="6" t="s">
        <v>17</v>
      </c>
      <c r="E110" s="7">
        <v>295332</v>
      </c>
      <c r="F110" s="6">
        <v>2016</v>
      </c>
      <c r="G110" t="s">
        <v>34</v>
      </c>
    </row>
    <row r="111" spans="1:8" x14ac:dyDescent="0.2">
      <c r="A111">
        <v>990</v>
      </c>
      <c r="B111" t="str">
        <f>C111&amp;"_"&amp;D111&amp;F111&amp;E111</f>
        <v>Illinois Policy Institute_Project Six2016623789</v>
      </c>
      <c r="C111" s="6" t="s">
        <v>5</v>
      </c>
      <c r="D111" s="6" t="s">
        <v>74</v>
      </c>
      <c r="E111" s="7">
        <v>623789</v>
      </c>
      <c r="F111" s="6">
        <v>2016</v>
      </c>
      <c r="G111" t="s">
        <v>34</v>
      </c>
    </row>
    <row r="112" spans="1:8" x14ac:dyDescent="0.2">
      <c r="A112" t="s">
        <v>33</v>
      </c>
      <c r="B112" t="str">
        <f>C112&amp;"_"&amp;D112&amp;F112&amp;E112</f>
        <v>Jaquelin Hume Foundation_Illinois Policy Institute200720000</v>
      </c>
      <c r="C112" s="6" t="s">
        <v>16</v>
      </c>
      <c r="D112" s="6" t="s">
        <v>5</v>
      </c>
      <c r="E112" s="7">
        <v>20000</v>
      </c>
      <c r="F112" s="6">
        <v>2007</v>
      </c>
    </row>
    <row r="113" spans="1:7" x14ac:dyDescent="0.2">
      <c r="A113" t="s">
        <v>33</v>
      </c>
      <c r="B113" t="str">
        <f>C113&amp;"_"&amp;D113&amp;F113&amp;E113</f>
        <v>Jaquelin Hume Foundation_Illinois Policy Institute200820000</v>
      </c>
      <c r="C113" s="6" t="s">
        <v>16</v>
      </c>
      <c r="D113" s="6" t="s">
        <v>5</v>
      </c>
      <c r="E113" s="7">
        <v>20000</v>
      </c>
      <c r="F113" s="6">
        <v>2008</v>
      </c>
    </row>
    <row r="114" spans="1:7" x14ac:dyDescent="0.2">
      <c r="A114" t="s">
        <v>33</v>
      </c>
      <c r="B114" t="str">
        <f>C114&amp;"_"&amp;D114&amp;F114&amp;E114</f>
        <v>Jaquelin Hume Foundation_Illinois Policy Institute200920000</v>
      </c>
      <c r="C114" s="6" t="s">
        <v>16</v>
      </c>
      <c r="D114" s="6" t="s">
        <v>5</v>
      </c>
      <c r="E114" s="7">
        <v>20000</v>
      </c>
      <c r="F114" s="6">
        <v>2009</v>
      </c>
    </row>
    <row r="115" spans="1:7" x14ac:dyDescent="0.2">
      <c r="A115" t="s">
        <v>33</v>
      </c>
      <c r="B115" t="str">
        <f>C115&amp;"_"&amp;D115&amp;F115&amp;E115</f>
        <v>Jaquelin Hume Foundation_Illinois Policy Institute201030000</v>
      </c>
      <c r="C115" s="6" t="s">
        <v>16</v>
      </c>
      <c r="D115" s="6" t="s">
        <v>5</v>
      </c>
      <c r="E115" s="7">
        <v>30000</v>
      </c>
      <c r="F115" s="6">
        <v>2010</v>
      </c>
    </row>
    <row r="116" spans="1:7" x14ac:dyDescent="0.2">
      <c r="A116" t="s">
        <v>33</v>
      </c>
      <c r="B116" t="str">
        <f>C116&amp;"_"&amp;D116&amp;F116&amp;E116</f>
        <v>Jaquelin Hume Foundation_Illinois Policy Institute201140000</v>
      </c>
      <c r="C116" s="6" t="s">
        <v>16</v>
      </c>
      <c r="D116" s="6" t="s">
        <v>5</v>
      </c>
      <c r="E116" s="7">
        <v>40000</v>
      </c>
      <c r="F116" s="6">
        <v>2011</v>
      </c>
    </row>
    <row r="117" spans="1:7" x14ac:dyDescent="0.2">
      <c r="A117" t="s">
        <v>33</v>
      </c>
      <c r="B117" t="str">
        <f>C117&amp;"_"&amp;D117&amp;F117&amp;E117</f>
        <v>Jaquelin Hume Foundation_Illinois Policy Institute201240000</v>
      </c>
      <c r="C117" s="6" t="s">
        <v>16</v>
      </c>
      <c r="D117" s="6" t="s">
        <v>5</v>
      </c>
      <c r="E117" s="7">
        <v>40000</v>
      </c>
      <c r="F117" s="6">
        <v>2012</v>
      </c>
    </row>
    <row r="118" spans="1:7" x14ac:dyDescent="0.2">
      <c r="A118">
        <v>990</v>
      </c>
      <c r="B118" t="str">
        <f>C118&amp;"_"&amp;D118&amp;F118&amp;E118</f>
        <v>Jaquelin Hume Foundation_Illinois Policy Institute201340000</v>
      </c>
      <c r="C118" s="6" t="s">
        <v>16</v>
      </c>
      <c r="D118" s="6" t="s">
        <v>5</v>
      </c>
      <c r="E118" s="7">
        <v>40000</v>
      </c>
      <c r="F118" s="6">
        <v>2013</v>
      </c>
      <c r="G118" t="s">
        <v>34</v>
      </c>
    </row>
    <row r="119" spans="1:7" x14ac:dyDescent="0.2">
      <c r="A119">
        <v>990</v>
      </c>
      <c r="B119" t="str">
        <f>C119&amp;"_"&amp;D119&amp;F119&amp;E119</f>
        <v>Jaquelin Hume Foundation_Illinois Policy Institute201330000</v>
      </c>
      <c r="C119" s="6" t="s">
        <v>16</v>
      </c>
      <c r="D119" s="6" t="s">
        <v>5</v>
      </c>
      <c r="E119" s="7">
        <v>30000</v>
      </c>
      <c r="F119" s="6">
        <v>2013</v>
      </c>
      <c r="G119" t="s">
        <v>34</v>
      </c>
    </row>
    <row r="120" spans="1:7" x14ac:dyDescent="0.2">
      <c r="A120">
        <v>990</v>
      </c>
      <c r="B120" t="str">
        <f>C120&amp;"_"&amp;D120&amp;F120&amp;E120</f>
        <v>Jaquelin Hume Foundation_Illinois Policy Institute201540000</v>
      </c>
      <c r="C120" s="6" t="s">
        <v>16</v>
      </c>
      <c r="D120" s="6" t="s">
        <v>5</v>
      </c>
      <c r="E120" s="7">
        <v>40000</v>
      </c>
      <c r="F120" s="6">
        <v>2015</v>
      </c>
      <c r="G120" t="s">
        <v>34</v>
      </c>
    </row>
    <row r="121" spans="1:7" x14ac:dyDescent="0.2">
      <c r="A121" t="s">
        <v>33</v>
      </c>
      <c r="B121" t="str">
        <f>C121&amp;"_"&amp;D121&amp;F121&amp;E121</f>
        <v>JM Foundation_Illinois Policy Institute201030000</v>
      </c>
      <c r="C121" s="6" t="s">
        <v>14</v>
      </c>
      <c r="D121" s="6" t="s">
        <v>5</v>
      </c>
      <c r="E121" s="7">
        <v>30000</v>
      </c>
      <c r="F121" s="6">
        <v>2010</v>
      </c>
    </row>
    <row r="122" spans="1:7" x14ac:dyDescent="0.2">
      <c r="A122" t="s">
        <v>33</v>
      </c>
      <c r="B122" t="str">
        <f>C122&amp;"_"&amp;D122&amp;F122&amp;E122</f>
        <v>JM Foundation_Illinois Policy Institute201230000</v>
      </c>
      <c r="C122" s="6" t="s">
        <v>14</v>
      </c>
      <c r="D122" s="6" t="s">
        <v>5</v>
      </c>
      <c r="E122" s="7">
        <v>30000</v>
      </c>
      <c r="F122" s="6">
        <v>2012</v>
      </c>
    </row>
    <row r="123" spans="1:7" x14ac:dyDescent="0.2">
      <c r="A123">
        <v>990</v>
      </c>
      <c r="B123" t="str">
        <f t="shared" ref="B123:B124" si="0">C123&amp;"_"&amp;D123&amp;F123&amp;E123</f>
        <v>JM Foundation_Illinois Policy Institute201540000</v>
      </c>
      <c r="C123" s="6" t="s">
        <v>14</v>
      </c>
      <c r="D123" s="6" t="s">
        <v>5</v>
      </c>
      <c r="E123" s="7">
        <v>40000</v>
      </c>
      <c r="F123" s="6">
        <v>2015</v>
      </c>
      <c r="G123" t="s">
        <v>34</v>
      </c>
    </row>
    <row r="124" spans="1:7" x14ac:dyDescent="0.2">
      <c r="A124">
        <v>990</v>
      </c>
      <c r="B124" t="str">
        <f t="shared" si="0"/>
        <v>JM Foundation_Illinois Policy Institute201330000</v>
      </c>
      <c r="C124" s="6" t="s">
        <v>14</v>
      </c>
      <c r="D124" s="6" t="s">
        <v>5</v>
      </c>
      <c r="E124" s="7">
        <v>30000</v>
      </c>
      <c r="F124" s="6">
        <v>2013</v>
      </c>
      <c r="G124" t="s">
        <v>34</v>
      </c>
    </row>
    <row r="125" spans="1:7" x14ac:dyDescent="0.2">
      <c r="A125">
        <v>990</v>
      </c>
      <c r="B125" t="str">
        <f>C125&amp;"_"&amp;D125&amp;F125&amp;E125</f>
        <v>Logos Charitable Fund_Illinois Policy Institute20161000</v>
      </c>
      <c r="C125" s="6" t="s">
        <v>75</v>
      </c>
      <c r="D125" s="6" t="s">
        <v>5</v>
      </c>
      <c r="E125" s="8">
        <v>1000</v>
      </c>
      <c r="F125" s="6">
        <v>2016</v>
      </c>
      <c r="G125" t="s">
        <v>34</v>
      </c>
    </row>
    <row r="126" spans="1:7" x14ac:dyDescent="0.2">
      <c r="A126">
        <v>990</v>
      </c>
      <c r="B126" t="str">
        <f>C126&amp;"_"&amp;D126&amp;F126&amp;E126</f>
        <v>Logos Charitable Fund_Illinois Policy Institute20172500</v>
      </c>
      <c r="C126" s="6" t="s">
        <v>75</v>
      </c>
      <c r="D126" s="6" t="s">
        <v>5</v>
      </c>
      <c r="E126" s="8">
        <v>2500</v>
      </c>
      <c r="F126" s="6">
        <v>2017</v>
      </c>
      <c r="G126" t="s">
        <v>34</v>
      </c>
    </row>
    <row r="127" spans="1:7" x14ac:dyDescent="0.2">
      <c r="A127" t="s">
        <v>33</v>
      </c>
      <c r="B127" t="str">
        <f>C127&amp;"_"&amp;D127&amp;F127&amp;E127</f>
        <v>Mercer Family Foundation_Illinois Policy Institute2010100000</v>
      </c>
      <c r="C127" s="6" t="s">
        <v>20</v>
      </c>
      <c r="D127" s="6" t="s">
        <v>5</v>
      </c>
      <c r="E127" s="7">
        <v>100000</v>
      </c>
      <c r="F127" s="6">
        <v>2010</v>
      </c>
    </row>
    <row r="128" spans="1:7" x14ac:dyDescent="0.2">
      <c r="A128" t="s">
        <v>33</v>
      </c>
      <c r="B128" t="str">
        <f>C128&amp;"_"&amp;D128&amp;F128&amp;E128</f>
        <v>Mercer Family Foundation_Illinois Policy Institute2011250000</v>
      </c>
      <c r="C128" s="6" t="s">
        <v>20</v>
      </c>
      <c r="D128" s="6" t="s">
        <v>5</v>
      </c>
      <c r="E128" s="7">
        <v>250000</v>
      </c>
      <c r="F128" s="6">
        <v>2011</v>
      </c>
    </row>
    <row r="129" spans="1:7" x14ac:dyDescent="0.2">
      <c r="A129" t="s">
        <v>33</v>
      </c>
      <c r="B129" t="str">
        <f>C129&amp;"_"&amp;D129&amp;F129&amp;E129</f>
        <v>Mercer Family Foundation_Illinois Policy Institute2012250000</v>
      </c>
      <c r="C129" s="6" t="s">
        <v>20</v>
      </c>
      <c r="D129" s="6" t="s">
        <v>5</v>
      </c>
      <c r="E129" s="7">
        <v>250000</v>
      </c>
      <c r="F129" s="6">
        <v>2012</v>
      </c>
    </row>
    <row r="130" spans="1:7" x14ac:dyDescent="0.2">
      <c r="A130">
        <v>990</v>
      </c>
      <c r="B130" t="str">
        <f>C130&amp;"_"&amp;D130&amp;F130&amp;E130</f>
        <v>Mercer Family Foundation_Illinois Policy Institute2013250000</v>
      </c>
      <c r="C130" t="s">
        <v>20</v>
      </c>
      <c r="D130" t="s">
        <v>5</v>
      </c>
      <c r="E130" s="8">
        <v>250000</v>
      </c>
      <c r="F130">
        <v>2013</v>
      </c>
      <c r="G130" t="s">
        <v>34</v>
      </c>
    </row>
    <row r="131" spans="1:7" x14ac:dyDescent="0.2">
      <c r="A131">
        <v>990</v>
      </c>
      <c r="B131" t="str">
        <f>C131&amp;"_"&amp;D131&amp;F131&amp;E131</f>
        <v>Mercer Family Foundation_Illinois Policy Institute2014250000</v>
      </c>
      <c r="C131" t="s">
        <v>20</v>
      </c>
      <c r="D131" t="s">
        <v>5</v>
      </c>
      <c r="E131" s="8">
        <v>250000</v>
      </c>
      <c r="F131">
        <v>2014</v>
      </c>
      <c r="G131" t="s">
        <v>34</v>
      </c>
    </row>
    <row r="132" spans="1:7" x14ac:dyDescent="0.2">
      <c r="A132">
        <v>990</v>
      </c>
      <c r="B132" t="str">
        <f>C132&amp;"_"&amp;D132&amp;F132&amp;E132</f>
        <v>National Christian Charitable Foundation_Illinois Policy Institute2012250</v>
      </c>
      <c r="C132" s="6" t="s">
        <v>31</v>
      </c>
      <c r="D132" s="6" t="s">
        <v>5</v>
      </c>
      <c r="E132" s="8">
        <v>250</v>
      </c>
      <c r="F132" s="6">
        <v>2012</v>
      </c>
      <c r="G132" t="s">
        <v>34</v>
      </c>
    </row>
    <row r="133" spans="1:7" x14ac:dyDescent="0.2">
      <c r="A133">
        <v>990</v>
      </c>
      <c r="B133" t="str">
        <f>C133&amp;"_"&amp;D133&amp;F133&amp;E133</f>
        <v>National Christian Charitable Foundation_Illinois Policy Institute2013250</v>
      </c>
      <c r="C133" s="6" t="s">
        <v>31</v>
      </c>
      <c r="D133" s="6" t="s">
        <v>5</v>
      </c>
      <c r="E133" s="8">
        <v>250</v>
      </c>
      <c r="F133" s="6">
        <v>2013</v>
      </c>
      <c r="G133" t="s">
        <v>34</v>
      </c>
    </row>
    <row r="134" spans="1:7" x14ac:dyDescent="0.2">
      <c r="A134" t="s">
        <v>33</v>
      </c>
      <c r="B134" t="str">
        <f>C134&amp;"_"&amp;D134&amp;F134&amp;E134</f>
        <v>National Christian Charitable Foundation_Illinois Policy Institute2014500</v>
      </c>
      <c r="C134" s="6" t="s">
        <v>31</v>
      </c>
      <c r="D134" s="6" t="s">
        <v>5</v>
      </c>
      <c r="E134" s="7">
        <v>500</v>
      </c>
      <c r="F134" s="6">
        <v>2014</v>
      </c>
    </row>
    <row r="135" spans="1:7" x14ac:dyDescent="0.2">
      <c r="A135">
        <v>990</v>
      </c>
      <c r="B135" t="str">
        <f>C135&amp;"_"&amp;D135&amp;F135&amp;E135</f>
        <v>National Christian Charitable Foundation_Illinois Policy Institute2015500</v>
      </c>
      <c r="C135" s="6" t="s">
        <v>31</v>
      </c>
      <c r="D135" s="6" t="s">
        <v>5</v>
      </c>
      <c r="E135" s="8">
        <v>500</v>
      </c>
      <c r="F135" s="6">
        <v>2015</v>
      </c>
      <c r="G135" t="s">
        <v>34</v>
      </c>
    </row>
    <row r="136" spans="1:7" x14ac:dyDescent="0.2">
      <c r="A136">
        <v>990</v>
      </c>
      <c r="B136" t="str">
        <f>C136&amp;"_"&amp;D136&amp;F136&amp;E136</f>
        <v>National Philanthropic Trust_Illinois Policy Institute20141000</v>
      </c>
      <c r="C136" s="6" t="s">
        <v>76</v>
      </c>
      <c r="D136" s="6" t="s">
        <v>5</v>
      </c>
      <c r="E136" s="8">
        <v>1000</v>
      </c>
      <c r="F136" s="6">
        <v>2014</v>
      </c>
      <c r="G136" t="s">
        <v>34</v>
      </c>
    </row>
    <row r="137" spans="1:7" x14ac:dyDescent="0.2">
      <c r="A137">
        <v>990</v>
      </c>
      <c r="B137" t="str">
        <f>C137&amp;"_"&amp;D137&amp;F137&amp;E137</f>
        <v>National Philanthropic Trust_Illinois Policy Institute20141000</v>
      </c>
      <c r="C137" s="6" t="s">
        <v>76</v>
      </c>
      <c r="D137" s="6" t="s">
        <v>5</v>
      </c>
      <c r="E137" s="8">
        <v>1000</v>
      </c>
      <c r="F137" s="6">
        <v>2014</v>
      </c>
      <c r="G137" t="s">
        <v>34</v>
      </c>
    </row>
    <row r="138" spans="1:7" x14ac:dyDescent="0.2">
      <c r="A138">
        <v>990</v>
      </c>
      <c r="B138" t="str">
        <f>C138&amp;"_"&amp;D138&amp;F138&amp;E138</f>
        <v>Schwab Charitable Fund_Illinois Policy Institute201012750</v>
      </c>
      <c r="C138" s="6" t="s">
        <v>77</v>
      </c>
      <c r="D138" s="6" t="s">
        <v>5</v>
      </c>
      <c r="E138" s="8">
        <v>12750</v>
      </c>
      <c r="F138" s="6">
        <v>2010</v>
      </c>
      <c r="G138" t="s">
        <v>34</v>
      </c>
    </row>
    <row r="139" spans="1:7" x14ac:dyDescent="0.2">
      <c r="A139">
        <v>990</v>
      </c>
      <c r="B139" t="str">
        <f>C139&amp;"_"&amp;D139&amp;F139&amp;E139</f>
        <v>Schwab Charitable Fund_Illinois Policy Institute201122750</v>
      </c>
      <c r="C139" s="6" t="s">
        <v>77</v>
      </c>
      <c r="D139" s="6" t="s">
        <v>5</v>
      </c>
      <c r="E139" s="8">
        <v>22750</v>
      </c>
      <c r="F139" s="6">
        <v>2011</v>
      </c>
      <c r="G139" t="s">
        <v>34</v>
      </c>
    </row>
    <row r="140" spans="1:7" x14ac:dyDescent="0.2">
      <c r="A140">
        <v>990</v>
      </c>
      <c r="B140" t="str">
        <f>C140&amp;"_"&amp;D140&amp;F140&amp;E140</f>
        <v>Schwab Charitable Fund_Illinois Policy Institute201310800</v>
      </c>
      <c r="C140" s="6" t="s">
        <v>77</v>
      </c>
      <c r="D140" s="6" t="s">
        <v>5</v>
      </c>
      <c r="E140" s="8">
        <v>10800</v>
      </c>
      <c r="F140" s="6">
        <v>2013</v>
      </c>
      <c r="G140" t="s">
        <v>34</v>
      </c>
    </row>
    <row r="141" spans="1:7" x14ac:dyDescent="0.2">
      <c r="A141" t="s">
        <v>33</v>
      </c>
      <c r="B141" t="str">
        <f>C141&amp;"_"&amp;D141&amp;F141&amp;E141</f>
        <v>State Policy Network_Illinois Policy Institute20057500</v>
      </c>
      <c r="C141" s="6" t="s">
        <v>4</v>
      </c>
      <c r="D141" s="6" t="s">
        <v>5</v>
      </c>
      <c r="E141" s="7">
        <v>7500</v>
      </c>
      <c r="F141" s="6">
        <v>2005</v>
      </c>
    </row>
    <row r="142" spans="1:7" x14ac:dyDescent="0.2">
      <c r="A142" t="s">
        <v>33</v>
      </c>
      <c r="B142" t="str">
        <f>C142&amp;"_"&amp;D142&amp;F142&amp;E142</f>
        <v>State Policy Network_Illinois Policy Institute200930000</v>
      </c>
      <c r="C142" s="6" t="s">
        <v>4</v>
      </c>
      <c r="D142" s="6" t="s">
        <v>5</v>
      </c>
      <c r="E142" s="7">
        <v>30000</v>
      </c>
      <c r="F142" s="6">
        <v>2009</v>
      </c>
    </row>
    <row r="143" spans="1:7" x14ac:dyDescent="0.2">
      <c r="A143" t="s">
        <v>33</v>
      </c>
      <c r="B143" t="str">
        <f>C143&amp;"_"&amp;D143&amp;F143&amp;E143</f>
        <v>State Policy Network_Illinois Policy Institute201180000</v>
      </c>
      <c r="C143" s="6" t="s">
        <v>4</v>
      </c>
      <c r="D143" s="6" t="s">
        <v>5</v>
      </c>
      <c r="E143" s="7">
        <v>80000</v>
      </c>
      <c r="F143" s="6">
        <v>2011</v>
      </c>
    </row>
    <row r="144" spans="1:7" x14ac:dyDescent="0.2">
      <c r="A144" t="s">
        <v>33</v>
      </c>
      <c r="B144" t="str">
        <f>C144&amp;"_"&amp;D144&amp;F144&amp;E144</f>
        <v>State Policy Network_Illinois Policy Institute2012167000</v>
      </c>
      <c r="C144" s="6" t="s">
        <v>4</v>
      </c>
      <c r="D144" s="6" t="s">
        <v>5</v>
      </c>
      <c r="E144" s="7">
        <v>167000</v>
      </c>
      <c r="F144" s="6">
        <v>2012</v>
      </c>
    </row>
    <row r="145" spans="1:7" x14ac:dyDescent="0.2">
      <c r="A145" t="s">
        <v>33</v>
      </c>
      <c r="B145" t="str">
        <f>C145&amp;"_"&amp;D145&amp;F145&amp;E145</f>
        <v>State Policy Network_Illinois Policy Institute201345000</v>
      </c>
      <c r="C145" s="6" t="s">
        <v>4</v>
      </c>
      <c r="D145" s="6" t="s">
        <v>5</v>
      </c>
      <c r="E145" s="7">
        <v>45000</v>
      </c>
      <c r="F145" s="6">
        <v>2013</v>
      </c>
    </row>
    <row r="146" spans="1:7" x14ac:dyDescent="0.2">
      <c r="A146" t="s">
        <v>33</v>
      </c>
      <c r="B146" t="str">
        <f>C146&amp;"_"&amp;D146&amp;F146&amp;E146</f>
        <v>State Policy Network_Illinois Policy Institute201438300</v>
      </c>
      <c r="C146" s="6" t="s">
        <v>4</v>
      </c>
      <c r="D146" s="6" t="s">
        <v>5</v>
      </c>
      <c r="E146" s="7">
        <v>38300</v>
      </c>
      <c r="F146" s="6">
        <v>2014</v>
      </c>
    </row>
    <row r="147" spans="1:7" x14ac:dyDescent="0.2">
      <c r="A147">
        <v>990</v>
      </c>
      <c r="B147" t="str">
        <f>C147&amp;"_"&amp;D147&amp;F147&amp;E147</f>
        <v>State Policy Network_Illinois Policy Institute2015126300</v>
      </c>
      <c r="C147" s="6" t="s">
        <v>4</v>
      </c>
      <c r="D147" s="6" t="s">
        <v>5</v>
      </c>
      <c r="E147" s="7">
        <v>126300</v>
      </c>
      <c r="F147" s="6">
        <v>2015</v>
      </c>
      <c r="G147" t="s">
        <v>34</v>
      </c>
    </row>
    <row r="148" spans="1:7" x14ac:dyDescent="0.2">
      <c r="A148">
        <v>990</v>
      </c>
      <c r="B148" t="str">
        <f>C148&amp;"_"&amp;D148&amp;F148&amp;E148</f>
        <v>State Policy Network_Illinois Policy Institute2016150700</v>
      </c>
      <c r="C148" s="6" t="s">
        <v>4</v>
      </c>
      <c r="D148" s="6" t="s">
        <v>5</v>
      </c>
      <c r="E148" s="7">
        <v>150700</v>
      </c>
      <c r="F148" s="6">
        <v>2016</v>
      </c>
      <c r="G148" t="s">
        <v>34</v>
      </c>
    </row>
    <row r="149" spans="1:7" x14ac:dyDescent="0.2">
      <c r="A149">
        <v>990</v>
      </c>
      <c r="B149" t="str">
        <f>C149&amp;"_"&amp;D149&amp;F149&amp;E149</f>
        <v>Stuart Family Foundation_Illinois Policy Institute201325000</v>
      </c>
      <c r="C149" s="6" t="s">
        <v>78</v>
      </c>
      <c r="D149" s="6" t="s">
        <v>5</v>
      </c>
      <c r="E149" s="8">
        <v>25000</v>
      </c>
      <c r="F149" s="6">
        <v>2013</v>
      </c>
      <c r="G149" t="s">
        <v>34</v>
      </c>
    </row>
    <row r="150" spans="1:7" x14ac:dyDescent="0.2">
      <c r="A150">
        <v>990</v>
      </c>
      <c r="B150" t="str">
        <f>C150&amp;"_"&amp;D150&amp;F150&amp;E150</f>
        <v>Stuart Family Foundation_Illinois Policy Institute201425000</v>
      </c>
      <c r="C150" s="6" t="s">
        <v>78</v>
      </c>
      <c r="D150" s="6" t="s">
        <v>5</v>
      </c>
      <c r="E150" s="8">
        <v>25000</v>
      </c>
      <c r="F150" s="6">
        <v>2014</v>
      </c>
      <c r="G150" t="s">
        <v>34</v>
      </c>
    </row>
    <row r="151" spans="1:7" x14ac:dyDescent="0.2">
      <c r="A151">
        <v>990</v>
      </c>
      <c r="B151" t="str">
        <f>C151&amp;"_"&amp;D151&amp;F151&amp;E151</f>
        <v>Stuart Family Foundation_Illinois Policy Institute201535000</v>
      </c>
      <c r="C151" s="6" t="s">
        <v>78</v>
      </c>
      <c r="D151" s="6" t="s">
        <v>5</v>
      </c>
      <c r="E151" s="8">
        <v>35000</v>
      </c>
      <c r="F151" s="6">
        <v>2015</v>
      </c>
      <c r="G151" t="s">
        <v>34</v>
      </c>
    </row>
    <row r="152" spans="1:7" x14ac:dyDescent="0.2">
      <c r="A152" t="s">
        <v>33</v>
      </c>
      <c r="B152" t="str">
        <f>C152&amp;"_"&amp;D152&amp;F152&amp;E152</f>
        <v>The Lynde and Harry Bradley Foundation_Illinois Policy Institute200910000</v>
      </c>
      <c r="C152" s="6" t="s">
        <v>23</v>
      </c>
      <c r="D152" s="6" t="s">
        <v>5</v>
      </c>
      <c r="E152" s="7">
        <v>10000</v>
      </c>
      <c r="F152" s="6">
        <v>2009</v>
      </c>
    </row>
    <row r="153" spans="1:7" x14ac:dyDescent="0.2">
      <c r="A153" t="s">
        <v>33</v>
      </c>
      <c r="B153" t="str">
        <f>C153&amp;"_"&amp;D153&amp;F153&amp;E153</f>
        <v>The Lynde and Harry Bradley Foundation_Illinois Policy Institute201010000</v>
      </c>
      <c r="C153" s="6" t="s">
        <v>23</v>
      </c>
      <c r="D153" s="6" t="s">
        <v>5</v>
      </c>
      <c r="E153" s="7">
        <v>10000</v>
      </c>
      <c r="F153" s="6">
        <v>2010</v>
      </c>
    </row>
    <row r="154" spans="1:7" x14ac:dyDescent="0.2">
      <c r="A154">
        <v>990</v>
      </c>
      <c r="B154" t="str">
        <f>C154&amp;"_"&amp;D154&amp;F154&amp;E154</f>
        <v>The Lynde and Harry Bradley Foundation_Illinois Policy Institute201575000</v>
      </c>
      <c r="C154" s="6" t="s">
        <v>23</v>
      </c>
      <c r="D154" s="6" t="s">
        <v>5</v>
      </c>
      <c r="E154" s="7">
        <v>75000</v>
      </c>
      <c r="F154" s="6">
        <v>2015</v>
      </c>
      <c r="G154" t="s">
        <v>34</v>
      </c>
    </row>
    <row r="155" spans="1:7" x14ac:dyDescent="0.2">
      <c r="A155">
        <v>990</v>
      </c>
      <c r="B155" t="str">
        <f>C155&amp;"_"&amp;D155&amp;F155&amp;E155</f>
        <v>The Lynde and Harry Bradley Foundation_Illinois Policy Institute201575000</v>
      </c>
      <c r="C155" s="6" t="s">
        <v>23</v>
      </c>
      <c r="D155" s="6" t="s">
        <v>5</v>
      </c>
      <c r="E155" s="7">
        <v>75000</v>
      </c>
      <c r="F155" s="6">
        <v>2015</v>
      </c>
      <c r="G155" t="s">
        <v>34</v>
      </c>
    </row>
    <row r="156" spans="1:7" x14ac:dyDescent="0.2">
      <c r="A156" t="s">
        <v>33</v>
      </c>
      <c r="B156" t="str">
        <f>C156&amp;"_"&amp;D156&amp;F156&amp;E156</f>
        <v>The McWethy Foundation_Illinois Policy Institute20103000</v>
      </c>
      <c r="C156" s="6" t="s">
        <v>12</v>
      </c>
      <c r="D156" s="6" t="s">
        <v>5</v>
      </c>
      <c r="E156" s="7">
        <v>3000</v>
      </c>
      <c r="F156" s="6">
        <v>2010</v>
      </c>
    </row>
    <row r="157" spans="1:7" x14ac:dyDescent="0.2">
      <c r="A157" t="s">
        <v>33</v>
      </c>
      <c r="B157" t="str">
        <f>C157&amp;"_"&amp;D157&amp;F157&amp;E157</f>
        <v>The McWethy Foundation_Illinois Policy Institute201110000</v>
      </c>
      <c r="C157" s="6" t="s">
        <v>12</v>
      </c>
      <c r="D157" s="6" t="s">
        <v>5</v>
      </c>
      <c r="E157" s="7">
        <v>10000</v>
      </c>
      <c r="F157" s="6">
        <v>2011</v>
      </c>
    </row>
    <row r="158" spans="1:7" x14ac:dyDescent="0.2">
      <c r="A158" t="s">
        <v>33</v>
      </c>
      <c r="B158" t="str">
        <f>C158&amp;"_"&amp;D158&amp;F158&amp;E158</f>
        <v>The McWethy Foundation_Illinois Policy Institute201220000</v>
      </c>
      <c r="C158" s="6" t="s">
        <v>12</v>
      </c>
      <c r="D158" s="6" t="s">
        <v>5</v>
      </c>
      <c r="E158" s="7">
        <v>20000</v>
      </c>
      <c r="F158" s="6">
        <v>2012</v>
      </c>
    </row>
    <row r="159" spans="1:7" x14ac:dyDescent="0.2">
      <c r="A159" t="s">
        <v>33</v>
      </c>
      <c r="B159" t="str">
        <f>C159&amp;"_"&amp;D159&amp;F159&amp;E159</f>
        <v>The McWethy Foundation_Illinois Policy Institute201320000</v>
      </c>
      <c r="C159" s="6" t="s">
        <v>12</v>
      </c>
      <c r="D159" s="6" t="s">
        <v>5</v>
      </c>
      <c r="E159" s="7">
        <v>20000</v>
      </c>
      <c r="F159" s="6">
        <v>2013</v>
      </c>
    </row>
    <row r="160" spans="1:7" x14ac:dyDescent="0.2">
      <c r="A160">
        <v>990</v>
      </c>
      <c r="B160" t="str">
        <f>C160&amp;"_"&amp;D160&amp;F160&amp;E160</f>
        <v>The McWethy Foundation_Illinois Policy Institute201420000</v>
      </c>
      <c r="C160" s="6" t="s">
        <v>12</v>
      </c>
      <c r="D160" s="6" t="s">
        <v>5</v>
      </c>
      <c r="E160" s="7">
        <v>20000</v>
      </c>
      <c r="F160" s="6">
        <v>2014</v>
      </c>
      <c r="G160" t="s">
        <v>34</v>
      </c>
    </row>
    <row r="161" spans="1:8" x14ac:dyDescent="0.2">
      <c r="A161">
        <v>990</v>
      </c>
      <c r="B161" t="str">
        <f>C161&amp;"_"&amp;D161&amp;F161&amp;E161</f>
        <v>The McWethy Foundation_Illinois Policy Institute201520000</v>
      </c>
      <c r="C161" s="6" t="s">
        <v>12</v>
      </c>
      <c r="D161" s="6" t="s">
        <v>5</v>
      </c>
      <c r="E161" s="7">
        <v>20000</v>
      </c>
      <c r="F161" s="6">
        <v>2015</v>
      </c>
      <c r="G161" t="s">
        <v>34</v>
      </c>
    </row>
    <row r="162" spans="1:8" x14ac:dyDescent="0.2">
      <c r="A162" t="s">
        <v>33</v>
      </c>
      <c r="B162" t="str">
        <f>C162&amp;"_"&amp;D162&amp;F162&amp;E162</f>
        <v>The Randolph Foundation_Illinois Policy Institute201225000</v>
      </c>
      <c r="C162" s="6" t="s">
        <v>19</v>
      </c>
      <c r="D162" s="6" t="s">
        <v>5</v>
      </c>
      <c r="E162" s="7">
        <v>25000</v>
      </c>
      <c r="F162" s="6">
        <v>2012</v>
      </c>
    </row>
    <row r="163" spans="1:8" x14ac:dyDescent="0.2">
      <c r="A163" t="s">
        <v>33</v>
      </c>
      <c r="B163" t="str">
        <f>C163&amp;"_"&amp;D163&amp;F163&amp;E163</f>
        <v>The Randolph Foundation_Illinois Policy Institute201225000</v>
      </c>
      <c r="C163" s="6" t="s">
        <v>19</v>
      </c>
      <c r="D163" s="6" t="s">
        <v>5</v>
      </c>
      <c r="E163" s="7">
        <v>25000</v>
      </c>
      <c r="F163" s="6">
        <v>2012</v>
      </c>
    </row>
    <row r="164" spans="1:8" x14ac:dyDescent="0.2">
      <c r="A164">
        <v>990</v>
      </c>
      <c r="B164" t="str">
        <f>C164&amp;"_"&amp;D164&amp;F164&amp;E164</f>
        <v>The Rauner Family Foundation_Illinois Policy Institute2009150000</v>
      </c>
      <c r="C164" s="6" t="s">
        <v>79</v>
      </c>
      <c r="D164" s="6" t="s">
        <v>5</v>
      </c>
      <c r="E164" s="8">
        <v>150000</v>
      </c>
      <c r="F164" s="6">
        <v>2009</v>
      </c>
      <c r="G164" t="s">
        <v>34</v>
      </c>
    </row>
    <row r="165" spans="1:8" x14ac:dyDescent="0.2">
      <c r="A165">
        <v>990</v>
      </c>
      <c r="B165" t="str">
        <f>C165&amp;"_"&amp;D165&amp;F165&amp;E165</f>
        <v>The Rauner Family Foundation_Illinois Policy Institute201075000</v>
      </c>
      <c r="C165" s="6" t="s">
        <v>79</v>
      </c>
      <c r="D165" s="6" t="s">
        <v>5</v>
      </c>
      <c r="E165" s="8">
        <v>75000</v>
      </c>
      <c r="F165" s="6">
        <v>2010</v>
      </c>
      <c r="G165" t="s">
        <v>34</v>
      </c>
    </row>
    <row r="166" spans="1:8" x14ac:dyDescent="0.2">
      <c r="A166">
        <v>990</v>
      </c>
      <c r="B166" t="str">
        <f>C166&amp;"_"&amp;D166&amp;F166&amp;E166</f>
        <v>The Rauner Family Foundation_Illinois Policy Institute2012300000</v>
      </c>
      <c r="C166" s="6" t="s">
        <v>79</v>
      </c>
      <c r="D166" s="6" t="s">
        <v>5</v>
      </c>
      <c r="E166" s="8">
        <v>300000</v>
      </c>
      <c r="F166" s="6">
        <v>2012</v>
      </c>
      <c r="G166" t="s">
        <v>34</v>
      </c>
    </row>
    <row r="167" spans="1:8" x14ac:dyDescent="0.2">
      <c r="A167">
        <v>990</v>
      </c>
      <c r="B167" t="str">
        <f>C167&amp;"_"&amp;D167&amp;F167&amp;E167</f>
        <v>The Rauner Family Foundation_Illinois Policy Institute2013100000</v>
      </c>
      <c r="C167" s="6" t="s">
        <v>79</v>
      </c>
      <c r="D167" s="6" t="s">
        <v>5</v>
      </c>
      <c r="E167" s="8">
        <v>100000</v>
      </c>
      <c r="F167" s="6">
        <v>2013</v>
      </c>
      <c r="G167" t="s">
        <v>34</v>
      </c>
    </row>
    <row r="168" spans="1:8" x14ac:dyDescent="0.2">
      <c r="A168" t="s">
        <v>33</v>
      </c>
      <c r="B168" t="str">
        <f>C168&amp;"_"&amp;D168&amp;F168&amp;E168</f>
        <v>The Roe Foundation_Illinois Policy Institute200410000</v>
      </c>
      <c r="C168" s="6" t="s">
        <v>15</v>
      </c>
      <c r="D168" s="6" t="s">
        <v>5</v>
      </c>
      <c r="E168" s="7">
        <v>10000</v>
      </c>
      <c r="F168" s="6">
        <v>2004</v>
      </c>
    </row>
    <row r="169" spans="1:8" x14ac:dyDescent="0.2">
      <c r="A169" t="s">
        <v>33</v>
      </c>
      <c r="B169" t="str">
        <f>C169&amp;"_"&amp;D169&amp;F169&amp;E169</f>
        <v>The Roe Foundation_Illinois Policy Institute200510000</v>
      </c>
      <c r="C169" s="6" t="s">
        <v>15</v>
      </c>
      <c r="D169" s="6" t="s">
        <v>5</v>
      </c>
      <c r="E169" s="7">
        <v>10000</v>
      </c>
      <c r="F169" s="6">
        <v>2005</v>
      </c>
    </row>
    <row r="170" spans="1:8" x14ac:dyDescent="0.2">
      <c r="A170" t="s">
        <v>33</v>
      </c>
      <c r="B170" t="str">
        <f>C170&amp;"_"&amp;D170&amp;F170&amp;E170</f>
        <v>The Roe Foundation_Illinois Policy Institute200610000</v>
      </c>
      <c r="C170" s="6" t="s">
        <v>15</v>
      </c>
      <c r="D170" s="6" t="s">
        <v>5</v>
      </c>
      <c r="E170" s="7">
        <v>10000</v>
      </c>
      <c r="F170" s="6">
        <v>2006</v>
      </c>
    </row>
    <row r="171" spans="1:8" x14ac:dyDescent="0.2">
      <c r="A171" t="s">
        <v>33</v>
      </c>
      <c r="B171" t="str">
        <f>C171&amp;"_"&amp;D171&amp;F171&amp;E171</f>
        <v>The Roe Foundation_Illinois Policy Institute200710000</v>
      </c>
      <c r="C171" s="6" t="s">
        <v>15</v>
      </c>
      <c r="D171" s="6" t="s">
        <v>5</v>
      </c>
      <c r="E171" s="7">
        <v>10000</v>
      </c>
      <c r="F171" s="6">
        <v>2007</v>
      </c>
      <c r="H171" t="s">
        <v>62</v>
      </c>
    </row>
    <row r="172" spans="1:8" x14ac:dyDescent="0.2">
      <c r="A172" t="s">
        <v>33</v>
      </c>
      <c r="B172" t="str">
        <f>C172&amp;"_"&amp;D172&amp;F172&amp;E172</f>
        <v>The Roe Foundation_Illinois Policy Institute200815000</v>
      </c>
      <c r="C172" s="6" t="s">
        <v>15</v>
      </c>
      <c r="D172" s="6" t="s">
        <v>5</v>
      </c>
      <c r="E172" s="7">
        <v>15000</v>
      </c>
      <c r="F172" s="6">
        <v>2008</v>
      </c>
      <c r="H172" t="s">
        <v>61</v>
      </c>
    </row>
    <row r="173" spans="1:8" x14ac:dyDescent="0.2">
      <c r="A173" t="s">
        <v>33</v>
      </c>
      <c r="B173" t="str">
        <f>C173&amp;"_"&amp;D173&amp;F173&amp;E173</f>
        <v>The Roe Foundation_Illinois Policy Institute200920000</v>
      </c>
      <c r="C173" s="6" t="s">
        <v>15</v>
      </c>
      <c r="D173" s="6" t="s">
        <v>5</v>
      </c>
      <c r="E173" s="7">
        <v>20000</v>
      </c>
      <c r="F173" s="6">
        <v>2009</v>
      </c>
      <c r="H173" t="s">
        <v>60</v>
      </c>
    </row>
    <row r="174" spans="1:8" x14ac:dyDescent="0.2">
      <c r="A174" t="s">
        <v>33</v>
      </c>
      <c r="B174" t="str">
        <f>C174&amp;"_"&amp;D174&amp;F174&amp;E174</f>
        <v>The Roe Foundation_Illinois Policy Institute201020000</v>
      </c>
      <c r="C174" s="6" t="s">
        <v>15</v>
      </c>
      <c r="D174" s="6" t="s">
        <v>5</v>
      </c>
      <c r="E174" s="7">
        <v>20000</v>
      </c>
      <c r="F174" s="6">
        <v>2010</v>
      </c>
      <c r="H174" t="s">
        <v>59</v>
      </c>
    </row>
    <row r="175" spans="1:8" x14ac:dyDescent="0.2">
      <c r="A175" t="s">
        <v>33</v>
      </c>
      <c r="B175" t="str">
        <f>C175&amp;"_"&amp;D175&amp;F175&amp;E175</f>
        <v>The Roe Foundation_Illinois Policy Institute201125000</v>
      </c>
      <c r="C175" s="6" t="s">
        <v>15</v>
      </c>
      <c r="D175" s="6" t="s">
        <v>5</v>
      </c>
      <c r="E175" s="7">
        <v>25000</v>
      </c>
      <c r="F175" s="6">
        <v>2011</v>
      </c>
      <c r="H175" t="s">
        <v>58</v>
      </c>
    </row>
    <row r="176" spans="1:8" x14ac:dyDescent="0.2">
      <c r="A176" t="s">
        <v>33</v>
      </c>
      <c r="B176" t="str">
        <f>C176&amp;"_"&amp;D176&amp;F176&amp;E176</f>
        <v>The Roe Foundation_Illinois Policy Institute201225000</v>
      </c>
      <c r="C176" s="6" t="s">
        <v>15</v>
      </c>
      <c r="D176" s="6" t="s">
        <v>5</v>
      </c>
      <c r="E176" s="7">
        <v>25000</v>
      </c>
      <c r="F176" s="6">
        <v>2012</v>
      </c>
    </row>
    <row r="177" spans="1:7" x14ac:dyDescent="0.2">
      <c r="A177">
        <v>990</v>
      </c>
      <c r="B177" t="str">
        <f>C177&amp;"_"&amp;D177&amp;F177&amp;E177</f>
        <v>The Roe Foundation_Illinois Policy Institute201325000</v>
      </c>
      <c r="C177" s="6" t="s">
        <v>15</v>
      </c>
      <c r="D177" s="6" t="s">
        <v>5</v>
      </c>
      <c r="E177" s="7">
        <v>25000</v>
      </c>
      <c r="F177" s="6">
        <v>2013</v>
      </c>
      <c r="G177" t="s">
        <v>34</v>
      </c>
    </row>
    <row r="178" spans="1:7" x14ac:dyDescent="0.2">
      <c r="A178">
        <v>990</v>
      </c>
      <c r="B178" t="str">
        <f>C178&amp;"_"&amp;D178&amp;F178&amp;E178</f>
        <v>The Roe Foundation_Illinois Policy Institute201425000</v>
      </c>
      <c r="C178" s="6" t="s">
        <v>15</v>
      </c>
      <c r="D178" s="6" t="s">
        <v>5</v>
      </c>
      <c r="E178" s="7">
        <v>25000</v>
      </c>
      <c r="F178" s="6">
        <v>2014</v>
      </c>
      <c r="G178" t="s">
        <v>34</v>
      </c>
    </row>
    <row r="179" spans="1:7" x14ac:dyDescent="0.2">
      <c r="A179">
        <v>990</v>
      </c>
      <c r="B179" t="str">
        <f>C179&amp;"_"&amp;D179&amp;F179&amp;E179</f>
        <v>The Roe Foundation_Illinois Policy Institute201525000</v>
      </c>
      <c r="C179" s="6" t="s">
        <v>15</v>
      </c>
      <c r="D179" s="6" t="s">
        <v>5</v>
      </c>
      <c r="E179" s="7">
        <v>25000</v>
      </c>
      <c r="F179" s="6">
        <v>2015</v>
      </c>
      <c r="G179" t="s">
        <v>34</v>
      </c>
    </row>
    <row r="180" spans="1:7" x14ac:dyDescent="0.2">
      <c r="A180" t="s">
        <v>33</v>
      </c>
      <c r="B180" t="str">
        <f>C180&amp;"_"&amp;D180&amp;F180&amp;E180</f>
        <v>Walton Family Foundation_Illinois Policy Institute201250000</v>
      </c>
      <c r="C180" s="6" t="s">
        <v>21</v>
      </c>
      <c r="D180" s="6" t="s">
        <v>5</v>
      </c>
      <c r="E180" s="7">
        <v>50000</v>
      </c>
      <c r="F180" s="6">
        <v>2012</v>
      </c>
    </row>
    <row r="181" spans="1:7" x14ac:dyDescent="0.2">
      <c r="A181">
        <v>990</v>
      </c>
      <c r="B181" t="str">
        <f>C181&amp;"_"&amp;D181&amp;F181&amp;E181</f>
        <v>Adolph Coors Foundation_Illinois Policy Institute201515000</v>
      </c>
      <c r="C181" s="6" t="s">
        <v>84</v>
      </c>
      <c r="D181" s="6" t="s">
        <v>5</v>
      </c>
      <c r="E181" s="8">
        <v>15000</v>
      </c>
      <c r="F181" s="6">
        <v>2015</v>
      </c>
      <c r="G181" t="s">
        <v>34</v>
      </c>
    </row>
    <row r="182" spans="1:7" x14ac:dyDescent="0.2">
      <c r="A182">
        <v>990</v>
      </c>
      <c r="B182" t="str">
        <f>C182&amp;"_"&amp;D182&amp;F182&amp;E182</f>
        <v>Adolph Coors Foundation_Illinois Policy Institute201320000</v>
      </c>
      <c r="C182" s="6" t="s">
        <v>84</v>
      </c>
      <c r="D182" s="6" t="s">
        <v>5</v>
      </c>
      <c r="E182" s="8">
        <v>20000</v>
      </c>
      <c r="F182" s="6">
        <v>2013</v>
      </c>
      <c r="G182" t="s">
        <v>34</v>
      </c>
    </row>
    <row r="183" spans="1:7" x14ac:dyDescent="0.2">
      <c r="A183" s="20">
        <v>990</v>
      </c>
      <c r="B183" s="20" t="str">
        <f t="shared" ref="B183:B186" si="1">C183&amp;"_"&amp;D183&amp;F183&amp;E183</f>
        <v>DonorsTrust_Illinois Policy Institute20177500</v>
      </c>
      <c r="C183" s="20" t="s">
        <v>8</v>
      </c>
      <c r="D183" s="20" t="s">
        <v>5</v>
      </c>
      <c r="E183" s="21">
        <v>7500</v>
      </c>
      <c r="F183" s="20">
        <v>2017</v>
      </c>
      <c r="G183" s="20" t="s">
        <v>34</v>
      </c>
    </row>
    <row r="184" spans="1:7" x14ac:dyDescent="0.2">
      <c r="A184" s="20">
        <v>990</v>
      </c>
      <c r="B184" s="20" t="str">
        <f t="shared" si="1"/>
        <v>DonorsTrust_Illinois Policy Institute20176500</v>
      </c>
      <c r="C184" s="20" t="s">
        <v>8</v>
      </c>
      <c r="D184" s="20" t="s">
        <v>5</v>
      </c>
      <c r="E184" s="21">
        <v>6500</v>
      </c>
      <c r="F184" s="20">
        <v>2017</v>
      </c>
      <c r="G184" s="20" t="s">
        <v>34</v>
      </c>
    </row>
    <row r="185" spans="1:7" x14ac:dyDescent="0.2">
      <c r="A185" s="20">
        <v>990</v>
      </c>
      <c r="B185" s="20" t="str">
        <f t="shared" si="1"/>
        <v>DonorsTrust_Illinois Policy Institute20171000</v>
      </c>
      <c r="C185" s="20" t="s">
        <v>8</v>
      </c>
      <c r="D185" s="20" t="s">
        <v>5</v>
      </c>
      <c r="E185" s="21">
        <v>1000</v>
      </c>
      <c r="F185" s="20">
        <v>2017</v>
      </c>
      <c r="G185" s="20" t="s">
        <v>34</v>
      </c>
    </row>
    <row r="186" spans="1:7" x14ac:dyDescent="0.2">
      <c r="A186" s="20">
        <v>990</v>
      </c>
      <c r="B186" s="20" t="str">
        <f t="shared" si="1"/>
        <v>Charles Koch Institute_Illinois Policy Institute201622500</v>
      </c>
      <c r="C186" s="20" t="s">
        <v>87</v>
      </c>
      <c r="D186" s="20" t="s">
        <v>5</v>
      </c>
      <c r="E186" s="8">
        <v>22500</v>
      </c>
      <c r="F186" s="20">
        <v>2016</v>
      </c>
      <c r="G186" s="20" t="s">
        <v>34</v>
      </c>
    </row>
    <row r="187" spans="1:7" x14ac:dyDescent="0.2">
      <c r="A187" s="20">
        <v>990</v>
      </c>
      <c r="B187" s="20" t="str">
        <f t="shared" ref="B187" si="2">C187&amp;"_"&amp;D187&amp;F187&amp;E187</f>
        <v>Charles Koch Institute_Illinois Policy Institute201552821</v>
      </c>
      <c r="C187" s="20" t="s">
        <v>87</v>
      </c>
      <c r="D187" s="20" t="s">
        <v>5</v>
      </c>
      <c r="E187" s="8">
        <v>52821</v>
      </c>
      <c r="F187" s="20">
        <v>2015</v>
      </c>
      <c r="G187" s="20" t="s">
        <v>34</v>
      </c>
    </row>
    <row r="188" spans="1:7" x14ac:dyDescent="0.2">
      <c r="A188" s="20">
        <v>990</v>
      </c>
      <c r="B188" s="20" t="str">
        <f t="shared" ref="B188" si="3">C188&amp;"_"&amp;D188&amp;F188&amp;E188</f>
        <v>Charles Koch Institute_Illinois Policy Institute201460516</v>
      </c>
      <c r="C188" s="20" t="s">
        <v>87</v>
      </c>
      <c r="D188" s="20" t="s">
        <v>5</v>
      </c>
      <c r="E188" s="8">
        <v>60516</v>
      </c>
      <c r="F188" s="20">
        <v>2014</v>
      </c>
      <c r="G188" s="20" t="s">
        <v>34</v>
      </c>
    </row>
  </sheetData>
  <autoFilter ref="A1:H166" xr:uid="{95C5C88F-1F1C-024B-A88A-6BA19BD660A2}">
    <sortState xmlns:xlrd2="http://schemas.microsoft.com/office/spreadsheetml/2017/richdata2" ref="A2:H180">
      <sortCondition ref="C1:C180"/>
    </sortState>
  </autoFilter>
  <sortState xmlns:xlrd2="http://schemas.microsoft.com/office/spreadsheetml/2017/richdata2" ref="A2:H181">
    <sortCondition ref="C2:C181"/>
    <sortCondition ref="F2:F181"/>
  </sortState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C7A78-CD74-2244-A705-643B196FB094}">
  <dimension ref="A1:D5"/>
  <sheetViews>
    <sheetView workbookViewId="0">
      <selection activeCell="B6" sqref="B6"/>
    </sheetView>
  </sheetViews>
  <sheetFormatPr baseColWidth="10" defaultRowHeight="16" x14ac:dyDescent="0.2"/>
  <cols>
    <col min="1" max="1" width="12.6640625" customWidth="1"/>
    <col min="2" max="2" width="29.33203125" customWidth="1"/>
    <col min="3" max="3" width="17.5" customWidth="1"/>
    <col min="4" max="4" width="17.5" style="8" customWidth="1"/>
  </cols>
  <sheetData>
    <row r="1" spans="1:4" x14ac:dyDescent="0.2">
      <c r="A1" s="9" t="s">
        <v>65</v>
      </c>
      <c r="B1" s="9" t="s">
        <v>66</v>
      </c>
      <c r="C1" s="9" t="s">
        <v>67</v>
      </c>
      <c r="D1" s="17" t="s">
        <v>68</v>
      </c>
    </row>
    <row r="2" spans="1:4" x14ac:dyDescent="0.2">
      <c r="A2">
        <v>2016</v>
      </c>
      <c r="B2" t="s">
        <v>69</v>
      </c>
      <c r="C2" t="s">
        <v>70</v>
      </c>
      <c r="D2" s="8">
        <v>322281</v>
      </c>
    </row>
    <row r="3" spans="1:4" x14ac:dyDescent="0.2">
      <c r="A3">
        <v>2016</v>
      </c>
      <c r="B3" t="s">
        <v>71</v>
      </c>
      <c r="C3" t="s">
        <v>72</v>
      </c>
      <c r="D3" s="8">
        <v>244260</v>
      </c>
    </row>
    <row r="4" spans="1:4" x14ac:dyDescent="0.2">
      <c r="A4">
        <v>2016</v>
      </c>
      <c r="B4" t="s">
        <v>73</v>
      </c>
      <c r="C4" t="s">
        <v>72</v>
      </c>
      <c r="D4" s="8">
        <v>172570</v>
      </c>
    </row>
    <row r="5" spans="1:4" x14ac:dyDescent="0.2">
      <c r="A5">
        <v>2015</v>
      </c>
      <c r="B5" t="s">
        <v>73</v>
      </c>
      <c r="C5" t="s">
        <v>72</v>
      </c>
      <c r="D5" s="8">
        <v>145750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0132C-03E8-F444-BE77-FAAF677E0741}">
  <dimension ref="A1:B32"/>
  <sheetViews>
    <sheetView workbookViewId="0">
      <selection activeCell="B37" sqref="B37"/>
    </sheetView>
  </sheetViews>
  <sheetFormatPr baseColWidth="10" defaultRowHeight="16" x14ac:dyDescent="0.2"/>
  <cols>
    <col min="1" max="1" width="49.1640625" customWidth="1"/>
  </cols>
  <sheetData>
    <row r="1" spans="1:2" x14ac:dyDescent="0.2">
      <c r="A1" s="10" t="s">
        <v>39</v>
      </c>
      <c r="B1" s="9" t="s">
        <v>40</v>
      </c>
    </row>
    <row r="2" spans="1:2" x14ac:dyDescent="0.2">
      <c r="A2" s="6" t="s">
        <v>4</v>
      </c>
      <c r="B2" t="s">
        <v>41</v>
      </c>
    </row>
    <row r="3" spans="1:2" x14ac:dyDescent="0.2">
      <c r="A3" s="6" t="s">
        <v>6</v>
      </c>
      <c r="B3" t="s">
        <v>42</v>
      </c>
    </row>
    <row r="4" spans="1:2" x14ac:dyDescent="0.2">
      <c r="A4" s="6" t="s">
        <v>7</v>
      </c>
      <c r="B4" t="s">
        <v>43</v>
      </c>
    </row>
    <row r="5" spans="1:2" x14ac:dyDescent="0.2">
      <c r="A5" s="6" t="s">
        <v>8</v>
      </c>
      <c r="B5" t="s">
        <v>44</v>
      </c>
    </row>
    <row r="6" spans="1:2" x14ac:dyDescent="0.2">
      <c r="A6" s="6" t="s">
        <v>9</v>
      </c>
      <c r="B6" t="s">
        <v>45</v>
      </c>
    </row>
    <row r="7" spans="1:2" x14ac:dyDescent="0.2">
      <c r="A7" s="6" t="s">
        <v>5</v>
      </c>
      <c r="B7" t="s">
        <v>42</v>
      </c>
    </row>
    <row r="8" spans="1:2" x14ac:dyDescent="0.2">
      <c r="A8" s="6" t="s">
        <v>31</v>
      </c>
      <c r="B8" t="s">
        <v>42</v>
      </c>
    </row>
    <row r="9" spans="1:2" x14ac:dyDescent="0.2">
      <c r="A9" s="6" t="s">
        <v>10</v>
      </c>
      <c r="B9" t="s">
        <v>42</v>
      </c>
    </row>
    <row r="10" spans="1:2" x14ac:dyDescent="0.2">
      <c r="A10" s="6" t="s">
        <v>11</v>
      </c>
      <c r="B10" t="s">
        <v>42</v>
      </c>
    </row>
    <row r="11" spans="1:2" x14ac:dyDescent="0.2">
      <c r="A11" s="6" t="s">
        <v>12</v>
      </c>
      <c r="B11" t="s">
        <v>42</v>
      </c>
    </row>
    <row r="12" spans="1:2" x14ac:dyDescent="0.2">
      <c r="A12" s="6" t="s">
        <v>14</v>
      </c>
      <c r="B12" t="s">
        <v>46</v>
      </c>
    </row>
    <row r="13" spans="1:2" x14ac:dyDescent="0.2">
      <c r="A13" s="6" t="s">
        <v>15</v>
      </c>
      <c r="B13" t="s">
        <v>47</v>
      </c>
    </row>
    <row r="14" spans="1:2" x14ac:dyDescent="0.2">
      <c r="A14" s="6" t="s">
        <v>16</v>
      </c>
      <c r="B14" t="s">
        <v>48</v>
      </c>
    </row>
    <row r="15" spans="1:2" x14ac:dyDescent="0.2">
      <c r="A15" s="6" t="s">
        <v>18</v>
      </c>
      <c r="B15" t="s">
        <v>42</v>
      </c>
    </row>
    <row r="16" spans="1:2" x14ac:dyDescent="0.2">
      <c r="A16" s="6" t="s">
        <v>19</v>
      </c>
      <c r="B16" t="s">
        <v>49</v>
      </c>
    </row>
    <row r="17" spans="1:2" x14ac:dyDescent="0.2">
      <c r="A17" s="6" t="s">
        <v>20</v>
      </c>
      <c r="B17" t="s">
        <v>42</v>
      </c>
    </row>
    <row r="18" spans="1:2" x14ac:dyDescent="0.2">
      <c r="A18" s="6" t="s">
        <v>21</v>
      </c>
      <c r="B18" t="s">
        <v>50</v>
      </c>
    </row>
    <row r="19" spans="1:2" x14ac:dyDescent="0.2">
      <c r="A19" s="6" t="s">
        <v>22</v>
      </c>
      <c r="B19" t="s">
        <v>51</v>
      </c>
    </row>
    <row r="20" spans="1:2" x14ac:dyDescent="0.2">
      <c r="A20" s="6" t="s">
        <v>23</v>
      </c>
      <c r="B20" t="s">
        <v>52</v>
      </c>
    </row>
    <row r="21" spans="1:2" x14ac:dyDescent="0.2">
      <c r="A21" s="6" t="s">
        <v>24</v>
      </c>
      <c r="B21" t="s">
        <v>53</v>
      </c>
    </row>
    <row r="22" spans="1:2" x14ac:dyDescent="0.2">
      <c r="A22" s="6" t="s">
        <v>63</v>
      </c>
    </row>
    <row r="23" spans="1:2" x14ac:dyDescent="0.2">
      <c r="A23" s="6" t="s">
        <v>75</v>
      </c>
    </row>
    <row r="24" spans="1:2" x14ac:dyDescent="0.2">
      <c r="A24" s="6" t="s">
        <v>76</v>
      </c>
    </row>
    <row r="25" spans="1:2" x14ac:dyDescent="0.2">
      <c r="A25" s="6" t="s">
        <v>77</v>
      </c>
    </row>
    <row r="26" spans="1:2" x14ac:dyDescent="0.2">
      <c r="A26" s="6" t="s">
        <v>78</v>
      </c>
    </row>
    <row r="27" spans="1:2" x14ac:dyDescent="0.2">
      <c r="A27" s="6" t="s">
        <v>79</v>
      </c>
      <c r="B27" t="s">
        <v>80</v>
      </c>
    </row>
    <row r="28" spans="1:2" x14ac:dyDescent="0.2">
      <c r="A28" s="6" t="s">
        <v>13</v>
      </c>
      <c r="B28" t="s">
        <v>81</v>
      </c>
    </row>
    <row r="29" spans="1:2" x14ac:dyDescent="0.2">
      <c r="A29" s="6" t="s">
        <v>17</v>
      </c>
      <c r="B29" t="s">
        <v>82</v>
      </c>
    </row>
    <row r="30" spans="1:2" x14ac:dyDescent="0.2">
      <c r="A30" s="6" t="s">
        <v>74</v>
      </c>
    </row>
    <row r="31" spans="1:2" x14ac:dyDescent="0.2">
      <c r="A31" s="6" t="s">
        <v>84</v>
      </c>
      <c r="B31" t="s">
        <v>89</v>
      </c>
    </row>
    <row r="32" spans="1:2" x14ac:dyDescent="0.2">
      <c r="A32" s="20" t="s">
        <v>87</v>
      </c>
      <c r="B3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Data</vt:lpstr>
      <vt:lpstr>Independent Contractors</vt:lpstr>
      <vt:lpstr>Resources</vt:lpstr>
    </vt:vector>
  </TitlesOfParts>
  <Company>GoAuto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Fisher</dc:creator>
  <cp:lastModifiedBy>Michael Fisher</cp:lastModifiedBy>
  <dcterms:created xsi:type="dcterms:W3CDTF">2016-06-07T00:01:24Z</dcterms:created>
  <dcterms:modified xsi:type="dcterms:W3CDTF">2019-03-31T00:27:05Z</dcterms:modified>
</cp:coreProperties>
</file>