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0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H-I/Independent Women's Voice/"/>
    </mc:Choice>
  </mc:AlternateContent>
  <xr:revisionPtr revIDLastSave="0" documentId="13_ncr:9_{75517A2E-3A47-E643-B9B5-552C3BDB51E5}" xr6:coauthVersionLast="45" xr6:coauthVersionMax="45" xr10:uidLastSave="{00000000-0000-0000-0000-000000000000}"/>
  <bookViews>
    <workbookView xWindow="51200" yWindow="5060" windowWidth="38400" windowHeight="21140" xr2:uid="{00000000-000D-0000-FFFF-FFFF00000000}"/>
  </bookViews>
  <sheets>
    <sheet name="Summary" sheetId="2" r:id="rId1"/>
    <sheet name="Data" sheetId="1" r:id="rId2"/>
    <sheet name="Ind. Contractors" sheetId="4" r:id="rId3"/>
    <sheet name="Resources" sheetId="3" r:id="rId4"/>
  </sheets>
  <definedNames>
    <definedName name="_xlnm._FilterDatabase" localSheetId="1" hidden="1">Data!$A$1:$H$17</definedName>
  </definedNames>
  <calcPr calcId="191029"/>
  <pivotCaches>
    <pivotCache cacheId="37" r:id="rId5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J11" i="2" l="1"/>
  <c r="J12" i="2"/>
  <c r="J13" i="2"/>
  <c r="J14" i="2"/>
  <c r="J15" i="2"/>
  <c r="J16" i="2"/>
  <c r="J17" i="2"/>
  <c r="J18" i="2"/>
  <c r="J19" i="2"/>
  <c r="J10" i="2"/>
  <c r="B19" i="1"/>
  <c r="B18" i="1"/>
  <c r="N30" i="2"/>
  <c r="N31" i="2"/>
  <c r="N32" i="2"/>
  <c r="N33" i="2"/>
  <c r="N34" i="2"/>
  <c r="N29" i="2"/>
  <c r="N28" i="2"/>
  <c r="B17" i="1"/>
  <c r="B16" i="1"/>
  <c r="B15" i="1"/>
  <c r="B14" i="1"/>
  <c r="B13" i="1"/>
  <c r="B9" i="1"/>
  <c r="B12" i="1" l="1"/>
  <c r="B11" i="1"/>
  <c r="B10" i="1"/>
  <c r="B8" i="1"/>
  <c r="B7" i="1"/>
  <c r="B6" i="1" l="1"/>
  <c r="B5" i="1"/>
  <c r="B4" i="1"/>
  <c r="B3" i="1"/>
  <c r="B2" i="1"/>
</calcChain>
</file>

<file path=xl/sharedStrings.xml><?xml version="1.0" encoding="utf-8"?>
<sst xmlns="http://purl.oclc.org/ooxml/spreadsheetml/main" count="199" uniqueCount="73">
  <si>
    <t>donor_name</t>
  </si>
  <si>
    <t>recipient_name</t>
  </si>
  <si>
    <t>contribution</t>
  </si>
  <si>
    <t>year</t>
  </si>
  <si>
    <t>transaction_id</t>
  </si>
  <si>
    <t>data_source</t>
  </si>
  <si>
    <t>verified</t>
  </si>
  <si>
    <t>notes</t>
  </si>
  <si>
    <t>CT2020</t>
  </si>
  <si>
    <t>Americans for Tax Reform</t>
  </si>
  <si>
    <t>National Right to Work Committee</t>
  </si>
  <si>
    <t>Investor Protection Inc.</t>
  </si>
  <si>
    <t>Annual Fund</t>
  </si>
  <si>
    <t>Center to Protect Patient Rights</t>
  </si>
  <si>
    <t>Abstraction Fund</t>
  </si>
  <si>
    <t>Independent Women's Voice</t>
  </si>
  <si>
    <t>Independent Women's Forum</t>
  </si>
  <si>
    <t>Judicial Crisis Network</t>
  </si>
  <si>
    <t>added</t>
  </si>
  <si>
    <t>PhRMA</t>
  </si>
  <si>
    <t>Grand Total</t>
  </si>
  <si>
    <t>Sum of contribution</t>
  </si>
  <si>
    <t>Donor</t>
  </si>
  <si>
    <t>Year</t>
  </si>
  <si>
    <t>Independent Women's Voice as Donor</t>
  </si>
  <si>
    <t>Independent Women's Voice as Recipient</t>
  </si>
  <si>
    <t>Recipient</t>
  </si>
  <si>
    <t>Independent Women's Voice Funding by Year</t>
  </si>
  <si>
    <t>Data retrieved</t>
  </si>
  <si>
    <t>desmogblog.com/independent-womens-voice</t>
  </si>
  <si>
    <t>Resource URL</t>
  </si>
  <si>
    <t>Org</t>
  </si>
  <si>
    <t>https://www.desmogblog.com/americans-tax-reform</t>
  </si>
  <si>
    <t>https://www.desmogblog.com/american-encore</t>
  </si>
  <si>
    <t>https://www.desmogblog.com/independent-women-s-forum</t>
  </si>
  <si>
    <t>https://www.sourcewatch.org/index.php/Independent_Women's_Voice</t>
  </si>
  <si>
    <t>https://www.desmogblog.com/judicial-crisis-network</t>
  </si>
  <si>
    <t>https://www.sourcewatch.org/index.php/National_Right_to_Work_Committee</t>
  </si>
  <si>
    <t>https://www.sourcewatch.org/index.php/Pharmaceutical_Research_and_Manufacturers_of_America</t>
  </si>
  <si>
    <t>Name</t>
  </si>
  <si>
    <t>Service</t>
  </si>
  <si>
    <t>Antietam Communications</t>
  </si>
  <si>
    <t>Communication consulting</t>
  </si>
  <si>
    <t>Compensation</t>
  </si>
  <si>
    <t>Victory Media Grouo</t>
  </si>
  <si>
    <t>Communication services</t>
  </si>
  <si>
    <t>CampaignGrid</t>
  </si>
  <si>
    <t>GEB International</t>
  </si>
  <si>
    <t>Ashdown Forest Strategies</t>
  </si>
  <si>
    <t>Management consulting</t>
  </si>
  <si>
    <t>Grassroots services</t>
  </si>
  <si>
    <t>The Brushfire Group</t>
  </si>
  <si>
    <t>Public Opinion Strategies</t>
  </si>
  <si>
    <t>Polling</t>
  </si>
  <si>
    <t>GEB Strategies</t>
  </si>
  <si>
    <t>National Ballot Access</t>
  </si>
  <si>
    <t>Wilson Perkins Allen Opinion Research</t>
  </si>
  <si>
    <t>New Troy Strategies</t>
  </si>
  <si>
    <t>Mailing/communications services</t>
  </si>
  <si>
    <t>Campion Research and Consulting</t>
  </si>
  <si>
    <t>Sorock Research and Consulting</t>
  </si>
  <si>
    <t>Polling/surveys</t>
  </si>
  <si>
    <t>Sorock Research Group</t>
  </si>
  <si>
    <t>The Club for Growth</t>
  </si>
  <si>
    <t>American Commitment</t>
  </si>
  <si>
    <t>DonorsTrust</t>
  </si>
  <si>
    <t>Let Freedom Ring</t>
  </si>
  <si>
    <t>https://www.sourcewatch.org/index.php/Club_for_Growth</t>
  </si>
  <si>
    <t>https://www.desmogblog.com/american-commitment</t>
  </si>
  <si>
    <t>https://www.desmogblog.com/who-donors-trust</t>
  </si>
  <si>
    <t>https://www.sourcewatch.org/index.php/Let_Freedom_Ring</t>
  </si>
  <si>
    <t>Freedom and Opportunity Fund</t>
  </si>
  <si>
    <t>https://www.opensecrets.org/news/2019/02/dark-money-group-led-by-trump-judicial-adviser-scotus-picks/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</si>
</sst>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pivotCacheDefinition" Target="pivotCache/pivotCacheDefinition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0-02-14T18:27:04.58999999798834475" createdVersion="6" refreshedVersion="6" minRefreshableVersion="3" recordCount="19" xr:uid="{5F99FB29-BA55-D746-A295-F644628BB292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1">
        <s v="Americans for Tax Reform"/>
        <s v="National Right to Work Committee"/>
        <s v="Investor Protection Inc."/>
        <s v="Annual Fund"/>
        <s v="Center to Protect Patient Rights"/>
        <s v="Independent Women's Voice"/>
        <s v="Abstraction Fund"/>
        <s v="Judicial Crisis Network"/>
        <s v="PhRMA"/>
        <s v="Freedom and Opportunity Fund"/>
        <m/>
      </sharedItems>
    </cacheField>
    <cacheField name="recipient_name" numFmtId="0">
      <sharedItems containsBlank="1" count="7">
        <s v="Independent Women's Voice"/>
        <s v="Independent Women's Forum"/>
        <s v="The Club for Growth"/>
        <s v="American Commitment"/>
        <s v="DonorsTrust"/>
        <s v="Let Freedom Ring"/>
        <m/>
      </sharedItems>
    </cacheField>
    <cacheField name="contribution" numFmtId="164">
      <sharedItems containsString="0" containsBlank="1" containsNumber="1" containsInteger="1" minValue="1000" maxValue="2000000"/>
    </cacheField>
    <cacheField name="year" numFmtId="0">
      <sharedItems containsString="0" containsBlank="1" containsNumber="1" containsInteger="1" minValue="2004" maxValue="2017" count="12">
        <n v="2013"/>
        <n v="2012"/>
        <n v="2011"/>
        <n v="2009"/>
        <n v="2006"/>
        <n v="2005"/>
        <n v="2004"/>
        <n v="2017"/>
        <n v="2015"/>
        <n v="2016"/>
        <n v="2014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9">
  <r>
    <s v="CT2020"/>
    <s v="Americans for Tax Reform_Independent Women's Voice2013260000"/>
    <x v="0"/>
    <x v="0"/>
    <n v="260000"/>
    <x v="0"/>
    <s v="verified"/>
  </r>
  <r>
    <s v="CT2020"/>
    <s v="National Right to Work Committee_Independent Women's Voice201225000"/>
    <x v="1"/>
    <x v="0"/>
    <n v="25000"/>
    <x v="1"/>
    <m/>
  </r>
  <r>
    <s v="CT2020"/>
    <s v="Investor Protection Inc._Independent Women's Voice201225000"/>
    <x v="2"/>
    <x v="0"/>
    <n v="25000"/>
    <x v="1"/>
    <m/>
  </r>
  <r>
    <s v="CT2020"/>
    <s v="Annual Fund_Independent Women's Voice201180000"/>
    <x v="3"/>
    <x v="0"/>
    <n v="80000"/>
    <x v="2"/>
    <s v="verified"/>
  </r>
  <r>
    <s v="CT2020"/>
    <s v="Center to Protect Patient Rights_Independent Women's Voice2009250000"/>
    <x v="4"/>
    <x v="0"/>
    <n v="250000"/>
    <x v="3"/>
    <m/>
  </r>
  <r>
    <s v="CT2020"/>
    <s v="Independent Women's Voice_Independent Women's Forum200636568"/>
    <x v="5"/>
    <x v="1"/>
    <n v="36568"/>
    <x v="4"/>
    <s v="verified"/>
  </r>
  <r>
    <s v="CT2020"/>
    <s v="Independent Women's Voice_Independent Women's Forum200575000"/>
    <x v="5"/>
    <x v="1"/>
    <n v="75000"/>
    <x v="5"/>
    <s v="verified"/>
  </r>
  <r>
    <s v="CT2020"/>
    <s v="Independent Women's Voice_Independent Women's Forum200450000"/>
    <x v="5"/>
    <x v="1"/>
    <n v="50000"/>
    <x v="6"/>
    <s v="verified"/>
  </r>
  <r>
    <n v="990"/>
    <s v="Abstraction Fund_Independent Women's Voice20171000"/>
    <x v="6"/>
    <x v="0"/>
    <n v="1000"/>
    <x v="7"/>
    <s v="added"/>
  </r>
  <r>
    <n v="990"/>
    <s v="Judicial Crisis Network_Independent Women's Voice2015150000"/>
    <x v="7"/>
    <x v="0"/>
    <n v="150000"/>
    <x v="8"/>
    <s v="added"/>
  </r>
  <r>
    <n v="990"/>
    <s v="PhRMA_Independent Women's Voice201740000"/>
    <x v="8"/>
    <x v="0"/>
    <n v="40000"/>
    <x v="7"/>
    <s v="added"/>
  </r>
  <r>
    <n v="990"/>
    <s v="Independent Women's Voice_The Club for Growth201625000"/>
    <x v="5"/>
    <x v="2"/>
    <n v="25000"/>
    <x v="9"/>
    <s v="added"/>
  </r>
  <r>
    <n v="990"/>
    <s v="Independent Women's Voice_The Club for Growth201525000"/>
    <x v="5"/>
    <x v="2"/>
    <n v="25000"/>
    <x v="8"/>
    <s v="added"/>
  </r>
  <r>
    <n v="990"/>
    <s v="Independent Women's Voice_American Commitment20141350000"/>
    <x v="5"/>
    <x v="3"/>
    <n v="1350000"/>
    <x v="10"/>
    <s v="added"/>
  </r>
  <r>
    <n v="990"/>
    <s v="Independent Women's Voice_DonorsTrust2014950000"/>
    <x v="5"/>
    <x v="4"/>
    <n v="950000"/>
    <x v="10"/>
    <s v="added"/>
  </r>
  <r>
    <n v="990"/>
    <s v="Independent Women's Voice_Let Freedom Ring2014493000"/>
    <x v="5"/>
    <x v="5"/>
    <n v="493000"/>
    <x v="10"/>
    <s v="added"/>
  </r>
  <r>
    <n v="990"/>
    <s v="Freedom and Opportunity Fund_Independent Women's Voice20162000000"/>
    <x v="9"/>
    <x v="0"/>
    <n v="2000000"/>
    <x v="9"/>
    <s v="added"/>
  </r>
  <r>
    <n v="990"/>
    <s v="Freedom and Opportunity Fund_Independent Women's Voice20172000000"/>
    <x v="9"/>
    <x v="0"/>
    <n v="2000000"/>
    <x v="7"/>
    <s v="added"/>
  </r>
  <r>
    <m/>
    <m/>
    <x v="10"/>
    <x v="6"/>
    <m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38D048EA-6D9D-3046-957E-53491D133CB9}" name="PivotTable2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8:I19" firstHeaderRow="1" firstDataRow="2" firstDataCol="1"/>
  <pivotFields count="7">
    <pivotField showAll="0"/>
    <pivotField showAll="0"/>
    <pivotField axis="axisRow" showAll="0" sortType="descending">
      <items count="12">
        <item x="6"/>
        <item x="0"/>
        <item x="3"/>
        <item x="4"/>
        <item h="1" x="5"/>
        <item x="2"/>
        <item x="7"/>
        <item x="1"/>
        <item x="8"/>
        <item h="1" x="1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3">
        <item x="6"/>
        <item x="5"/>
        <item x="4"/>
        <item x="3"/>
        <item x="2"/>
        <item x="1"/>
        <item x="0"/>
        <item x="10"/>
        <item x="8"/>
        <item x="9"/>
        <item x="7"/>
        <item x="11"/>
        <item t="default"/>
      </items>
    </pivotField>
    <pivotField showAll="0"/>
  </pivotFields>
  <rowFields count="1">
    <field x="2"/>
  </rowFields>
  <rowItems count="10">
    <i>
      <x v="10"/>
    </i>
    <i>
      <x v="1"/>
    </i>
    <i>
      <x v="3"/>
    </i>
    <i>
      <x v="6"/>
    </i>
    <i>
      <x v="2"/>
    </i>
    <i>
      <x v="8"/>
    </i>
    <i>
      <x v="7"/>
    </i>
    <i>
      <x v="5"/>
    </i>
    <i>
      <x/>
    </i>
    <i t="grand">
      <x/>
    </i>
  </rowItems>
  <colFields count="1">
    <field x="5"/>
  </colFields>
  <colItems count="8"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732933C8-2F04-D64A-A096-0E22FBB3FB98}" name="PivotTable3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6:M34" firstHeaderRow="1" firstDataRow="2" firstDataCol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">
        <item x="1"/>
        <item x="0"/>
        <item h="1" x="6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3">
        <item x="6"/>
        <item x="5"/>
        <item x="4"/>
        <item x="3"/>
        <item x="2"/>
        <item x="1"/>
        <item x="0"/>
        <item x="8"/>
        <item x="7"/>
        <item x="11"/>
        <item x="9"/>
        <item x="10"/>
        <item t="default"/>
      </items>
    </pivotField>
    <pivotField showAll="0"/>
  </pivotFields>
  <rowFields count="1">
    <field x="3"/>
  </rowFields>
  <rowItems count="7">
    <i>
      <x v="1"/>
    </i>
    <i>
      <x v="4"/>
    </i>
    <i>
      <x v="5"/>
    </i>
    <i>
      <x v="6"/>
    </i>
    <i>
      <x/>
    </i>
    <i>
      <x v="3"/>
    </i>
    <i t="grand">
      <x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colItem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independent-womens-voice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C93B-3A7B-384A-A51D-9ADD550B3E21}">
  <dimension ref="A1:N34"/>
  <sheetViews>
    <sheetView tabSelected="1" workbookViewId="0">
      <selection activeCell="M7" sqref="M7"/>
    </sheetView>
  </sheetViews>
  <sheetFormatPr baseColWidth="10" defaultRowHeight="16" x14ac:dyDescent="0.2"/>
  <cols>
    <col min="1" max="1" width="30.1640625" bestFit="1" customWidth="1"/>
    <col min="2" max="2" width="8.6640625" bestFit="1" customWidth="1"/>
    <col min="3" max="4" width="7.6640625" bestFit="1" customWidth="1"/>
    <col min="5" max="6" width="8.6640625" bestFit="1" customWidth="1"/>
    <col min="7" max="8" width="10.1640625" bestFit="1" customWidth="1"/>
    <col min="9" max="10" width="10.83203125" bestFit="1" customWidth="1"/>
    <col min="11" max="12" width="10.1640625" bestFit="1" customWidth="1"/>
    <col min="13" max="13" width="10.83203125" bestFit="1" customWidth="1"/>
  </cols>
  <sheetData>
    <row r="1" spans="1:10" ht="34" x14ac:dyDescent="0.4">
      <c r="A1" s="8" t="s">
        <v>27</v>
      </c>
    </row>
    <row r="2" spans="1:10" ht="24" x14ac:dyDescent="0.3">
      <c r="A2" s="9" t="s">
        <v>28</v>
      </c>
      <c r="B2" s="10" t="d">
        <v>2020-02-04</v>
      </c>
    </row>
    <row r="3" spans="1:10" ht="24" x14ac:dyDescent="0.3">
      <c r="A3" s="11" t="s">
        <v>29</v>
      </c>
    </row>
    <row r="5" spans="1:10" ht="29" x14ac:dyDescent="0.35">
      <c r="A5" s="7" t="s">
        <v>25</v>
      </c>
    </row>
    <row r="8" spans="1:10" x14ac:dyDescent="0.2">
      <c r="A8" s="4" t="s">
        <v>21</v>
      </c>
      <c r="B8" s="4" t="s">
        <v>23</v>
      </c>
    </row>
    <row r="9" spans="1:10" x14ac:dyDescent="0.2">
      <c r="A9" s="4" t="s">
        <v>22</v>
      </c>
      <c r="B9">
        <v>2009</v>
      </c>
      <c r="C9">
        <v>2011</v>
      </c>
      <c r="D9">
        <v>2012</v>
      </c>
      <c r="E9">
        <v>2013</v>
      </c>
      <c r="F9">
        <v>2015</v>
      </c>
      <c r="G9">
        <v>2016</v>
      </c>
      <c r="H9">
        <v>2017</v>
      </c>
      <c r="I9" t="s">
        <v>20</v>
      </c>
      <c r="J9" s="6" t="s">
        <v>30</v>
      </c>
    </row>
    <row r="10" spans="1:10" x14ac:dyDescent="0.2">
      <c r="A10" s="5" t="s">
        <v>71</v>
      </c>
      <c r="B10" s="1"/>
      <c r="C10" s="1"/>
      <c r="D10" s="1"/>
      <c r="E10" s="1"/>
      <c r="F10" s="1"/>
      <c r="G10" s="1">
        <v>2000000</v>
      </c>
      <c r="H10" s="1">
        <v>2000000</v>
      </c>
      <c r="I10" s="1">
        <v>4000000</v>
      </c>
      <c r="J10" t="str">
        <f>IFERROR(IF(VLOOKUP(A10,Resources!A:B,2,FALSE)=0,"",VLOOKUP(A10,Resources!A:B,2,FALSE)),"")</f>
        <v>https://www.opensecrets.org/news/2019/02/dark-money-group-led-by-trump-judicial-adviser-scotus-picks/</v>
      </c>
    </row>
    <row r="11" spans="1:10" x14ac:dyDescent="0.2">
      <c r="A11" s="5" t="s">
        <v>9</v>
      </c>
      <c r="B11" s="1"/>
      <c r="C11" s="1"/>
      <c r="D11" s="1"/>
      <c r="E11" s="1">
        <v>260000</v>
      </c>
      <c r="F11" s="1"/>
      <c r="G11" s="1"/>
      <c r="H11" s="1"/>
      <c r="I11" s="1">
        <v>260000</v>
      </c>
      <c r="J11" t="str">
        <f>IFERROR(IF(VLOOKUP(A11,Resources!A:B,2,FALSE)=0,"",VLOOKUP(A11,Resources!A:B,2,FALSE)),"")</f>
        <v>https://www.desmogblog.com/americans-tax-reform</v>
      </c>
    </row>
    <row r="12" spans="1:10" x14ac:dyDescent="0.2">
      <c r="A12" s="5" t="s">
        <v>13</v>
      </c>
      <c r="B12" s="1">
        <v>250000</v>
      </c>
      <c r="C12" s="1"/>
      <c r="D12" s="1"/>
      <c r="E12" s="1"/>
      <c r="F12" s="1"/>
      <c r="G12" s="1"/>
      <c r="H12" s="1"/>
      <c r="I12" s="1">
        <v>250000</v>
      </c>
      <c r="J12" t="str">
        <f>IFERROR(IF(VLOOKUP(A12,Resources!A:B,2,FALSE)=0,"",VLOOKUP(A12,Resources!A:B,2,FALSE)),"")</f>
        <v>https://www.desmogblog.com/american-encore</v>
      </c>
    </row>
    <row r="13" spans="1:10" x14ac:dyDescent="0.2">
      <c r="A13" s="5" t="s">
        <v>17</v>
      </c>
      <c r="B13" s="1"/>
      <c r="C13" s="1"/>
      <c r="D13" s="1"/>
      <c r="E13" s="1"/>
      <c r="F13" s="1">
        <v>150000</v>
      </c>
      <c r="G13" s="1"/>
      <c r="H13" s="1"/>
      <c r="I13" s="1">
        <v>150000</v>
      </c>
      <c r="J13" t="str">
        <f>IFERROR(IF(VLOOKUP(A13,Resources!A:B,2,FALSE)=0,"",VLOOKUP(A13,Resources!A:B,2,FALSE)),"")</f>
        <v>https://www.desmogblog.com/judicial-crisis-network</v>
      </c>
    </row>
    <row r="14" spans="1:10" x14ac:dyDescent="0.2">
      <c r="A14" s="5" t="s">
        <v>12</v>
      </c>
      <c r="B14" s="1"/>
      <c r="C14" s="1">
        <v>80000</v>
      </c>
      <c r="D14" s="1"/>
      <c r="E14" s="1"/>
      <c r="F14" s="1"/>
      <c r="G14" s="1"/>
      <c r="H14" s="1"/>
      <c r="I14" s="1">
        <v>80000</v>
      </c>
      <c r="J14" t="str">
        <f>IFERROR(IF(VLOOKUP(A14,Resources!A:B,2,FALSE)=0,"",VLOOKUP(A14,Resources!A:B,2,FALSE)),"")</f>
        <v/>
      </c>
    </row>
    <row r="15" spans="1:10" x14ac:dyDescent="0.2">
      <c r="A15" s="5" t="s">
        <v>19</v>
      </c>
      <c r="B15" s="1"/>
      <c r="C15" s="1"/>
      <c r="D15" s="1"/>
      <c r="E15" s="1"/>
      <c r="F15" s="1"/>
      <c r="G15" s="1"/>
      <c r="H15" s="1">
        <v>40000</v>
      </c>
      <c r="I15" s="1">
        <v>40000</v>
      </c>
      <c r="J15" t="str">
        <f>IFERROR(IF(VLOOKUP(A15,Resources!A:B,2,FALSE)=0,"",VLOOKUP(A15,Resources!A:B,2,FALSE)),"")</f>
        <v>https://www.sourcewatch.org/index.php/Pharmaceutical_Research_and_Manufacturers_of_America</v>
      </c>
    </row>
    <row r="16" spans="1:10" x14ac:dyDescent="0.2">
      <c r="A16" s="5" t="s">
        <v>10</v>
      </c>
      <c r="B16" s="1"/>
      <c r="C16" s="1"/>
      <c r="D16" s="1">
        <v>25000</v>
      </c>
      <c r="E16" s="1"/>
      <c r="F16" s="1"/>
      <c r="G16" s="1"/>
      <c r="H16" s="1"/>
      <c r="I16" s="1">
        <v>25000</v>
      </c>
      <c r="J16" t="str">
        <f>IFERROR(IF(VLOOKUP(A16,Resources!A:B,2,FALSE)=0,"",VLOOKUP(A16,Resources!A:B,2,FALSE)),"")</f>
        <v>https://www.sourcewatch.org/index.php/National_Right_to_Work_Committee</v>
      </c>
    </row>
    <row r="17" spans="1:14" x14ac:dyDescent="0.2">
      <c r="A17" s="5" t="s">
        <v>11</v>
      </c>
      <c r="B17" s="1"/>
      <c r="C17" s="1"/>
      <c r="D17" s="1">
        <v>25000</v>
      </c>
      <c r="E17" s="1"/>
      <c r="F17" s="1"/>
      <c r="G17" s="1"/>
      <c r="H17" s="1"/>
      <c r="I17" s="1">
        <v>25000</v>
      </c>
      <c r="J17" t="str">
        <f>IFERROR(IF(VLOOKUP(A17,Resources!A:B,2,FALSE)=0,"",VLOOKUP(A17,Resources!A:B,2,FALSE)),"")</f>
        <v/>
      </c>
    </row>
    <row r="18" spans="1:14" x14ac:dyDescent="0.2">
      <c r="A18" s="5" t="s">
        <v>14</v>
      </c>
      <c r="B18" s="1"/>
      <c r="C18" s="1"/>
      <c r="D18" s="1"/>
      <c r="E18" s="1"/>
      <c r="F18" s="1"/>
      <c r="G18" s="1"/>
      <c r="H18" s="1">
        <v>1000</v>
      </c>
      <c r="I18" s="1">
        <v>1000</v>
      </c>
      <c r="J18" t="str">
        <f>IFERROR(IF(VLOOKUP(A18,Resources!A:B,2,FALSE)=0,"",VLOOKUP(A18,Resources!A:B,2,FALSE)),"")</f>
        <v/>
      </c>
    </row>
    <row r="19" spans="1:14" x14ac:dyDescent="0.2">
      <c r="A19" s="5" t="s">
        <v>20</v>
      </c>
      <c r="B19" s="1">
        <v>250000</v>
      </c>
      <c r="C19" s="1">
        <v>80000</v>
      </c>
      <c r="D19" s="1">
        <v>50000</v>
      </c>
      <c r="E19" s="1">
        <v>260000</v>
      </c>
      <c r="F19" s="1">
        <v>150000</v>
      </c>
      <c r="G19" s="1">
        <v>2000000</v>
      </c>
      <c r="H19" s="1">
        <v>2041000</v>
      </c>
      <c r="I19" s="1">
        <v>4831000</v>
      </c>
      <c r="J19" t="str">
        <f>IFERROR(IF(VLOOKUP(A19,Resources!A:B,2,FALSE)=0,"",VLOOKUP(A19,Resources!A:B,2,FALSE)),"")</f>
        <v/>
      </c>
    </row>
    <row r="21" spans="1:14" x14ac:dyDescent="0.2">
      <c r="A21" s="5"/>
      <c r="B21" s="1"/>
      <c r="C21" s="1"/>
      <c r="D21" s="1"/>
      <c r="E21" s="1"/>
      <c r="F21" s="1"/>
      <c r="G21" s="1"/>
      <c r="H21" s="1"/>
    </row>
    <row r="23" spans="1:14" ht="29" x14ac:dyDescent="0.35">
      <c r="A23" s="7" t="s">
        <v>24</v>
      </c>
    </row>
    <row r="26" spans="1:14" x14ac:dyDescent="0.2">
      <c r="A26" s="4" t="s">
        <v>21</v>
      </c>
      <c r="B26" s="4" t="s">
        <v>23</v>
      </c>
    </row>
    <row r="27" spans="1:14" x14ac:dyDescent="0.2">
      <c r="A27" s="4" t="s">
        <v>26</v>
      </c>
      <c r="B27">
        <v>2004</v>
      </c>
      <c r="C27">
        <v>2005</v>
      </c>
      <c r="D27">
        <v>2006</v>
      </c>
      <c r="E27">
        <v>2009</v>
      </c>
      <c r="F27">
        <v>2011</v>
      </c>
      <c r="G27">
        <v>2012</v>
      </c>
      <c r="H27">
        <v>2013</v>
      </c>
      <c r="I27">
        <v>2015</v>
      </c>
      <c r="J27">
        <v>2017</v>
      </c>
      <c r="K27">
        <v>2016</v>
      </c>
      <c r="L27">
        <v>2014</v>
      </c>
      <c r="M27" t="s">
        <v>20</v>
      </c>
      <c r="N27" s="6" t="s">
        <v>30</v>
      </c>
    </row>
    <row r="28" spans="1:14" x14ac:dyDescent="0.2">
      <c r="A28" s="5" t="s">
        <v>15</v>
      </c>
      <c r="B28" s="1"/>
      <c r="C28" s="1"/>
      <c r="D28" s="1"/>
      <c r="E28" s="1">
        <v>250000</v>
      </c>
      <c r="F28" s="1">
        <v>80000</v>
      </c>
      <c r="G28" s="1">
        <v>50000</v>
      </c>
      <c r="H28" s="1">
        <v>260000</v>
      </c>
      <c r="I28" s="1">
        <v>150000</v>
      </c>
      <c r="J28" s="1">
        <v>2041000</v>
      </c>
      <c r="K28" s="1">
        <v>2000000</v>
      </c>
      <c r="L28" s="1"/>
      <c r="M28" s="1">
        <v>4831000</v>
      </c>
      <c r="N28" t="str">
        <f>IFERROR(IF(VLOOKUP(A28,Resources!A:B,2,FALSE)=0,"",VLOOKUP(A28,Resources!A:B,2,FALSE)),"")</f>
        <v>https://www.sourcewatch.org/index.php/Independent_Women's_Voice</v>
      </c>
    </row>
    <row r="29" spans="1:14" x14ac:dyDescent="0.2">
      <c r="A29" s="5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1350000</v>
      </c>
      <c r="M29" s="1">
        <v>1350000</v>
      </c>
      <c r="N29" t="str">
        <f>IFERROR(IF(VLOOKUP(A29,Resources!A:B,2,FALSE)=0,"",VLOOKUP(A29,Resources!A:B,2,FALSE)),"")</f>
        <v>https://www.desmogblog.com/american-commitment</v>
      </c>
    </row>
    <row r="30" spans="1:14" x14ac:dyDescent="0.2">
      <c r="A30" s="5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950000</v>
      </c>
      <c r="M30" s="1">
        <v>950000</v>
      </c>
      <c r="N30" t="str">
        <f>IFERROR(IF(VLOOKUP(A30,Resources!A:B,2,FALSE)=0,"",VLOOKUP(A30,Resources!A:B,2,FALSE)),"")</f>
        <v>https://www.desmogblog.com/who-donors-trust</v>
      </c>
    </row>
    <row r="31" spans="1:14" x14ac:dyDescent="0.2">
      <c r="A31" s="5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493000</v>
      </c>
      <c r="M31" s="1">
        <v>493000</v>
      </c>
      <c r="N31" t="str">
        <f>IFERROR(IF(VLOOKUP(A31,Resources!A:B,2,FALSE)=0,"",VLOOKUP(A31,Resources!A:B,2,FALSE)),"")</f>
        <v>https://www.sourcewatch.org/index.php/Let_Freedom_Ring</v>
      </c>
    </row>
    <row r="32" spans="1:14" x14ac:dyDescent="0.2">
      <c r="A32" s="5" t="s">
        <v>16</v>
      </c>
      <c r="B32" s="1">
        <v>50000</v>
      </c>
      <c r="C32" s="1">
        <v>75000</v>
      </c>
      <c r="D32" s="1">
        <v>36568</v>
      </c>
      <c r="E32" s="1"/>
      <c r="F32" s="1"/>
      <c r="G32" s="1"/>
      <c r="H32" s="1"/>
      <c r="I32" s="1"/>
      <c r="J32" s="1"/>
      <c r="K32" s="1"/>
      <c r="L32" s="1"/>
      <c r="M32" s="1">
        <v>161568</v>
      </c>
      <c r="N32" t="str">
        <f>IFERROR(IF(VLOOKUP(A32,Resources!A:B,2,FALSE)=0,"",VLOOKUP(A32,Resources!A:B,2,FALSE)),"")</f>
        <v>https://www.desmogblog.com/independent-women-s-forum</v>
      </c>
    </row>
    <row r="33" spans="1:14" x14ac:dyDescent="0.2">
      <c r="A33" s="5" t="s">
        <v>63</v>
      </c>
      <c r="B33" s="1"/>
      <c r="C33" s="1"/>
      <c r="D33" s="1"/>
      <c r="E33" s="1"/>
      <c r="F33" s="1"/>
      <c r="G33" s="1"/>
      <c r="H33" s="1"/>
      <c r="I33" s="1">
        <v>25000</v>
      </c>
      <c r="J33" s="1"/>
      <c r="K33" s="1">
        <v>25000</v>
      </c>
      <c r="L33" s="1"/>
      <c r="M33" s="1">
        <v>50000</v>
      </c>
      <c r="N33" t="str">
        <f>IFERROR(IF(VLOOKUP(A33,Resources!A:B,2,FALSE)=0,"",VLOOKUP(A33,Resources!A:B,2,FALSE)),"")</f>
        <v>https://www.sourcewatch.org/index.php/Club_for_Growth</v>
      </c>
    </row>
    <row r="34" spans="1:14" x14ac:dyDescent="0.2">
      <c r="A34" s="5" t="s">
        <v>20</v>
      </c>
      <c r="B34" s="1">
        <v>50000</v>
      </c>
      <c r="C34" s="1">
        <v>75000</v>
      </c>
      <c r="D34" s="1">
        <v>36568</v>
      </c>
      <c r="E34" s="1">
        <v>250000</v>
      </c>
      <c r="F34" s="1">
        <v>80000</v>
      </c>
      <c r="G34" s="1">
        <v>50000</v>
      </c>
      <c r="H34" s="1">
        <v>260000</v>
      </c>
      <c r="I34" s="1">
        <v>175000</v>
      </c>
      <c r="J34" s="1">
        <v>2041000</v>
      </c>
      <c r="K34" s="1">
        <v>2025000</v>
      </c>
      <c r="L34" s="1">
        <v>2793000</v>
      </c>
      <c r="M34" s="1">
        <v>7835568</v>
      </c>
      <c r="N34" t="str">
        <f>IFERROR(IF(VLOOKUP(A34,Resources!A:B,2,FALSE)=0,"",VLOOKUP(A34,Resources!A:B,2,FALSE)),"")</f>
        <v/>
      </c>
    </row>
  </sheetData>
  <hyperlinks>
    <hyperlink ref="A3" r:id="rId3" xr:uid="{BF4AA44B-A225-DB48-9D77-93482B6462C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I19" sqref="I19"/>
    </sheetView>
  </sheetViews>
  <sheetFormatPr baseColWidth="10" defaultRowHeight="16" x14ac:dyDescent="0.2"/>
  <cols>
    <col min="1" max="1" width="12.5" customWidth="1"/>
    <col min="2" max="2" width="16.5" customWidth="1"/>
    <col min="3" max="3" width="38.5" bestFit="1" customWidth="1"/>
    <col min="4" max="4" width="27" customWidth="1"/>
    <col min="5" max="5" width="11" style="1" bestFit="1" customWidth="1"/>
    <col min="6" max="6" width="12.1640625" customWidth="1"/>
  </cols>
  <sheetData>
    <row r="1" spans="1:8" x14ac:dyDescent="0.2">
      <c r="A1" s="2" t="s">
        <v>5</v>
      </c>
      <c r="B1" s="2" t="s">
        <v>4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6</v>
      </c>
      <c r="H1" s="2" t="s">
        <v>7</v>
      </c>
    </row>
    <row r="2" spans="1:8" x14ac:dyDescent="0.2">
      <c r="A2" t="s">
        <v>8</v>
      </c>
      <c r="B2" t="str">
        <f>C2&amp;"_"&amp;D2&amp;F2&amp;E2</f>
        <v>Americans for Tax Reform_Independent Women's Voice2013260000</v>
      </c>
      <c r="C2" t="s">
        <v>9</v>
      </c>
      <c r="D2" t="s">
        <v>15</v>
      </c>
      <c r="E2" s="1">
        <v>260000</v>
      </c>
      <c r="F2">
        <v>2013</v>
      </c>
      <c r="G2" t="s">
        <v>6</v>
      </c>
    </row>
    <row r="3" spans="1:8" x14ac:dyDescent="0.2">
      <c r="A3" t="s">
        <v>8</v>
      </c>
      <c r="B3" t="str">
        <f t="shared" ref="B3:B7" si="0">C3&amp;"_"&amp;D3&amp;F3&amp;E3</f>
        <v>National Right to Work Committee_Independent Women's Voice201225000</v>
      </c>
      <c r="C3" t="s">
        <v>10</v>
      </c>
      <c r="D3" t="s">
        <v>15</v>
      </c>
      <c r="E3" s="1">
        <v>25000</v>
      </c>
      <c r="F3">
        <v>2012</v>
      </c>
    </row>
    <row r="4" spans="1:8" x14ac:dyDescent="0.2">
      <c r="A4" t="s">
        <v>8</v>
      </c>
      <c r="B4" t="str">
        <f t="shared" si="0"/>
        <v>Investor Protection Inc._Independent Women's Voice201225000</v>
      </c>
      <c r="C4" t="s">
        <v>11</v>
      </c>
      <c r="D4" t="s">
        <v>15</v>
      </c>
      <c r="E4" s="1">
        <v>25000</v>
      </c>
      <c r="F4">
        <v>2012</v>
      </c>
    </row>
    <row r="5" spans="1:8" x14ac:dyDescent="0.2">
      <c r="A5" t="s">
        <v>8</v>
      </c>
      <c r="B5" t="str">
        <f t="shared" si="0"/>
        <v>Annual Fund_Independent Women's Voice201180000</v>
      </c>
      <c r="C5" t="s">
        <v>12</v>
      </c>
      <c r="D5" t="s">
        <v>15</v>
      </c>
      <c r="E5" s="1">
        <v>80000</v>
      </c>
      <c r="F5">
        <v>2011</v>
      </c>
      <c r="G5" t="s">
        <v>6</v>
      </c>
    </row>
    <row r="6" spans="1:8" x14ac:dyDescent="0.2">
      <c r="A6" t="s">
        <v>8</v>
      </c>
      <c r="B6" t="str">
        <f t="shared" si="0"/>
        <v>Center to Protect Patient Rights_Independent Women's Voice2009250000</v>
      </c>
      <c r="C6" t="s">
        <v>13</v>
      </c>
      <c r="D6" t="s">
        <v>15</v>
      </c>
      <c r="E6" s="1">
        <v>250000</v>
      </c>
      <c r="F6">
        <v>2009</v>
      </c>
    </row>
    <row r="7" spans="1:8" x14ac:dyDescent="0.2">
      <c r="A7" t="s">
        <v>8</v>
      </c>
      <c r="B7" t="str">
        <f t="shared" si="0"/>
        <v>Independent Women's Voice_Independent Women's Forum200636568</v>
      </c>
      <c r="C7" t="s">
        <v>15</v>
      </c>
      <c r="D7" t="s">
        <v>16</v>
      </c>
      <c r="E7" s="1">
        <v>36568</v>
      </c>
      <c r="F7">
        <v>2006</v>
      </c>
      <c r="G7" t="s">
        <v>6</v>
      </c>
    </row>
    <row r="8" spans="1:8" x14ac:dyDescent="0.2">
      <c r="A8" t="s">
        <v>8</v>
      </c>
      <c r="B8" t="str">
        <f t="shared" ref="B8:B13" si="1">C8&amp;"_"&amp;D8&amp;F8&amp;E8</f>
        <v>Independent Women's Voice_Independent Women's Forum200575000</v>
      </c>
      <c r="C8" t="s">
        <v>15</v>
      </c>
      <c r="D8" t="s">
        <v>16</v>
      </c>
      <c r="E8" s="1">
        <v>75000</v>
      </c>
      <c r="F8">
        <v>2005</v>
      </c>
      <c r="G8" t="s">
        <v>6</v>
      </c>
    </row>
    <row r="9" spans="1:8" ht="14" customHeight="1" x14ac:dyDescent="0.2">
      <c r="A9" t="s">
        <v>8</v>
      </c>
      <c r="B9" t="str">
        <f t="shared" si="1"/>
        <v>Independent Women's Voice_Independent Women's Forum200450000</v>
      </c>
      <c r="C9" t="s">
        <v>15</v>
      </c>
      <c r="D9" t="s">
        <v>16</v>
      </c>
      <c r="E9" s="1">
        <v>50000</v>
      </c>
      <c r="F9">
        <v>2004</v>
      </c>
      <c r="G9" t="s">
        <v>6</v>
      </c>
    </row>
    <row r="10" spans="1:8" x14ac:dyDescent="0.2">
      <c r="A10">
        <v>990</v>
      </c>
      <c r="B10" t="str">
        <f t="shared" si="1"/>
        <v>Abstraction Fund_Independent Women's Voice20171000</v>
      </c>
      <c r="C10" t="s">
        <v>14</v>
      </c>
      <c r="D10" t="s">
        <v>15</v>
      </c>
      <c r="E10" s="1">
        <v>1000</v>
      </c>
      <c r="F10">
        <v>2017</v>
      </c>
      <c r="G10" t="s">
        <v>18</v>
      </c>
    </row>
    <row r="11" spans="1:8" x14ac:dyDescent="0.2">
      <c r="A11">
        <v>990</v>
      </c>
      <c r="B11" t="str">
        <f t="shared" si="1"/>
        <v>Judicial Crisis Network_Independent Women's Voice2015150000</v>
      </c>
      <c r="C11" t="s">
        <v>17</v>
      </c>
      <c r="D11" t="s">
        <v>15</v>
      </c>
      <c r="E11" s="1">
        <v>150000</v>
      </c>
      <c r="F11">
        <v>2015</v>
      </c>
      <c r="G11" t="s">
        <v>18</v>
      </c>
    </row>
    <row r="12" spans="1:8" x14ac:dyDescent="0.2">
      <c r="A12">
        <v>990</v>
      </c>
      <c r="B12" t="str">
        <f t="shared" si="1"/>
        <v>PhRMA_Independent Women's Voice201740000</v>
      </c>
      <c r="C12" t="s">
        <v>19</v>
      </c>
      <c r="D12" t="s">
        <v>15</v>
      </c>
      <c r="E12" s="1">
        <v>40000</v>
      </c>
      <c r="F12">
        <v>2017</v>
      </c>
      <c r="G12" t="s">
        <v>18</v>
      </c>
    </row>
    <row r="13" spans="1:8" x14ac:dyDescent="0.2">
      <c r="A13">
        <v>990</v>
      </c>
      <c r="B13" t="str">
        <f t="shared" si="1"/>
        <v>Independent Women's Voice_The Club for Growth201625000</v>
      </c>
      <c r="C13" t="s">
        <v>15</v>
      </c>
      <c r="D13" t="s">
        <v>63</v>
      </c>
      <c r="E13" s="1">
        <v>25000</v>
      </c>
      <c r="F13">
        <v>2016</v>
      </c>
      <c r="G13" t="s">
        <v>18</v>
      </c>
    </row>
    <row r="14" spans="1:8" x14ac:dyDescent="0.2">
      <c r="A14">
        <v>990</v>
      </c>
      <c r="B14" t="str">
        <f t="shared" ref="B14" si="2">C14&amp;"_"&amp;D14&amp;F14&amp;E14</f>
        <v>Independent Women's Voice_The Club for Growth201525000</v>
      </c>
      <c r="C14" t="s">
        <v>15</v>
      </c>
      <c r="D14" t="s">
        <v>63</v>
      </c>
      <c r="E14" s="1">
        <v>25000</v>
      </c>
      <c r="F14">
        <v>2015</v>
      </c>
      <c r="G14" t="s">
        <v>18</v>
      </c>
    </row>
    <row r="15" spans="1:8" x14ac:dyDescent="0.2">
      <c r="A15">
        <v>990</v>
      </c>
      <c r="B15" t="str">
        <f t="shared" ref="B15:B18" si="3">C15&amp;"_"&amp;D15&amp;F15&amp;E15</f>
        <v>Independent Women's Voice_American Commitment20141350000</v>
      </c>
      <c r="C15" t="s">
        <v>15</v>
      </c>
      <c r="D15" t="s">
        <v>64</v>
      </c>
      <c r="E15" s="1">
        <v>1350000</v>
      </c>
      <c r="F15">
        <v>2014</v>
      </c>
      <c r="G15" t="s">
        <v>18</v>
      </c>
    </row>
    <row r="16" spans="1:8" x14ac:dyDescent="0.2">
      <c r="A16">
        <v>990</v>
      </c>
      <c r="B16" t="str">
        <f t="shared" si="3"/>
        <v>Independent Women's Voice_DonorsTrust2014950000</v>
      </c>
      <c r="C16" t="s">
        <v>15</v>
      </c>
      <c r="D16" t="s">
        <v>65</v>
      </c>
      <c r="E16" s="1">
        <v>950000</v>
      </c>
      <c r="F16">
        <v>2014</v>
      </c>
      <c r="G16" t="s">
        <v>18</v>
      </c>
    </row>
    <row r="17" spans="1:7" x14ac:dyDescent="0.2">
      <c r="A17">
        <v>990</v>
      </c>
      <c r="B17" t="str">
        <f t="shared" si="3"/>
        <v>Independent Women's Voice_Let Freedom Ring2014493000</v>
      </c>
      <c r="C17" t="s">
        <v>15</v>
      </c>
      <c r="D17" t="s">
        <v>66</v>
      </c>
      <c r="E17" s="1">
        <v>493000</v>
      </c>
      <c r="F17">
        <v>2014</v>
      </c>
      <c r="G17" t="s">
        <v>18</v>
      </c>
    </row>
    <row r="18" spans="1:7" x14ac:dyDescent="0.2">
      <c r="A18">
        <v>990</v>
      </c>
      <c r="B18" t="str">
        <f t="shared" si="3"/>
        <v>Freedom and Opportunity Fund_Independent Women's Voice20162000000</v>
      </c>
      <c r="C18" t="s">
        <v>71</v>
      </c>
      <c r="D18" t="s">
        <v>15</v>
      </c>
      <c r="E18" s="1">
        <v>2000000</v>
      </c>
      <c r="F18">
        <v>2016</v>
      </c>
      <c r="G18" t="s">
        <v>18</v>
      </c>
    </row>
    <row r="19" spans="1:7" x14ac:dyDescent="0.2">
      <c r="A19">
        <v>990</v>
      </c>
      <c r="B19" t="str">
        <f t="shared" ref="B19" si="4">C19&amp;"_"&amp;D19&amp;F19&amp;E19</f>
        <v>Freedom and Opportunity Fund_Independent Women's Voice20172000000</v>
      </c>
      <c r="C19" t="s">
        <v>71</v>
      </c>
      <c r="D19" t="s">
        <v>15</v>
      </c>
      <c r="E19" s="1">
        <v>2000000</v>
      </c>
      <c r="F19">
        <v>2017</v>
      </c>
      <c r="G19" t="s">
        <v>18</v>
      </c>
    </row>
  </sheetData>
  <autoFilter ref="A1:H17" xr:uid="{F65F245B-A4F3-564D-8E20-6B31FA2B625C}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519E-7AB5-7844-86F5-A713379386B0}">
  <dimension ref="A1:D34"/>
  <sheetViews>
    <sheetView workbookViewId="0">
      <selection activeCell="C28" sqref="C28"/>
    </sheetView>
  </sheetViews>
  <sheetFormatPr baseColWidth="10" defaultRowHeight="16" x14ac:dyDescent="0.2"/>
  <cols>
    <col min="2" max="2" width="32" customWidth="1"/>
    <col min="3" max="3" width="32.1640625" customWidth="1"/>
    <col min="4" max="4" width="11.1640625" style="1" bestFit="1" customWidth="1"/>
  </cols>
  <sheetData>
    <row r="1" spans="1:4" x14ac:dyDescent="0.2">
      <c r="A1" s="2" t="s">
        <v>23</v>
      </c>
      <c r="B1" s="2" t="s">
        <v>39</v>
      </c>
      <c r="C1" s="2" t="s">
        <v>40</v>
      </c>
      <c r="D1" s="3" t="s">
        <v>43</v>
      </c>
    </row>
    <row r="2" spans="1:4" x14ac:dyDescent="0.2">
      <c r="A2">
        <v>2011</v>
      </c>
      <c r="B2" t="s">
        <v>41</v>
      </c>
      <c r="C2" t="s">
        <v>42</v>
      </c>
      <c r="D2" s="1">
        <v>127855</v>
      </c>
    </row>
    <row r="3" spans="1:4" x14ac:dyDescent="0.2">
      <c r="A3">
        <v>2012</v>
      </c>
      <c r="B3" t="s">
        <v>44</v>
      </c>
      <c r="C3" t="s">
        <v>45</v>
      </c>
      <c r="D3" s="1">
        <v>2362187</v>
      </c>
    </row>
    <row r="4" spans="1:4" x14ac:dyDescent="0.2">
      <c r="A4">
        <v>2012</v>
      </c>
      <c r="B4" t="s">
        <v>46</v>
      </c>
      <c r="C4" t="s">
        <v>45</v>
      </c>
      <c r="D4" s="1">
        <v>992035</v>
      </c>
    </row>
    <row r="5" spans="1:4" x14ac:dyDescent="0.2">
      <c r="A5">
        <v>2012</v>
      </c>
      <c r="B5" t="s">
        <v>47</v>
      </c>
      <c r="C5" t="s">
        <v>45</v>
      </c>
      <c r="D5" s="1">
        <v>500772</v>
      </c>
    </row>
    <row r="6" spans="1:4" x14ac:dyDescent="0.2">
      <c r="A6">
        <v>2012</v>
      </c>
      <c r="B6" t="s">
        <v>48</v>
      </c>
      <c r="C6" t="s">
        <v>49</v>
      </c>
      <c r="D6" s="1">
        <v>198500</v>
      </c>
    </row>
    <row r="7" spans="1:4" x14ac:dyDescent="0.2">
      <c r="A7">
        <v>2012</v>
      </c>
      <c r="B7" t="s">
        <v>41</v>
      </c>
      <c r="C7" t="s">
        <v>45</v>
      </c>
      <c r="D7" s="1">
        <v>172000</v>
      </c>
    </row>
    <row r="8" spans="1:4" x14ac:dyDescent="0.2">
      <c r="A8">
        <v>2013</v>
      </c>
      <c r="B8" t="s">
        <v>44</v>
      </c>
      <c r="C8" t="s">
        <v>45</v>
      </c>
      <c r="D8" s="1">
        <v>859776</v>
      </c>
    </row>
    <row r="9" spans="1:4" x14ac:dyDescent="0.2">
      <c r="A9">
        <v>2013</v>
      </c>
      <c r="B9" t="s">
        <v>51</v>
      </c>
      <c r="C9" t="s">
        <v>50</v>
      </c>
      <c r="D9" s="1">
        <v>274000</v>
      </c>
    </row>
    <row r="10" spans="1:4" x14ac:dyDescent="0.2">
      <c r="A10">
        <v>2013</v>
      </c>
      <c r="B10" t="s">
        <v>48</v>
      </c>
      <c r="C10" t="s">
        <v>49</v>
      </c>
      <c r="D10" s="1">
        <v>128500</v>
      </c>
    </row>
    <row r="11" spans="1:4" x14ac:dyDescent="0.2">
      <c r="A11">
        <v>2013</v>
      </c>
      <c r="B11" t="s">
        <v>41</v>
      </c>
      <c r="C11" t="s">
        <v>45</v>
      </c>
      <c r="D11" s="1">
        <v>120000</v>
      </c>
    </row>
    <row r="12" spans="1:4" x14ac:dyDescent="0.2">
      <c r="A12">
        <v>2014</v>
      </c>
      <c r="B12" t="s">
        <v>44</v>
      </c>
      <c r="C12" t="s">
        <v>45</v>
      </c>
      <c r="D12" s="1">
        <v>783907</v>
      </c>
    </row>
    <row r="13" spans="1:4" x14ac:dyDescent="0.2">
      <c r="A13">
        <v>2014</v>
      </c>
      <c r="B13" t="s">
        <v>52</v>
      </c>
      <c r="C13" t="s">
        <v>53</v>
      </c>
      <c r="D13" s="1">
        <v>170000</v>
      </c>
    </row>
    <row r="14" spans="1:4" x14ac:dyDescent="0.2">
      <c r="A14">
        <v>2014</v>
      </c>
      <c r="B14" t="s">
        <v>48</v>
      </c>
      <c r="C14" t="s">
        <v>49</v>
      </c>
      <c r="D14" s="1">
        <v>226000</v>
      </c>
    </row>
    <row r="15" spans="1:4" x14ac:dyDescent="0.2">
      <c r="A15">
        <v>2014</v>
      </c>
      <c r="B15" t="s">
        <v>54</v>
      </c>
      <c r="C15" t="s">
        <v>53</v>
      </c>
      <c r="D15" s="1">
        <v>166981</v>
      </c>
    </row>
    <row r="16" spans="1:4" x14ac:dyDescent="0.2">
      <c r="A16">
        <v>2014</v>
      </c>
      <c r="B16" t="s">
        <v>55</v>
      </c>
      <c r="C16" t="s">
        <v>50</v>
      </c>
      <c r="D16" s="1">
        <v>179630</v>
      </c>
    </row>
    <row r="17" spans="1:4" x14ac:dyDescent="0.2">
      <c r="A17">
        <v>2015</v>
      </c>
      <c r="B17" t="s">
        <v>44</v>
      </c>
      <c r="C17" t="s">
        <v>45</v>
      </c>
      <c r="D17" s="1">
        <v>178665</v>
      </c>
    </row>
    <row r="18" spans="1:4" x14ac:dyDescent="0.2">
      <c r="A18">
        <v>2015</v>
      </c>
      <c r="B18" t="s">
        <v>56</v>
      </c>
      <c r="C18" t="s">
        <v>53</v>
      </c>
      <c r="D18" s="1">
        <v>109177</v>
      </c>
    </row>
    <row r="19" spans="1:4" x14ac:dyDescent="0.2">
      <c r="A19">
        <v>2015</v>
      </c>
      <c r="B19" t="s">
        <v>48</v>
      </c>
      <c r="C19" t="s">
        <v>49</v>
      </c>
      <c r="D19" s="1">
        <v>126000</v>
      </c>
    </row>
    <row r="20" spans="1:4" x14ac:dyDescent="0.2">
      <c r="A20">
        <v>2016</v>
      </c>
      <c r="B20" t="s">
        <v>44</v>
      </c>
      <c r="C20" t="s">
        <v>45</v>
      </c>
      <c r="D20" s="1">
        <v>155591</v>
      </c>
    </row>
    <row r="21" spans="1:4" x14ac:dyDescent="0.2">
      <c r="A21">
        <v>2016</v>
      </c>
      <c r="B21" t="s">
        <v>57</v>
      </c>
      <c r="C21" t="s">
        <v>58</v>
      </c>
      <c r="D21" s="1">
        <v>561296</v>
      </c>
    </row>
    <row r="22" spans="1:4" x14ac:dyDescent="0.2">
      <c r="A22">
        <v>2016</v>
      </c>
      <c r="B22" t="s">
        <v>48</v>
      </c>
      <c r="C22" t="s">
        <v>49</v>
      </c>
      <c r="D22" s="1">
        <v>308500</v>
      </c>
    </row>
    <row r="23" spans="1:4" x14ac:dyDescent="0.2">
      <c r="A23">
        <v>2017</v>
      </c>
      <c r="B23" t="s">
        <v>48</v>
      </c>
      <c r="C23" t="s">
        <v>49</v>
      </c>
      <c r="D23" s="1">
        <v>311000</v>
      </c>
    </row>
    <row r="24" spans="1:4" x14ac:dyDescent="0.2">
      <c r="A24">
        <v>2017</v>
      </c>
      <c r="B24" t="s">
        <v>59</v>
      </c>
      <c r="C24" t="s">
        <v>58</v>
      </c>
      <c r="D24" s="1">
        <v>131835</v>
      </c>
    </row>
    <row r="25" spans="1:4" x14ac:dyDescent="0.2">
      <c r="A25">
        <v>2017</v>
      </c>
      <c r="B25" t="s">
        <v>48</v>
      </c>
      <c r="C25" t="s">
        <v>49</v>
      </c>
      <c r="D25" s="1">
        <v>181000</v>
      </c>
    </row>
    <row r="26" spans="1:4" x14ac:dyDescent="0.2">
      <c r="A26">
        <v>2017</v>
      </c>
      <c r="B26" t="s">
        <v>59</v>
      </c>
      <c r="C26" t="s">
        <v>58</v>
      </c>
      <c r="D26" s="1">
        <v>150000</v>
      </c>
    </row>
    <row r="27" spans="1:4" x14ac:dyDescent="0.2">
      <c r="A27">
        <v>2017</v>
      </c>
      <c r="B27" t="s">
        <v>60</v>
      </c>
      <c r="C27" t="s">
        <v>61</v>
      </c>
      <c r="D27" s="1">
        <v>150000</v>
      </c>
    </row>
    <row r="28" spans="1:4" x14ac:dyDescent="0.2">
      <c r="A28">
        <v>2017</v>
      </c>
      <c r="B28" t="s">
        <v>57</v>
      </c>
      <c r="C28" t="s">
        <v>58</v>
      </c>
      <c r="D28" s="1">
        <v>431494</v>
      </c>
    </row>
    <row r="29" spans="1:4" x14ac:dyDescent="0.2">
      <c r="A29">
        <v>2017</v>
      </c>
      <c r="B29" t="s">
        <v>44</v>
      </c>
      <c r="C29" t="s">
        <v>58</v>
      </c>
      <c r="D29" s="1">
        <v>155477</v>
      </c>
    </row>
    <row r="30" spans="1:4" x14ac:dyDescent="0.2">
      <c r="A30">
        <v>2018</v>
      </c>
      <c r="B30" t="s">
        <v>48</v>
      </c>
      <c r="C30" t="s">
        <v>49</v>
      </c>
      <c r="D30" s="1">
        <v>181000</v>
      </c>
    </row>
    <row r="31" spans="1:4" x14ac:dyDescent="0.2">
      <c r="A31">
        <v>2018</v>
      </c>
      <c r="B31" t="s">
        <v>59</v>
      </c>
      <c r="C31" t="s">
        <v>58</v>
      </c>
      <c r="D31" s="1">
        <v>150000</v>
      </c>
    </row>
    <row r="32" spans="1:4" x14ac:dyDescent="0.2">
      <c r="A32">
        <v>2018</v>
      </c>
      <c r="B32" t="s">
        <v>62</v>
      </c>
      <c r="C32" t="s">
        <v>61</v>
      </c>
      <c r="D32" s="1">
        <v>174600</v>
      </c>
    </row>
    <row r="33" spans="1:4" x14ac:dyDescent="0.2">
      <c r="A33">
        <v>2018</v>
      </c>
      <c r="B33" t="s">
        <v>57</v>
      </c>
      <c r="C33" t="s">
        <v>58</v>
      </c>
      <c r="D33" s="1">
        <v>431494</v>
      </c>
    </row>
    <row r="34" spans="1:4" x14ac:dyDescent="0.2">
      <c r="A34">
        <v>2018</v>
      </c>
      <c r="B34" t="s">
        <v>44</v>
      </c>
      <c r="C34" t="s">
        <v>58</v>
      </c>
      <c r="D34" s="1">
        <v>155477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C21A-2F61-364A-BA65-5CD0DD5CC93B}">
  <dimension ref="A1:B16"/>
  <sheetViews>
    <sheetView workbookViewId="0">
      <selection activeCell="B19" sqref="B19"/>
    </sheetView>
  </sheetViews>
  <sheetFormatPr baseColWidth="10" defaultRowHeight="16" x14ac:dyDescent="0.2"/>
  <cols>
    <col min="1" max="1" width="38.5" bestFit="1" customWidth="1"/>
  </cols>
  <sheetData>
    <row r="1" spans="1:2" x14ac:dyDescent="0.2">
      <c r="A1" s="2" t="s">
        <v>31</v>
      </c>
      <c r="B1" s="2" t="s">
        <v>30</v>
      </c>
    </row>
    <row r="2" spans="1:2" x14ac:dyDescent="0.2">
      <c r="A2" t="s">
        <v>14</v>
      </c>
    </row>
    <row r="3" spans="1:2" x14ac:dyDescent="0.2">
      <c r="A3" t="s">
        <v>9</v>
      </c>
      <c r="B3" t="s">
        <v>32</v>
      </c>
    </row>
    <row r="4" spans="1:2" x14ac:dyDescent="0.2">
      <c r="A4" t="s">
        <v>12</v>
      </c>
    </row>
    <row r="5" spans="1:2" x14ac:dyDescent="0.2">
      <c r="A5" t="s">
        <v>13</v>
      </c>
      <c r="B5" t="s">
        <v>33</v>
      </c>
    </row>
    <row r="6" spans="1:2" x14ac:dyDescent="0.2">
      <c r="A6" t="s">
        <v>16</v>
      </c>
      <c r="B6" t="s">
        <v>34</v>
      </c>
    </row>
    <row r="7" spans="1:2" x14ac:dyDescent="0.2">
      <c r="A7" t="s">
        <v>15</v>
      </c>
      <c r="B7" t="s">
        <v>35</v>
      </c>
    </row>
    <row r="8" spans="1:2" x14ac:dyDescent="0.2">
      <c r="A8" t="s">
        <v>11</v>
      </c>
    </row>
    <row r="9" spans="1:2" x14ac:dyDescent="0.2">
      <c r="A9" t="s">
        <v>17</v>
      </c>
      <c r="B9" t="s">
        <v>36</v>
      </c>
    </row>
    <row r="10" spans="1:2" x14ac:dyDescent="0.2">
      <c r="A10" t="s">
        <v>10</v>
      </c>
      <c r="B10" t="s">
        <v>37</v>
      </c>
    </row>
    <row r="11" spans="1:2" x14ac:dyDescent="0.2">
      <c r="A11" t="s">
        <v>19</v>
      </c>
      <c r="B11" t="s">
        <v>38</v>
      </c>
    </row>
    <row r="12" spans="1:2" x14ac:dyDescent="0.2">
      <c r="A12" t="s">
        <v>63</v>
      </c>
      <c r="B12" t="s">
        <v>67</v>
      </c>
    </row>
    <row r="13" spans="1:2" x14ac:dyDescent="0.2">
      <c r="A13" t="s">
        <v>64</v>
      </c>
      <c r="B13" t="s">
        <v>68</v>
      </c>
    </row>
    <row r="14" spans="1:2" x14ac:dyDescent="0.2">
      <c r="A14" t="s">
        <v>65</v>
      </c>
      <c r="B14" t="s">
        <v>69</v>
      </c>
    </row>
    <row r="15" spans="1:2" x14ac:dyDescent="0.2">
      <c r="A15" t="s">
        <v>66</v>
      </c>
      <c r="B15" t="s">
        <v>70</v>
      </c>
    </row>
    <row r="16" spans="1:2" x14ac:dyDescent="0.2">
      <c r="A16" t="s">
        <v>71</v>
      </c>
      <c r="B16" t="s">
        <v>72</v>
      </c>
    </row>
  </sheetData>
  <sortState xmlns:xlrd2="http://schemas.microsoft.com/office/spreadsheetml/2017/richdata2" ref="A2:A21">
    <sortCondition ref="A1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Ind. Contractors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2020-02-05T00:00:47Z</dcterms:created>
  <dcterms:modified xsi:type="dcterms:W3CDTF">2020-02-15T01:38:28Z</dcterms:modified>
</cp:coreProperties>
</file>