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H-I/Institute for Energy Research/"/>
    </mc:Choice>
  </mc:AlternateContent>
  <xr:revisionPtr revIDLastSave="0" documentId="13_ncr:1_{5C59DBD0-6927-BA42-AC27-CBB717364B64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Summary" sheetId="2" r:id="rId1"/>
    <sheet name="Data" sheetId="4" r:id="rId2"/>
    <sheet name="Resources" sheetId="5" r:id="rId3"/>
  </sheets>
  <definedNames>
    <definedName name="_xlnm._FilterDatabase" localSheetId="1" hidden="1">Data!$A$1:$H$89</definedName>
  </definedNames>
  <calcPr calcId="191029"/>
  <pivotCaches>
    <pivotCache cacheId="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8" i="4" l="1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67" i="4"/>
  <c r="C19" i="2" l="1"/>
  <c r="C20" i="2"/>
  <c r="C21" i="2"/>
  <c r="C22" i="2"/>
  <c r="C23" i="2"/>
  <c r="C24" i="2"/>
  <c r="C25" i="2"/>
  <c r="C26" i="2"/>
  <c r="C27" i="2"/>
  <c r="C28" i="2"/>
  <c r="C29" i="2"/>
  <c r="C30" i="2"/>
  <c r="B3" i="4"/>
  <c r="B2" i="4"/>
  <c r="C11" i="2"/>
  <c r="C12" i="2"/>
  <c r="C13" i="2"/>
  <c r="C14" i="2"/>
  <c r="C15" i="2"/>
  <c r="C16" i="2"/>
  <c r="C17" i="2"/>
  <c r="C18" i="2"/>
  <c r="C10" i="2"/>
  <c r="B64" i="4"/>
  <c r="B51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2" i="4"/>
  <c r="B53" i="4"/>
  <c r="B54" i="4"/>
  <c r="B55" i="4"/>
  <c r="B56" i="4"/>
  <c r="B57" i="4"/>
  <c r="B58" i="4"/>
  <c r="B59" i="4"/>
  <c r="B60" i="4"/>
  <c r="B61" i="4"/>
  <c r="B62" i="4"/>
  <c r="B63" i="4"/>
  <c r="B65" i="4"/>
  <c r="B66" i="4"/>
  <c r="B4" i="4"/>
</calcChain>
</file>

<file path=xl/sharedStrings.xml><?xml version="1.0" encoding="utf-8"?>
<sst xmlns="http://schemas.openxmlformats.org/spreadsheetml/2006/main" count="361" uniqueCount="65">
  <si>
    <t>donor_name</t>
  </si>
  <si>
    <t>contribution</t>
  </si>
  <si>
    <t>year</t>
  </si>
  <si>
    <t>Marshall Heritage Foundation</t>
  </si>
  <si>
    <t>DonorsTrust</t>
  </si>
  <si>
    <t>Dunn's Foundation for the Advancement of Right Thinking</t>
  </si>
  <si>
    <t>True Foundation</t>
  </si>
  <si>
    <t>Charles G. Koch Charitable Foundation</t>
  </si>
  <si>
    <t>Chase Foundation of Virginia</t>
  </si>
  <si>
    <t>Searle Freedom Trust</t>
  </si>
  <si>
    <t>Armstrong Foundation</t>
  </si>
  <si>
    <t>Earhart Foundation</t>
  </si>
  <si>
    <t>Castle Rock Foundation</t>
  </si>
  <si>
    <t>The Challenge Foundation</t>
  </si>
  <si>
    <t>American Energy Alliance</t>
  </si>
  <si>
    <t>American Petroleum Institute</t>
  </si>
  <si>
    <t>The Randolph Foundation</t>
  </si>
  <si>
    <t>Claude R. Lambe Charitable Foundation</t>
  </si>
  <si>
    <t>Exxon Mobil</t>
  </si>
  <si>
    <t>The Gordon and Mary Cain Foundation</t>
  </si>
  <si>
    <t>Grand Total</t>
  </si>
  <si>
    <t>Total</t>
  </si>
  <si>
    <t>Sum of contribution</t>
  </si>
  <si>
    <t>Institute for Energy Research</t>
  </si>
  <si>
    <t>recipient_name</t>
  </si>
  <si>
    <t>Institute for Energy Research Funding</t>
  </si>
  <si>
    <t>Data retrieved</t>
  </si>
  <si>
    <t>added</t>
  </si>
  <si>
    <t>Charles Koch Institute</t>
  </si>
  <si>
    <t>Eric Javits Family Foundation</t>
  </si>
  <si>
    <t>Sarah Scaife Foundation</t>
  </si>
  <si>
    <t>desmogblog.com/institute-energy-research</t>
  </si>
  <si>
    <t>Donor &amp; Year</t>
  </si>
  <si>
    <t>Click on donor name to expand funding by year</t>
  </si>
  <si>
    <t>verified</t>
  </si>
  <si>
    <t>data_source</t>
  </si>
  <si>
    <t>transaction_id</t>
  </si>
  <si>
    <t>CT2016</t>
  </si>
  <si>
    <t>Annual Report</t>
  </si>
  <si>
    <t>Resource URL</t>
  </si>
  <si>
    <t>Org</t>
  </si>
  <si>
    <t/>
  </si>
  <si>
    <t>http://www.sourcewatch.org/index.php/Castle_Rock_Foundation</t>
  </si>
  <si>
    <t>http://www.sourcewatch.org/index.php/Chase_Foundation_of_Virginia</t>
  </si>
  <si>
    <t>https://www.desmogblog.com/who-donors-trust</t>
  </si>
  <si>
    <t>http://www.sourcewatch.org/index.php/William_A._Dunn</t>
  </si>
  <si>
    <t>http://www.sourcewatch.org/wiki.phtml?title=Earhart_Foundation</t>
  </si>
  <si>
    <t>http://www.sourcewatch.org/index.php/Heritage_Foundation</t>
  </si>
  <si>
    <t>http://www.sourcewatch.org/index.php/Searle_Freedom_Trust</t>
  </si>
  <si>
    <t>http://www.sourcewatch.org/index.php/Randolph_Foundation</t>
  </si>
  <si>
    <t>Adolph Coors Foundation</t>
  </si>
  <si>
    <t>notes</t>
  </si>
  <si>
    <t>Does not include payments under 'transactions' with related orgs</t>
  </si>
  <si>
    <t>https://www.sourcewatch.org/index.php/Adolph_Coors_Foundation</t>
  </si>
  <si>
    <t>https://www.desmogblog.com/scaife-family-foundations</t>
  </si>
  <si>
    <t>https://www.desmogblog.com/american-energy-alliance-aea</t>
  </si>
  <si>
    <t>https://www.desmogblog.com/american-petroleum-institute</t>
  </si>
  <si>
    <t>https://www.desmogblog.com/koch-family-foundations</t>
  </si>
  <si>
    <t>https://www.desmogblog.com/exxonmobil-funding-climate-science-denial</t>
  </si>
  <si>
    <t>All Funding</t>
  </si>
  <si>
    <t>Koch Funding</t>
  </si>
  <si>
    <t>Year</t>
  </si>
  <si>
    <t>Donor</t>
  </si>
  <si>
    <t>CT2019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</si>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</sst>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&quot;$&quot;#,##0.00"/>
    <numFmt numFmtId="165" formatCode="&quot;$&quot;#,##0;[Red]&quot;$&quot;#,##0"/>
    <numFmt numFmtId="166" formatCode="&quot;$&quot;#,##0"/>
  </numFmts>
  <fonts count="1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pivotButton="1"/>
    <xf numFmtId="165" fontId="0" fillId="0" borderId="0" xfId="0" applyNumberFormat="1"/>
    <xf numFmtId="164" fontId="0" fillId="0" borderId="0" xfId="0" applyNumberFormat="1"/>
    <xf numFmtId="0" fontId="2" fillId="0" borderId="0" xfId="0" applyFont="1"/>
    <xf numFmtId="0" fontId="3" fillId="0" borderId="0" xfId="1" applyFont="1"/>
    <xf numFmtId="0" fontId="5" fillId="2" borderId="1" xfId="0" applyFont="1" applyFill="1" applyBorder="1"/>
    <xf numFmtId="0" fontId="6" fillId="0" borderId="0" xfId="0" applyFont="1" applyFill="1"/>
    <xf numFmtId="0" fontId="7" fillId="0" borderId="0" xfId="0" applyFont="1" applyFill="1"/>
    <xf numFmtId="0" fontId="4" fillId="0" borderId="0" xfId="0" applyFont="1"/>
    <xf numFmtId="0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166" fontId="0" fillId="0" borderId="0" xfId="0" applyNumberFormat="1" applyFill="1"/>
    <xf numFmtId="0" fontId="8" fillId="0" borderId="0" xfId="0" applyFont="1"/>
    <xf numFmtId="0" fontId="0" fillId="0" borderId="0" xfId="0" applyAlignment="1">
      <alignment horizontal="left"/>
    </xf>
    <xf numFmtId="15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166" fontId="9" fillId="0" borderId="0" xfId="0" applyNumberFormat="1" applyFont="1"/>
    <xf numFmtId="0" fontId="10" fillId="0" borderId="0" xfId="0" applyFont="1"/>
  </cellXfs>
  <cellStyles count="2">
    <cellStyle name="Hyperlink" xfId="1" builtinId="8"/>
    <cellStyle name="Normal" xfId="0" builtinId="0"/>
  </cellStyles>
  <dxfs count="4">
    <dxf>
      <numFmt numFmtId="165" formatCode="&quot;$&quot;#,##0;[Red]&quot;$&quot;#,##0"/>
    </dxf>
    <dxf>
      <numFmt numFmtId="165" formatCode="&quot;$&quot;#,##0;[Red]&quot;$&quot;#,##0"/>
    </dxf>
    <dxf>
      <numFmt numFmtId="165" formatCode="&quot;$&quot;#,##0;[Red]&quot;$&quot;#,##0"/>
    </dxf>
    <dxf>
      <numFmt numFmtId="165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ffice User" refreshedDate="44006.687892708331" createdVersion="6" refreshedVersion="6" minRefreshableVersion="3" recordCount="89" xr:uid="{A855135E-8352-5D45-A248-2B9C62ED9D64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22">
        <s v="Adolph Coors Foundation"/>
        <s v="American Energy Alliance"/>
        <s v="American Petroleum Institute"/>
        <s v="Armstrong Foundation"/>
        <s v="Castle Rock Foundation"/>
        <s v="Chase Foundation of Virginia"/>
        <s v="DonorsTrust"/>
        <s v="Dunn's Foundation for the Advancement of Right Thinking"/>
        <s v="Earhart Foundation"/>
        <s v="Eric Javits Family Foundation"/>
        <s v="Exxon Mobil"/>
        <s v="Marshall Heritage Foundation"/>
        <s v="Sarah Scaife Foundation"/>
        <s v="Searle Freedom Trust"/>
        <s v="The Challenge Foundation"/>
        <s v="The Gordon and Mary Cain Foundation"/>
        <s v="The Randolph Foundation"/>
        <s v="True Foundation"/>
        <s v="Charles G. Koch Charitable Foundation"/>
        <s v="Charles Koch Institute"/>
        <s v="Claude R. Lambe Charitable Foundation"/>
        <m/>
      </sharedItems>
    </cacheField>
    <cacheField name="recipient_name" numFmtId="0">
      <sharedItems containsBlank="1"/>
    </cacheField>
    <cacheField name="contribution" numFmtId="166">
      <sharedItems containsString="0" containsBlank="1" containsNumber="1" containsInteger="1" minValue="250" maxValue="550000"/>
    </cacheField>
    <cacheField name="year" numFmtId="0">
      <sharedItems containsString="0" containsBlank="1" containsNumber="1" containsInteger="1" minValue="1991" maxValue="2018" count="24">
        <n v="2016"/>
        <n v="2013"/>
        <n v="2015"/>
        <n v="2011"/>
        <n v="2010"/>
        <n v="2009"/>
        <n v="2008"/>
        <n v="2014"/>
        <n v="2012"/>
        <n v="2007"/>
        <n v="2006"/>
        <n v="2004"/>
        <n v="2005"/>
        <n v="2003"/>
        <n v="2002"/>
        <n v="2000"/>
        <n v="1999"/>
        <n v="1998"/>
        <n v="1991"/>
        <n v="2017"/>
        <n v="2018"/>
        <n v="1997"/>
        <n v="2001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">
  <r>
    <n v="990"/>
    <s v="Adolph Coors Foundation_Institute for Energy Research201650000"/>
    <x v="0"/>
    <s v="Institute for Energy Research"/>
    <n v="50000"/>
    <x v="0"/>
    <s v="added"/>
  </r>
  <r>
    <n v="990"/>
    <s v="Adolph Coors Foundation_Institute for Energy Research201325000"/>
    <x v="0"/>
    <s v="Institute for Energy Research"/>
    <n v="25000"/>
    <x v="1"/>
    <s v="added"/>
  </r>
  <r>
    <n v="990"/>
    <s v="American Energy Alliance_Institute for Energy Research2015500000"/>
    <x v="1"/>
    <s v="Institute for Energy Research"/>
    <n v="500000"/>
    <x v="2"/>
    <s v="added"/>
  </r>
  <r>
    <s v="CT2016"/>
    <s v="American Energy Alliance_Institute for Energy Research2011300000"/>
    <x v="1"/>
    <s v="Institute for Energy Research"/>
    <n v="300000"/>
    <x v="3"/>
    <m/>
  </r>
  <r>
    <s v="CT2016"/>
    <s v="American Petroleum Institute_Institute for Energy Research201050000"/>
    <x v="2"/>
    <s v="Institute for Energy Research"/>
    <n v="50000"/>
    <x v="4"/>
    <s v="verified"/>
  </r>
  <r>
    <s v="CT2016"/>
    <s v="American Petroleum Institute_Institute for Energy Research200950000"/>
    <x v="2"/>
    <s v="Institute for Energy Research"/>
    <n v="50000"/>
    <x v="5"/>
    <m/>
  </r>
  <r>
    <s v="CT2016"/>
    <s v="American Petroleum Institute_Institute for Energy Research200860000"/>
    <x v="2"/>
    <s v="Institute for Energy Research"/>
    <n v="60000"/>
    <x v="6"/>
    <m/>
  </r>
  <r>
    <n v="990"/>
    <s v="Armstrong Foundation_Institute for Energy Research201610000"/>
    <x v="3"/>
    <s v="Institute for Energy Research"/>
    <n v="10000"/>
    <x v="0"/>
    <s v="added"/>
  </r>
  <r>
    <n v="990"/>
    <s v="Armstrong Foundation_Institute for Energy Research201410000"/>
    <x v="3"/>
    <s v="Institute for Energy Research"/>
    <n v="10000"/>
    <x v="7"/>
    <s v="added"/>
  </r>
  <r>
    <n v="990"/>
    <s v="Armstrong Foundation_Institute for Energy Research20135000"/>
    <x v="3"/>
    <s v="Institute for Energy Research"/>
    <n v="5000"/>
    <x v="1"/>
    <s v="added"/>
  </r>
  <r>
    <s v="CT2016"/>
    <s v="Armstrong Foundation_Institute for Energy Research201210000"/>
    <x v="3"/>
    <s v="Institute for Energy Research"/>
    <n v="10000"/>
    <x v="8"/>
    <m/>
  </r>
  <r>
    <s v="CT2016"/>
    <s v="Castle Rock Foundation_Institute for Energy Research201150000"/>
    <x v="4"/>
    <s v="Institute for Energy Research"/>
    <n v="50000"/>
    <x v="3"/>
    <m/>
  </r>
  <r>
    <n v="990"/>
    <s v="Chase Foundation of Virginia_Institute for Energy Research201515000"/>
    <x v="5"/>
    <s v="Institute for Energy Research"/>
    <n v="15000"/>
    <x v="2"/>
    <s v="added"/>
  </r>
  <r>
    <n v="990"/>
    <s v="Chase Foundation of Virginia_Institute for Energy Research201415000"/>
    <x v="5"/>
    <s v="Institute for Energy Research"/>
    <n v="15000"/>
    <x v="7"/>
    <s v="added"/>
  </r>
  <r>
    <n v="990"/>
    <s v="Chase Foundation of Virginia_Institute for Energy Research20135000"/>
    <x v="5"/>
    <s v="Institute for Energy Research"/>
    <n v="5000"/>
    <x v="1"/>
    <s v="added"/>
  </r>
  <r>
    <s v="CT2016"/>
    <s v="Chase Foundation of Virginia_Institute for Energy Research20125000"/>
    <x v="5"/>
    <s v="Institute for Energy Research"/>
    <n v="5000"/>
    <x v="8"/>
    <m/>
  </r>
  <r>
    <s v="CT2016"/>
    <s v="Chase Foundation of Virginia_Institute for Energy Research201125000"/>
    <x v="5"/>
    <s v="Institute for Energy Research"/>
    <n v="25000"/>
    <x v="3"/>
    <m/>
  </r>
  <r>
    <s v="CT2016"/>
    <s v="Chase Foundation of Virginia_Institute for Energy Research20105000"/>
    <x v="5"/>
    <s v="Institute for Energy Research"/>
    <n v="5000"/>
    <x v="4"/>
    <m/>
  </r>
  <r>
    <s v="CT2016"/>
    <s v="Chase Foundation of Virginia_Institute for Energy Research200977000"/>
    <x v="5"/>
    <s v="Institute for Energy Research"/>
    <n v="77000"/>
    <x v="5"/>
    <m/>
  </r>
  <r>
    <s v="CT2016"/>
    <s v="Chase Foundation of Virginia_Institute for Energy Research20082000"/>
    <x v="5"/>
    <s v="Institute for Energy Research"/>
    <n v="2000"/>
    <x v="6"/>
    <m/>
  </r>
  <r>
    <s v="CT2016"/>
    <s v="Chase Foundation of Virginia_Institute for Energy Research20072000"/>
    <x v="5"/>
    <s v="Institute for Energy Research"/>
    <n v="2000"/>
    <x v="9"/>
    <m/>
  </r>
  <r>
    <s v="CT2016"/>
    <s v="Chase Foundation of Virginia_Institute for Energy Research20062500"/>
    <x v="5"/>
    <s v="Institute for Energy Research"/>
    <n v="2500"/>
    <x v="10"/>
    <m/>
  </r>
  <r>
    <s v="CT2016"/>
    <s v="Chase Foundation of Virginia_Institute for Energy Research20042440"/>
    <x v="5"/>
    <s v="Institute for Energy Research"/>
    <n v="2440"/>
    <x v="11"/>
    <m/>
  </r>
  <r>
    <n v="990"/>
    <s v="DonorsTrust_Institute for Energy Research2015275000"/>
    <x v="6"/>
    <s v="Institute for Energy Research"/>
    <n v="275000"/>
    <x v="2"/>
    <s v="added"/>
  </r>
  <r>
    <s v="CT2016"/>
    <s v="DonorsTrust_Institute for Energy Research201264000"/>
    <x v="6"/>
    <s v="Institute for Energy Research"/>
    <n v="64000"/>
    <x v="8"/>
    <m/>
  </r>
  <r>
    <s v="CT2016"/>
    <s v="DonorsTrust_Institute for Energy Research201230000"/>
    <x v="6"/>
    <s v="Institute for Energy Research"/>
    <n v="30000"/>
    <x v="8"/>
    <m/>
  </r>
  <r>
    <s v="CT2016"/>
    <s v="DonorsTrust_Institute for Energy Research2010350000"/>
    <x v="6"/>
    <s v="Institute for Energy Research"/>
    <n v="350000"/>
    <x v="4"/>
    <m/>
  </r>
  <r>
    <s v="CT2016"/>
    <s v="DonorsTrust_Institute for Energy Research2008300000"/>
    <x v="6"/>
    <s v="Institute for Energy Research"/>
    <n v="300000"/>
    <x v="6"/>
    <m/>
  </r>
  <r>
    <s v="CT2016"/>
    <s v="DonorsTrust_Institute for Energy Research200765000"/>
    <x v="6"/>
    <s v="Institute for Energy Research"/>
    <n v="65000"/>
    <x v="9"/>
    <m/>
  </r>
  <r>
    <s v="CT2016"/>
    <s v="Dunn's Foundation for the Advancement of Right Thinking_Institute for Energy Research20125000"/>
    <x v="7"/>
    <s v="Institute for Energy Research"/>
    <n v="5000"/>
    <x v="8"/>
    <m/>
  </r>
  <r>
    <s v="CT2016"/>
    <s v="Earhart Foundation_Institute for Energy Research20122500"/>
    <x v="8"/>
    <s v="Institute for Energy Research"/>
    <n v="2500"/>
    <x v="8"/>
    <m/>
  </r>
  <r>
    <s v="CT2016"/>
    <s v="Earhart Foundation_Institute for Energy Research20055000"/>
    <x v="8"/>
    <s v="Institute for Energy Research"/>
    <n v="5000"/>
    <x v="12"/>
    <m/>
  </r>
  <r>
    <s v="CT2016"/>
    <s v="Earhart Foundation_Institute for Energy Research20045000"/>
    <x v="8"/>
    <s v="Institute for Energy Research"/>
    <n v="5000"/>
    <x v="11"/>
    <m/>
  </r>
  <r>
    <s v="CT2016"/>
    <s v="Earhart Foundation_Institute for Energy Research20035000"/>
    <x v="8"/>
    <s v="Institute for Energy Research"/>
    <n v="5000"/>
    <x v="13"/>
    <m/>
  </r>
  <r>
    <n v="990"/>
    <s v="Eric Javits Family Foundation_Institute for Energy Research2014250"/>
    <x v="9"/>
    <s v="Institute for Energy Research"/>
    <n v="250"/>
    <x v="7"/>
    <s v="added"/>
  </r>
  <r>
    <n v="990"/>
    <s v="Eric Javits Family Foundation_Institute for Energy Research2009500"/>
    <x v="9"/>
    <s v="Institute for Energy Research"/>
    <n v="500"/>
    <x v="5"/>
    <s v="added"/>
  </r>
  <r>
    <s v="CT2016"/>
    <s v="Exxon Mobil_Institute for Energy Research200745000"/>
    <x v="10"/>
    <s v="Institute for Energy Research"/>
    <n v="45000"/>
    <x v="9"/>
    <m/>
  </r>
  <r>
    <s v="CT2016"/>
    <s v="Exxon Mobil_Institute for Energy Research200750000"/>
    <x v="10"/>
    <s v="Institute for Energy Research"/>
    <n v="50000"/>
    <x v="9"/>
    <m/>
  </r>
  <r>
    <s v="CT2016"/>
    <s v="Exxon Mobil_Institute for Energy Research200665000"/>
    <x v="10"/>
    <s v="Institute for Energy Research"/>
    <n v="65000"/>
    <x v="10"/>
    <m/>
  </r>
  <r>
    <s v="CT2016"/>
    <s v="Exxon Mobil_Institute for Energy Research200565000"/>
    <x v="10"/>
    <s v="Institute for Energy Research"/>
    <n v="65000"/>
    <x v="12"/>
    <m/>
  </r>
  <r>
    <s v="CT2016"/>
    <s v="Exxon Mobil_Institute for Energy Research200445000"/>
    <x v="10"/>
    <s v="Institute for Energy Research"/>
    <n v="45000"/>
    <x v="11"/>
    <m/>
  </r>
  <r>
    <s v="CT2016"/>
    <s v="Exxon Mobil_Institute for Energy Research200337000"/>
    <x v="10"/>
    <s v="Institute for Energy Research"/>
    <n v="37000"/>
    <x v="13"/>
    <m/>
  </r>
  <r>
    <s v="CT2016"/>
    <s v="Exxon Mobil_Institute for Energy Research200230000"/>
    <x v="10"/>
    <s v="Institute for Energy Research"/>
    <n v="30000"/>
    <x v="14"/>
    <m/>
  </r>
  <r>
    <s v="CT2016"/>
    <s v="Marshall Heritage Foundation_Institute for Energy Research2013200000"/>
    <x v="11"/>
    <s v="Institute for Energy Research"/>
    <n v="200000"/>
    <x v="1"/>
    <m/>
  </r>
  <r>
    <s v="CT2016"/>
    <s v="Marshall Heritage Foundation_Institute for Energy Research2012500000"/>
    <x v="11"/>
    <s v="Institute for Energy Research"/>
    <n v="500000"/>
    <x v="8"/>
    <m/>
  </r>
  <r>
    <s v="CT2016"/>
    <s v="Marshall Heritage Foundation_Institute for Energy Research2011550000"/>
    <x v="11"/>
    <s v="Institute for Energy Research"/>
    <n v="550000"/>
    <x v="3"/>
    <m/>
  </r>
  <r>
    <s v="CT2016"/>
    <s v="Marshall Heritage Foundation_Institute for Energy Research2010250000"/>
    <x v="11"/>
    <s v="Institute for Energy Research"/>
    <n v="250000"/>
    <x v="4"/>
    <m/>
  </r>
  <r>
    <s v="CT2016"/>
    <s v="Marshall Heritage Foundation_Institute for Energy Research200950000"/>
    <x v="11"/>
    <s v="Institute for Energy Research"/>
    <n v="50000"/>
    <x v="5"/>
    <m/>
  </r>
  <r>
    <s v="Annual Report"/>
    <s v="Sarah Scaife Foundation_Institute for Energy Research201675000"/>
    <x v="12"/>
    <s v="Institute for Energy Research"/>
    <n v="75000"/>
    <x v="0"/>
    <s v="added"/>
  </r>
  <r>
    <n v="990"/>
    <s v="Searle Freedom Trust_Institute for Energy Research201375000"/>
    <x v="13"/>
    <s v="Institute for Energy Research"/>
    <n v="75000"/>
    <x v="1"/>
    <s v="added"/>
  </r>
  <r>
    <s v="CT2016"/>
    <s v="Searle Freedom Trust_Institute for Energy Research201275000"/>
    <x v="13"/>
    <s v="Institute for Energy Research"/>
    <n v="75000"/>
    <x v="8"/>
    <m/>
  </r>
  <r>
    <s v="CT2016"/>
    <s v="Searle Freedom Trust_Institute for Energy Research201150000"/>
    <x v="13"/>
    <s v="Institute for Energy Research"/>
    <n v="50000"/>
    <x v="3"/>
    <m/>
  </r>
  <r>
    <s v="CT2016"/>
    <s v="Searle Freedom Trust_Institute for Energy Research200750000"/>
    <x v="13"/>
    <s v="Institute for Energy Research"/>
    <n v="50000"/>
    <x v="9"/>
    <m/>
  </r>
  <r>
    <s v="CT2016"/>
    <s v="Searle Freedom Trust_Institute for Energy Research200425000"/>
    <x v="13"/>
    <s v="Institute for Energy Research"/>
    <n v="25000"/>
    <x v="11"/>
    <m/>
  </r>
  <r>
    <s v="CT2016"/>
    <s v="The Challenge Foundation_Institute for Energy Research201125000"/>
    <x v="14"/>
    <s v="Institute for Energy Research"/>
    <n v="25000"/>
    <x v="3"/>
    <m/>
  </r>
  <r>
    <s v="CT2016"/>
    <s v="The Challenge Foundation_Institute for Energy Research200910000"/>
    <x v="14"/>
    <s v="Institute for Energy Research"/>
    <n v="10000"/>
    <x v="5"/>
    <m/>
  </r>
  <r>
    <s v="CT2016"/>
    <s v="The Gordon and Mary Cain Foundation_Institute for Energy Research20002500"/>
    <x v="15"/>
    <s v="Institute for Energy Research"/>
    <n v="2500"/>
    <x v="15"/>
    <m/>
  </r>
  <r>
    <s v="CT2016"/>
    <s v="The Gordon and Mary Cain Foundation_Institute for Energy Research20004000"/>
    <x v="15"/>
    <s v="Institute for Energy Research"/>
    <n v="4000"/>
    <x v="15"/>
    <m/>
  </r>
  <r>
    <s v="CT2016"/>
    <s v="The Gordon and Mary Cain Foundation_Institute for Energy Research19992500"/>
    <x v="15"/>
    <s v="Institute for Energy Research"/>
    <n v="2500"/>
    <x v="16"/>
    <m/>
  </r>
  <r>
    <s v="CT2016"/>
    <s v="The Gordon and Mary Cain Foundation_Institute for Energy Research19984600"/>
    <x v="15"/>
    <s v="Institute for Energy Research"/>
    <n v="4600"/>
    <x v="17"/>
    <m/>
  </r>
  <r>
    <s v="CT2016"/>
    <s v="The Gordon and Mary Cain Foundation_Institute for Energy Research199815000"/>
    <x v="15"/>
    <s v="Institute for Energy Research"/>
    <n v="15000"/>
    <x v="17"/>
    <m/>
  </r>
  <r>
    <s v="CT2016"/>
    <s v="The Gordon and Mary Cain Foundation_Institute for Energy Research19982500"/>
    <x v="15"/>
    <s v="Institute for Energy Research"/>
    <n v="2500"/>
    <x v="17"/>
    <m/>
  </r>
  <r>
    <n v="990"/>
    <s v="The Randolph Foundation_Institute for Energy Research201610000"/>
    <x v="16"/>
    <s v="Institute for Energy Research"/>
    <n v="10000"/>
    <x v="0"/>
    <s v="added"/>
  </r>
  <r>
    <s v="CT2016"/>
    <s v="The Randolph Foundation_Institute for Energy Research201050000"/>
    <x v="16"/>
    <s v="Institute for Energy Research"/>
    <n v="50000"/>
    <x v="4"/>
    <m/>
  </r>
  <r>
    <s v="CT2016"/>
    <s v="True Foundation_Institute for Energy Research201215000"/>
    <x v="17"/>
    <s v="Institute for Energy Research"/>
    <n v="15000"/>
    <x v="8"/>
    <m/>
  </r>
  <r>
    <s v="CT2019"/>
    <s v="Charles G. Koch Charitable Foundation_Institute for Energy Research19912000"/>
    <x v="18"/>
    <s v="Institute for Energy Research"/>
    <n v="2000"/>
    <x v="18"/>
    <s v="N/A"/>
  </r>
  <r>
    <n v="990"/>
    <s v="Charles G. Koch Charitable Foundation_Institute for Energy Research20125000"/>
    <x v="18"/>
    <s v="Institute for Energy Research"/>
    <n v="5000"/>
    <x v="8"/>
    <s v="added"/>
  </r>
  <r>
    <n v="990"/>
    <s v="Charles G. Koch Charitable Foundation_Institute for Energy Research201423628"/>
    <x v="18"/>
    <s v="Institute for Energy Research"/>
    <n v="23628"/>
    <x v="7"/>
    <s v="added"/>
  </r>
  <r>
    <n v="990"/>
    <s v="Charles G. Koch Charitable Foundation_Institute for Energy Research201566404"/>
    <x v="18"/>
    <s v="Institute for Energy Research"/>
    <n v="66404"/>
    <x v="2"/>
    <s v="added"/>
  </r>
  <r>
    <n v="990"/>
    <s v="Charles G. Koch Charitable Foundation_Institute for Energy Research201653380"/>
    <x v="18"/>
    <s v="Institute for Energy Research"/>
    <n v="53380"/>
    <x v="0"/>
    <s v="added"/>
  </r>
  <r>
    <n v="990"/>
    <s v="Charles G. Koch Charitable Foundation_Institute for Energy Research2016120000"/>
    <x v="18"/>
    <s v="Institute for Energy Research"/>
    <n v="120000"/>
    <x v="0"/>
    <s v="added"/>
  </r>
  <r>
    <n v="990"/>
    <s v="Charles G. Koch Charitable Foundation_Institute for Energy Research201750000"/>
    <x v="18"/>
    <s v="Institute for Energy Research"/>
    <n v="50000"/>
    <x v="19"/>
    <s v="added"/>
  </r>
  <r>
    <n v="990"/>
    <s v="Charles G. Koch Charitable Foundation_Institute for Energy Research201744678"/>
    <x v="18"/>
    <s v="Institute for Energy Research"/>
    <n v="44678"/>
    <x v="19"/>
    <s v="added"/>
  </r>
  <r>
    <n v="990"/>
    <s v="Charles Koch Institute_Institute for Energy Research201412000"/>
    <x v="19"/>
    <s v="Institute for Energy Research"/>
    <n v="12000"/>
    <x v="7"/>
    <s v="added"/>
  </r>
  <r>
    <n v="990"/>
    <s v="Charles Koch Institute_Institute for Energy Research201531091"/>
    <x v="19"/>
    <s v="Institute for Energy Research"/>
    <n v="31091"/>
    <x v="2"/>
    <s v="added"/>
  </r>
  <r>
    <n v="990"/>
    <s v="Charles Koch Institute_Institute for Energy Research201623272"/>
    <x v="19"/>
    <s v="Institute for Energy Research"/>
    <n v="23272"/>
    <x v="0"/>
    <s v="added"/>
  </r>
  <r>
    <n v="990"/>
    <s v="Charles Koch Institute_Institute for Energy Research201720289"/>
    <x v="19"/>
    <s v="Institute for Energy Research"/>
    <n v="20289"/>
    <x v="19"/>
    <s v="added"/>
  </r>
  <r>
    <n v="990"/>
    <s v="Charles Koch Institute_Institute for Energy Research201816000"/>
    <x v="19"/>
    <s v="Institute for Energy Research"/>
    <n v="16000"/>
    <x v="20"/>
    <s v="added"/>
  </r>
  <r>
    <s v="CT2019"/>
    <s v="Claude R. Lambe Charitable Foundation_Institute for Energy Research19972500"/>
    <x v="20"/>
    <s v="Institute for Energy Research"/>
    <n v="2500"/>
    <x v="21"/>
    <m/>
  </r>
  <r>
    <s v="CT2019"/>
    <s v="Claude R. Lambe Charitable Foundation_Institute for Energy Research19982500"/>
    <x v="20"/>
    <s v="Institute for Energy Research"/>
    <n v="2500"/>
    <x v="17"/>
    <s v="verified"/>
  </r>
  <r>
    <s v="CT2019"/>
    <s v="Claude R. Lambe Charitable Foundation_Institute for Energy Research19992500"/>
    <x v="20"/>
    <s v="Institute for Energy Research"/>
    <n v="2500"/>
    <x v="16"/>
    <m/>
  </r>
  <r>
    <s v="CT2019"/>
    <s v="Claude R. Lambe Charitable Foundation_Institute for Energy Research20012500"/>
    <x v="20"/>
    <s v="Institute for Energy Research"/>
    <n v="2500"/>
    <x v="22"/>
    <m/>
  </r>
  <r>
    <n v="990"/>
    <s v="Claude R. Lambe Charitable Foundation_Institute for Energy Research200225000"/>
    <x v="20"/>
    <s v="Institute for Energy Research"/>
    <n v="25000"/>
    <x v="14"/>
    <s v="added"/>
  </r>
  <r>
    <n v="990"/>
    <s v="Claude R. Lambe Charitable Foundation_Institute for Energy Research200310000"/>
    <x v="20"/>
    <s v="Institute for Energy Research"/>
    <n v="10000"/>
    <x v="13"/>
    <s v="added"/>
  </r>
  <r>
    <n v="990"/>
    <s v="Claude R. Lambe Charitable Foundation_Institute for Energy Research200415000"/>
    <x v="20"/>
    <s v="Institute for Energy Research"/>
    <n v="15000"/>
    <x v="11"/>
    <s v="added"/>
  </r>
  <r>
    <n v="990"/>
    <s v="Claude R. Lambe Charitable Foundation_Institute for Energy Research200525000"/>
    <x v="20"/>
    <s v="Institute for Energy Research"/>
    <n v="25000"/>
    <x v="12"/>
    <s v="added"/>
  </r>
  <r>
    <n v="990"/>
    <s v="Claude R. Lambe Charitable Foundation_Institute for Energy Research200625000"/>
    <x v="20"/>
    <s v="Institute for Energy Research"/>
    <n v="25000"/>
    <x v="10"/>
    <s v="added"/>
  </r>
  <r>
    <n v="990"/>
    <s v="Claude R. Lambe Charitable Foundation_Institute for Energy Research2007125000"/>
    <x v="20"/>
    <s v="Institute for Energy Research"/>
    <n v="125000"/>
    <x v="9"/>
    <s v="added"/>
  </r>
  <r>
    <m/>
    <m/>
    <x v="21"/>
    <m/>
    <m/>
    <x v="2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BDF880-6690-484E-A7F1-E53B4A5FF1D1}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Year" colHeaderCaption="Donor">
  <location ref="E9:I28" firstHeaderRow="1" firstDataRow="2" firstDataCol="1"/>
  <pivotFields count="7">
    <pivotField showAll="0"/>
    <pivotField showAll="0"/>
    <pivotField axis="axisCol" showAll="0" sortType="descending">
      <items count="23">
        <item h="1" sd="0" x="1"/>
        <item h="1" sd="0" x="2"/>
        <item h="1" sd="0" x="3"/>
        <item h="1" sd="0" x="4"/>
        <item sd="0" x="18"/>
        <item sd="0" x="19"/>
        <item h="1" sd="0" x="5"/>
        <item sd="0" x="20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  <item h="1" sd="0" x="14"/>
        <item h="1" sd="0" x="15"/>
        <item h="1" sd="0" x="16"/>
        <item h="1" sd="0" x="17"/>
        <item h="1" sd="0" x="21"/>
        <item h="1" sd="0" x="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5">
        <item x="18"/>
        <item x="21"/>
        <item x="17"/>
        <item x="16"/>
        <item x="15"/>
        <item x="22"/>
        <item x="14"/>
        <item x="13"/>
        <item x="11"/>
        <item x="12"/>
        <item x="10"/>
        <item x="9"/>
        <item x="6"/>
        <item x="5"/>
        <item x="4"/>
        <item x="3"/>
        <item x="8"/>
        <item x="1"/>
        <item x="7"/>
        <item x="23"/>
        <item x="2"/>
        <item x="0"/>
        <item x="19"/>
        <item x="20"/>
        <item t="default"/>
      </items>
    </pivotField>
    <pivotField showAll="0"/>
  </pivotFields>
  <rowFields count="1">
    <field x="5"/>
  </rowFields>
  <rowItems count="18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6"/>
    </i>
    <i>
      <x v="18"/>
    </i>
    <i>
      <x v="20"/>
    </i>
    <i>
      <x v="21"/>
    </i>
    <i>
      <x v="22"/>
    </i>
    <i>
      <x v="23"/>
    </i>
    <i t="grand">
      <x/>
    </i>
  </rowItems>
  <colFields count="1">
    <field x="2"/>
  </colFields>
  <colItems count="4">
    <i>
      <x v="4"/>
    </i>
    <i>
      <x v="7"/>
    </i>
    <i>
      <x v="5"/>
    </i>
    <i t="grand">
      <x/>
    </i>
  </colItems>
  <dataFields count="1">
    <dataField name="Sum of contribution" fld="4" baseField="0" baseItem="0" numFmtId="165"/>
  </dataFields>
  <formats count="1">
    <format dxfId="2">
      <pivotArea outline="0" collapsedLevelsAreSubtotals="1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550450-D9CF-F34D-A32A-463C8EB0C828}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A8:B31" firstHeaderRow="2" firstDataRow="2" firstDataCol="1"/>
  <pivotFields count="7">
    <pivotField showAll="0"/>
    <pivotField showAll="0"/>
    <pivotField axis="axisRow" showAll="0" sortType="descending">
      <items count="23">
        <item sd="0" x="1"/>
        <item sd="0" x="2"/>
        <item sd="0" x="3"/>
        <item sd="0" x="4"/>
        <item sd="0" x="18"/>
        <item sd="0" x="19"/>
        <item sd="0" x="5"/>
        <item sd="0" x="20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h="1" sd="0" x="21"/>
        <item sd="0" x="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5">
        <item x="18"/>
        <item x="21"/>
        <item x="17"/>
        <item x="16"/>
        <item x="15"/>
        <item x="22"/>
        <item x="14"/>
        <item x="13"/>
        <item x="11"/>
        <item x="12"/>
        <item x="10"/>
        <item x="9"/>
        <item x="6"/>
        <item x="5"/>
        <item x="4"/>
        <item x="3"/>
        <item x="8"/>
        <item x="1"/>
        <item x="7"/>
        <item x="23"/>
        <item x="2"/>
        <item x="0"/>
        <item x="19"/>
        <item x="20"/>
        <item t="default"/>
      </items>
    </pivotField>
    <pivotField showAll="0"/>
  </pivotFields>
  <rowFields count="2">
    <field x="2"/>
    <field x="5"/>
  </rowFields>
  <rowItems count="22">
    <i>
      <x v="13"/>
    </i>
    <i>
      <x v="8"/>
    </i>
    <i>
      <x/>
    </i>
    <i>
      <x v="4"/>
    </i>
    <i>
      <x v="12"/>
    </i>
    <i>
      <x v="15"/>
    </i>
    <i>
      <x v="7"/>
    </i>
    <i>
      <x v="1"/>
    </i>
    <i>
      <x v="6"/>
    </i>
    <i>
      <x v="5"/>
    </i>
    <i>
      <x v="14"/>
    </i>
    <i>
      <x v="21"/>
    </i>
    <i>
      <x v="18"/>
    </i>
    <i>
      <x v="3"/>
    </i>
    <i>
      <x v="16"/>
    </i>
    <i>
      <x v="2"/>
    </i>
    <i>
      <x v="17"/>
    </i>
    <i>
      <x v="10"/>
    </i>
    <i>
      <x v="19"/>
    </i>
    <i>
      <x v="9"/>
    </i>
    <i>
      <x v="11"/>
    </i>
    <i t="grand">
      <x/>
    </i>
  </rowItems>
  <colItems count="1">
    <i/>
  </colItems>
  <dataFields count="1">
    <dataField name="Sum of contribution" fld="4" baseField="0" baseItem="0" numFmtId="165"/>
  </dataFields>
  <formats count="1">
    <format dxfId="3">
      <pivotArea outline="0" collapsedLevelsAreSubtotals="1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institute-energy-research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A6" sqref="A6"/>
    </sheetView>
  </sheetViews>
  <sheetFormatPr baseColWidth="10" defaultColWidth="11" defaultRowHeight="16"/>
  <cols>
    <col min="1" max="1" width="51.6640625" bestFit="1" customWidth="1"/>
    <col min="2" max="2" width="10.1640625" bestFit="1" customWidth="1"/>
    <col min="3" max="3" width="31.5" customWidth="1"/>
    <col min="5" max="5" width="17.5" bestFit="1" customWidth="1"/>
    <col min="6" max="6" width="33" bestFit="1" customWidth="1"/>
    <col min="7" max="7" width="34" bestFit="1" customWidth="1"/>
    <col min="8" max="8" width="19" bestFit="1" customWidth="1"/>
    <col min="9" max="9" width="10.83203125" bestFit="1" customWidth="1"/>
    <col min="11" max="11" width="19" bestFit="1" customWidth="1"/>
    <col min="12" max="12" width="34" bestFit="1" customWidth="1"/>
    <col min="13" max="13" width="25.6640625" bestFit="1" customWidth="1"/>
    <col min="14" max="14" width="25" bestFit="1" customWidth="1"/>
    <col min="15" max="15" width="19" bestFit="1" customWidth="1"/>
    <col min="16" max="16" width="21.1640625" bestFit="1" customWidth="1"/>
    <col min="17" max="17" width="21.83203125" bestFit="1" customWidth="1"/>
    <col min="18" max="18" width="22.33203125" bestFit="1" customWidth="1"/>
    <col min="19" max="19" width="20.33203125" bestFit="1" customWidth="1"/>
    <col min="20" max="20" width="22.6640625" bestFit="1" customWidth="1"/>
    <col min="21" max="21" width="19.6640625" bestFit="1" customWidth="1"/>
    <col min="22" max="22" width="33.1640625" bestFit="1" customWidth="1"/>
    <col min="23" max="23" width="17" bestFit="1" customWidth="1"/>
    <col min="24" max="24" width="14.5" bestFit="1" customWidth="1"/>
    <col min="25" max="25" width="49.5" bestFit="1" customWidth="1"/>
    <col min="26" max="26" width="25.1640625" bestFit="1" customWidth="1"/>
    <col min="27" max="27" width="6.83203125" bestFit="1" customWidth="1"/>
    <col min="28" max="28" width="10.83203125" bestFit="1" customWidth="1"/>
  </cols>
  <sheetData>
    <row r="1" spans="1:9" ht="29">
      <c r="A1" s="7" t="s">
        <v>25</v>
      </c>
      <c r="B1" s="8"/>
    </row>
    <row r="2" spans="1:9" ht="19">
      <c r="A2" s="4" t="s">
        <v>26</v>
      </c>
      <c r="B2" s="16">
        <v>43532</v>
      </c>
      <c r="C2" s="17"/>
    </row>
    <row r="3" spans="1:9" ht="19">
      <c r="A3" s="5" t="s">
        <v>31</v>
      </c>
    </row>
    <row r="4" spans="1:9" ht="19">
      <c r="A4" s="5"/>
    </row>
    <row r="5" spans="1:9" ht="19">
      <c r="A5" s="5"/>
    </row>
    <row r="6" spans="1:9" ht="24">
      <c r="A6" s="14" t="s">
        <v>59</v>
      </c>
      <c r="E6" s="14" t="s">
        <v>60</v>
      </c>
    </row>
    <row r="7" spans="1:9">
      <c r="A7" s="9" t="s">
        <v>33</v>
      </c>
    </row>
    <row r="8" spans="1:9">
      <c r="A8" s="1" t="s">
        <v>22</v>
      </c>
    </row>
    <row r="9" spans="1:9">
      <c r="A9" s="1" t="s">
        <v>32</v>
      </c>
      <c r="B9" t="s">
        <v>21</v>
      </c>
      <c r="C9" s="6" t="s">
        <v>39</v>
      </c>
      <c r="E9" s="1" t="s">
        <v>22</v>
      </c>
      <c r="F9" s="1" t="s">
        <v>62</v>
      </c>
    </row>
    <row r="10" spans="1:9">
      <c r="A10" s="15" t="s">
        <v>3</v>
      </c>
      <c r="B10" s="2">
        <v>1550000</v>
      </c>
      <c r="C10" s="3" t="str">
        <f>IFERROR(VLOOKUP(A10,Resources!A:B,2,FALSE),"")</f>
        <v>http://www.sourcewatch.org/index.php/Heritage_Foundation</v>
      </c>
      <c r="E10" s="1" t="s">
        <v>61</v>
      </c>
      <c r="F10" t="s">
        <v>7</v>
      </c>
      <c r="G10" t="s">
        <v>17</v>
      </c>
      <c r="H10" t="s">
        <v>28</v>
      </c>
      <c r="I10" t="s">
        <v>20</v>
      </c>
    </row>
    <row r="11" spans="1:9">
      <c r="A11" s="15" t="s">
        <v>4</v>
      </c>
      <c r="B11" s="2">
        <v>1084000</v>
      </c>
      <c r="C11" s="3" t="str">
        <f>IFERROR(VLOOKUP(A11,Resources!A:B,2,FALSE),"")</f>
        <v>https://www.desmogblog.com/who-donors-trust</v>
      </c>
      <c r="E11" s="15">
        <v>1991</v>
      </c>
      <c r="F11" s="2">
        <v>2000</v>
      </c>
      <c r="G11" s="2"/>
      <c r="H11" s="2"/>
      <c r="I11" s="2">
        <v>2000</v>
      </c>
    </row>
    <row r="12" spans="1:9">
      <c r="A12" s="15" t="s">
        <v>14</v>
      </c>
      <c r="B12" s="2">
        <v>800000</v>
      </c>
      <c r="C12" s="3" t="str">
        <f>IFERROR(VLOOKUP(A12,Resources!A:B,2,FALSE),"")</f>
        <v>https://www.desmogblog.com/american-energy-alliance-aea</v>
      </c>
      <c r="E12" s="15">
        <v>1997</v>
      </c>
      <c r="F12" s="2"/>
      <c r="G12" s="2">
        <v>2500</v>
      </c>
      <c r="H12" s="2"/>
      <c r="I12" s="2">
        <v>2500</v>
      </c>
    </row>
    <row r="13" spans="1:9">
      <c r="A13" s="15" t="s">
        <v>7</v>
      </c>
      <c r="B13" s="2">
        <v>365090</v>
      </c>
      <c r="C13" s="3" t="str">
        <f>IFERROR(VLOOKUP(A13,Resources!A:B,2,FALSE),"")</f>
        <v>https://www.desmogblog.com/koch-family-foundations</v>
      </c>
      <c r="E13" s="15">
        <v>1998</v>
      </c>
      <c r="F13" s="2"/>
      <c r="G13" s="2">
        <v>2500</v>
      </c>
      <c r="H13" s="2"/>
      <c r="I13" s="2">
        <v>2500</v>
      </c>
    </row>
    <row r="14" spans="1:9">
      <c r="A14" s="15" t="s">
        <v>18</v>
      </c>
      <c r="B14" s="2">
        <v>337000</v>
      </c>
      <c r="C14" s="3" t="str">
        <f>IFERROR(VLOOKUP(A14,Resources!A:B,2,FALSE),"")</f>
        <v>https://www.desmogblog.com/exxonmobil-funding-climate-science-denial</v>
      </c>
      <c r="E14" s="15">
        <v>1999</v>
      </c>
      <c r="F14" s="2"/>
      <c r="G14" s="2">
        <v>2500</v>
      </c>
      <c r="H14" s="2"/>
      <c r="I14" s="2">
        <v>2500</v>
      </c>
    </row>
    <row r="15" spans="1:9">
      <c r="A15" s="15" t="s">
        <v>9</v>
      </c>
      <c r="B15" s="2">
        <v>275000</v>
      </c>
      <c r="C15" s="3" t="str">
        <f>IFERROR(VLOOKUP(A15,Resources!A:B,2,FALSE),"")</f>
        <v>http://www.sourcewatch.org/index.php/Searle_Freedom_Trust</v>
      </c>
      <c r="E15" s="15">
        <v>2001</v>
      </c>
      <c r="F15" s="2"/>
      <c r="G15" s="2">
        <v>2500</v>
      </c>
      <c r="H15" s="2"/>
      <c r="I15" s="2">
        <v>2500</v>
      </c>
    </row>
    <row r="16" spans="1:9">
      <c r="A16" s="15" t="s">
        <v>17</v>
      </c>
      <c r="B16" s="2">
        <v>235000</v>
      </c>
      <c r="C16" s="3" t="str">
        <f>IFERROR(VLOOKUP(A16,Resources!A:B,2,FALSE),"")</f>
        <v>https://www.desmogblog.com/koch-family-foundations</v>
      </c>
      <c r="E16" s="15">
        <v>2002</v>
      </c>
      <c r="F16" s="2"/>
      <c r="G16" s="2">
        <v>25000</v>
      </c>
      <c r="H16" s="2"/>
      <c r="I16" s="2">
        <v>25000</v>
      </c>
    </row>
    <row r="17" spans="1:9">
      <c r="A17" s="15" t="s">
        <v>15</v>
      </c>
      <c r="B17" s="2">
        <v>160000</v>
      </c>
      <c r="C17" s="3" t="str">
        <f>IFERROR(VLOOKUP(A17,Resources!A:B,2,FALSE),"")</f>
        <v>https://www.desmogblog.com/american-petroleum-institute</v>
      </c>
      <c r="E17" s="15">
        <v>2003</v>
      </c>
      <c r="F17" s="2"/>
      <c r="G17" s="2">
        <v>10000</v>
      </c>
      <c r="H17" s="2"/>
      <c r="I17" s="2">
        <v>10000</v>
      </c>
    </row>
    <row r="18" spans="1:9">
      <c r="A18" s="15" t="s">
        <v>8</v>
      </c>
      <c r="B18" s="2">
        <v>155940</v>
      </c>
      <c r="C18" s="3" t="str">
        <f>IFERROR(VLOOKUP(A18,Resources!A:B,2,FALSE),"")</f>
        <v>http://www.sourcewatch.org/index.php/Chase_Foundation_of_Virginia</v>
      </c>
      <c r="E18" s="15">
        <v>2004</v>
      </c>
      <c r="F18" s="2"/>
      <c r="G18" s="2">
        <v>15000</v>
      </c>
      <c r="H18" s="2"/>
      <c r="I18" s="2">
        <v>15000</v>
      </c>
    </row>
    <row r="19" spans="1:9">
      <c r="A19" s="15" t="s">
        <v>28</v>
      </c>
      <c r="B19" s="2">
        <v>102652</v>
      </c>
      <c r="C19" s="3" t="str">
        <f>IFERROR(VLOOKUP(A19,Resources!A:B,2,FALSE),"")</f>
        <v>https://www.desmogblog.com/koch-family-foundations</v>
      </c>
      <c r="E19" s="15">
        <v>2005</v>
      </c>
      <c r="F19" s="2"/>
      <c r="G19" s="2">
        <v>25000</v>
      </c>
      <c r="H19" s="2"/>
      <c r="I19" s="2">
        <v>25000</v>
      </c>
    </row>
    <row r="20" spans="1:9">
      <c r="A20" s="15" t="s">
        <v>30</v>
      </c>
      <c r="B20" s="2">
        <v>75000</v>
      </c>
      <c r="C20" s="3" t="str">
        <f>IFERROR(VLOOKUP(A20,Resources!A:B,2,FALSE),"")</f>
        <v>https://www.desmogblog.com/scaife-family-foundations</v>
      </c>
      <c r="E20" s="15">
        <v>2006</v>
      </c>
      <c r="F20" s="2"/>
      <c r="G20" s="2">
        <v>25000</v>
      </c>
      <c r="H20" s="2"/>
      <c r="I20" s="2">
        <v>25000</v>
      </c>
    </row>
    <row r="21" spans="1:9">
      <c r="A21" s="15" t="s">
        <v>50</v>
      </c>
      <c r="B21" s="2">
        <v>75000</v>
      </c>
      <c r="C21" s="3" t="str">
        <f>IFERROR(VLOOKUP(A21,Resources!A:B,2,FALSE),"")</f>
        <v>https://www.sourcewatch.org/index.php/Adolph_Coors_Foundation</v>
      </c>
      <c r="E21" s="15">
        <v>2007</v>
      </c>
      <c r="F21" s="2"/>
      <c r="G21" s="2">
        <v>125000</v>
      </c>
      <c r="H21" s="2"/>
      <c r="I21" s="2">
        <v>125000</v>
      </c>
    </row>
    <row r="22" spans="1:9">
      <c r="A22" s="15" t="s">
        <v>16</v>
      </c>
      <c r="B22" s="2">
        <v>60000</v>
      </c>
      <c r="C22" s="3" t="str">
        <f>IFERROR(VLOOKUP(A22,Resources!A:B,2,FALSE),"")</f>
        <v>http://www.sourcewatch.org/index.php/Randolph_Foundation</v>
      </c>
      <c r="E22" s="15">
        <v>2012</v>
      </c>
      <c r="F22" s="2">
        <v>5000</v>
      </c>
      <c r="G22" s="2"/>
      <c r="H22" s="2"/>
      <c r="I22" s="2">
        <v>5000</v>
      </c>
    </row>
    <row r="23" spans="1:9">
      <c r="A23" s="15" t="s">
        <v>12</v>
      </c>
      <c r="B23" s="2">
        <v>50000</v>
      </c>
      <c r="C23" s="3" t="str">
        <f>IFERROR(VLOOKUP(A23,Resources!A:B,2,FALSE),"")</f>
        <v>http://www.sourcewatch.org/index.php/Castle_Rock_Foundation</v>
      </c>
      <c r="E23" s="15">
        <v>2014</v>
      </c>
      <c r="F23" s="2">
        <v>23628</v>
      </c>
      <c r="G23" s="2"/>
      <c r="H23" s="2">
        <v>12000</v>
      </c>
      <c r="I23" s="2">
        <v>35628</v>
      </c>
    </row>
    <row r="24" spans="1:9">
      <c r="A24" s="15" t="s">
        <v>13</v>
      </c>
      <c r="B24" s="2">
        <v>35000</v>
      </c>
      <c r="C24" s="3" t="str">
        <f>IFERROR(VLOOKUP(A24,Resources!A:B,2,FALSE),"")</f>
        <v/>
      </c>
      <c r="E24" s="15">
        <v>2015</v>
      </c>
      <c r="F24" s="2">
        <v>66404</v>
      </c>
      <c r="G24" s="2"/>
      <c r="H24" s="2">
        <v>31091</v>
      </c>
      <c r="I24" s="2">
        <v>97495</v>
      </c>
    </row>
    <row r="25" spans="1:9">
      <c r="A25" s="15" t="s">
        <v>10</v>
      </c>
      <c r="B25" s="2">
        <v>35000</v>
      </c>
      <c r="C25" s="3" t="str">
        <f>IFERROR(VLOOKUP(A25,Resources!A:B,2,FALSE),"")</f>
        <v/>
      </c>
      <c r="E25" s="15">
        <v>2016</v>
      </c>
      <c r="F25" s="2">
        <v>173380</v>
      </c>
      <c r="G25" s="2"/>
      <c r="H25" s="2">
        <v>23272</v>
      </c>
      <c r="I25" s="2">
        <v>196652</v>
      </c>
    </row>
    <row r="26" spans="1:9">
      <c r="A26" s="15" t="s">
        <v>19</v>
      </c>
      <c r="B26" s="2">
        <v>31100</v>
      </c>
      <c r="C26" s="3" t="str">
        <f>IFERROR(VLOOKUP(A26,Resources!A:B,2,FALSE),"")</f>
        <v/>
      </c>
      <c r="E26" s="15">
        <v>2017</v>
      </c>
      <c r="F26" s="2">
        <v>94678</v>
      </c>
      <c r="G26" s="2"/>
      <c r="H26" s="2">
        <v>20289</v>
      </c>
      <c r="I26" s="2">
        <v>114967</v>
      </c>
    </row>
    <row r="27" spans="1:9">
      <c r="A27" s="15" t="s">
        <v>11</v>
      </c>
      <c r="B27" s="2">
        <v>17500</v>
      </c>
      <c r="C27" s="3" t="str">
        <f>IFERROR(VLOOKUP(A27,Resources!A:B,2,FALSE),"")</f>
        <v>http://www.sourcewatch.org/wiki.phtml?title=Earhart_Foundation</v>
      </c>
      <c r="E27" s="15">
        <v>2018</v>
      </c>
      <c r="F27" s="2"/>
      <c r="G27" s="2"/>
      <c r="H27" s="2">
        <v>16000</v>
      </c>
      <c r="I27" s="2">
        <v>16000</v>
      </c>
    </row>
    <row r="28" spans="1:9">
      <c r="A28" s="15" t="s">
        <v>6</v>
      </c>
      <c r="B28" s="2">
        <v>15000</v>
      </c>
      <c r="C28" s="3" t="str">
        <f>IFERROR(VLOOKUP(A28,Resources!A:B,2,FALSE),"")</f>
        <v/>
      </c>
      <c r="E28" s="15" t="s">
        <v>20</v>
      </c>
      <c r="F28" s="2">
        <v>365090</v>
      </c>
      <c r="G28" s="2">
        <v>235000</v>
      </c>
      <c r="H28" s="2">
        <v>102652</v>
      </c>
      <c r="I28" s="2">
        <v>702742</v>
      </c>
    </row>
    <row r="29" spans="1:9">
      <c r="A29" s="15" t="s">
        <v>5</v>
      </c>
      <c r="B29" s="2">
        <v>5000</v>
      </c>
      <c r="C29" s="3" t="str">
        <f>IFERROR(VLOOKUP(A29,Resources!A:B,2,FALSE),"")</f>
        <v>http://www.sourcewatch.org/index.php/William_A._Dunn</v>
      </c>
    </row>
    <row r="30" spans="1:9">
      <c r="A30" s="15" t="s">
        <v>29</v>
      </c>
      <c r="B30" s="2">
        <v>750</v>
      </c>
      <c r="C30" s="3" t="str">
        <f>IFERROR(VLOOKUP(A30,Resources!A:B,2,FALSE),"")</f>
        <v/>
      </c>
    </row>
    <row r="31" spans="1:9">
      <c r="A31" s="15" t="s">
        <v>20</v>
      </c>
      <c r="B31" s="2">
        <v>5464032</v>
      </c>
    </row>
  </sheetData>
  <mergeCells count="1">
    <mergeCell ref="B2:C2"/>
  </mergeCells>
  <hyperlinks>
    <hyperlink ref="A3" r:id="rId3" display="www.desmogblog.com/institute-energy-research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9"/>
  <sheetViews>
    <sheetView workbookViewId="0">
      <selection activeCell="B79" sqref="B79"/>
    </sheetView>
  </sheetViews>
  <sheetFormatPr baseColWidth="10" defaultColWidth="11" defaultRowHeight="16"/>
  <cols>
    <col min="1" max="1" width="15.33203125" customWidth="1"/>
    <col min="2" max="2" width="83.1640625" bestFit="1" customWidth="1"/>
    <col min="3" max="3" width="35.5" customWidth="1"/>
    <col min="4" max="4" width="25.1640625" bestFit="1" customWidth="1"/>
    <col min="5" max="5" width="11" style="12"/>
  </cols>
  <sheetData>
    <row r="1" spans="1:8" s="9" customFormat="1">
      <c r="A1" s="9" t="s">
        <v>35</v>
      </c>
      <c r="B1" s="9" t="s">
        <v>36</v>
      </c>
      <c r="C1" s="9" t="s">
        <v>0</v>
      </c>
      <c r="D1" s="9" t="s">
        <v>24</v>
      </c>
      <c r="E1" s="11" t="s">
        <v>1</v>
      </c>
      <c r="F1" s="9" t="s">
        <v>2</v>
      </c>
      <c r="G1" s="9" t="s">
        <v>34</v>
      </c>
      <c r="H1" s="9" t="s">
        <v>51</v>
      </c>
    </row>
    <row r="2" spans="1:8">
      <c r="A2">
        <v>990</v>
      </c>
      <c r="B2" t="str">
        <f t="shared" ref="B2:B21" si="0">C2&amp;"_"&amp;D2&amp;F2&amp;E2</f>
        <v>Adolph Coors Foundation_Institute for Energy Research201650000</v>
      </c>
      <c r="C2" t="s">
        <v>50</v>
      </c>
      <c r="D2" t="s">
        <v>23</v>
      </c>
      <c r="E2" s="12">
        <v>50000</v>
      </c>
      <c r="F2">
        <v>2016</v>
      </c>
      <c r="G2" t="s">
        <v>27</v>
      </c>
    </row>
    <row r="3" spans="1:8">
      <c r="A3">
        <v>990</v>
      </c>
      <c r="B3" t="str">
        <f t="shared" si="0"/>
        <v>Adolph Coors Foundation_Institute for Energy Research201325000</v>
      </c>
      <c r="C3" t="s">
        <v>50</v>
      </c>
      <c r="D3" t="s">
        <v>23</v>
      </c>
      <c r="E3" s="12">
        <v>25000</v>
      </c>
      <c r="F3">
        <v>2013</v>
      </c>
      <c r="G3" t="s">
        <v>27</v>
      </c>
    </row>
    <row r="4" spans="1:8">
      <c r="A4" s="10">
        <v>990</v>
      </c>
      <c r="B4" t="str">
        <f t="shared" si="0"/>
        <v>American Energy Alliance_Institute for Energy Research2015500000</v>
      </c>
      <c r="C4" t="s">
        <v>14</v>
      </c>
      <c r="D4" t="s">
        <v>23</v>
      </c>
      <c r="E4" s="13">
        <v>500000</v>
      </c>
      <c r="F4">
        <v>2015</v>
      </c>
      <c r="G4" t="s">
        <v>27</v>
      </c>
      <c r="H4" t="s">
        <v>52</v>
      </c>
    </row>
    <row r="5" spans="1:8">
      <c r="A5" t="s">
        <v>37</v>
      </c>
      <c r="B5" t="str">
        <f t="shared" si="0"/>
        <v>American Energy Alliance_Institute for Energy Research2011300000</v>
      </c>
      <c r="C5" t="s">
        <v>14</v>
      </c>
      <c r="D5" t="s">
        <v>23</v>
      </c>
      <c r="E5" s="12">
        <v>300000</v>
      </c>
      <c r="F5">
        <v>2011</v>
      </c>
    </row>
    <row r="6" spans="1:8">
      <c r="A6" t="s">
        <v>37</v>
      </c>
      <c r="B6" t="str">
        <f t="shared" si="0"/>
        <v>American Petroleum Institute_Institute for Energy Research201050000</v>
      </c>
      <c r="C6" t="s">
        <v>15</v>
      </c>
      <c r="D6" t="s">
        <v>23</v>
      </c>
      <c r="E6" s="12">
        <v>50000</v>
      </c>
      <c r="F6">
        <v>2010</v>
      </c>
      <c r="G6" t="s">
        <v>34</v>
      </c>
    </row>
    <row r="7" spans="1:8">
      <c r="A7" t="s">
        <v>37</v>
      </c>
      <c r="B7" t="str">
        <f t="shared" si="0"/>
        <v>American Petroleum Institute_Institute for Energy Research200950000</v>
      </c>
      <c r="C7" t="s">
        <v>15</v>
      </c>
      <c r="D7" t="s">
        <v>23</v>
      </c>
      <c r="E7" s="12">
        <v>50000</v>
      </c>
      <c r="F7">
        <v>2009</v>
      </c>
    </row>
    <row r="8" spans="1:8">
      <c r="A8" t="s">
        <v>37</v>
      </c>
      <c r="B8" t="str">
        <f t="shared" si="0"/>
        <v>American Petroleum Institute_Institute for Energy Research200860000</v>
      </c>
      <c r="C8" t="s">
        <v>15</v>
      </c>
      <c r="D8" t="s">
        <v>23</v>
      </c>
      <c r="E8" s="12">
        <v>60000</v>
      </c>
      <c r="F8">
        <v>2008</v>
      </c>
    </row>
    <row r="9" spans="1:8">
      <c r="A9" s="10">
        <v>990</v>
      </c>
      <c r="B9" t="str">
        <f t="shared" si="0"/>
        <v>Armstrong Foundation_Institute for Energy Research201610000</v>
      </c>
      <c r="C9" t="s">
        <v>10</v>
      </c>
      <c r="D9" t="s">
        <v>23</v>
      </c>
      <c r="E9" s="12">
        <v>10000</v>
      </c>
      <c r="F9">
        <v>2016</v>
      </c>
      <c r="G9" t="s">
        <v>27</v>
      </c>
    </row>
    <row r="10" spans="1:8">
      <c r="A10" s="10">
        <v>990</v>
      </c>
      <c r="B10" t="str">
        <f t="shared" si="0"/>
        <v>Armstrong Foundation_Institute for Energy Research201410000</v>
      </c>
      <c r="C10" t="s">
        <v>10</v>
      </c>
      <c r="D10" t="s">
        <v>23</v>
      </c>
      <c r="E10" s="12">
        <v>10000</v>
      </c>
      <c r="F10">
        <v>2014</v>
      </c>
      <c r="G10" t="s">
        <v>27</v>
      </c>
    </row>
    <row r="11" spans="1:8">
      <c r="A11" s="10">
        <v>990</v>
      </c>
      <c r="B11" t="str">
        <f t="shared" si="0"/>
        <v>Armstrong Foundation_Institute for Energy Research20135000</v>
      </c>
      <c r="C11" t="s">
        <v>10</v>
      </c>
      <c r="D11" t="s">
        <v>23</v>
      </c>
      <c r="E11" s="12">
        <v>5000</v>
      </c>
      <c r="F11">
        <v>2013</v>
      </c>
      <c r="G11" t="s">
        <v>27</v>
      </c>
    </row>
    <row r="12" spans="1:8">
      <c r="A12" t="s">
        <v>37</v>
      </c>
      <c r="B12" t="str">
        <f t="shared" si="0"/>
        <v>Armstrong Foundation_Institute for Energy Research201210000</v>
      </c>
      <c r="C12" t="s">
        <v>10</v>
      </c>
      <c r="D12" t="s">
        <v>23</v>
      </c>
      <c r="E12" s="12">
        <v>10000</v>
      </c>
      <c r="F12">
        <v>2012</v>
      </c>
    </row>
    <row r="13" spans="1:8">
      <c r="A13" t="s">
        <v>37</v>
      </c>
      <c r="B13" t="str">
        <f t="shared" si="0"/>
        <v>Castle Rock Foundation_Institute for Energy Research201150000</v>
      </c>
      <c r="C13" t="s">
        <v>12</v>
      </c>
      <c r="D13" t="s">
        <v>23</v>
      </c>
      <c r="E13" s="12">
        <v>50000</v>
      </c>
      <c r="F13">
        <v>2011</v>
      </c>
    </row>
    <row r="14" spans="1:8">
      <c r="A14" s="10">
        <v>990</v>
      </c>
      <c r="B14" t="str">
        <f t="shared" si="0"/>
        <v>Chase Foundation of Virginia_Institute for Energy Research201515000</v>
      </c>
      <c r="C14" t="s">
        <v>8</v>
      </c>
      <c r="D14" t="s">
        <v>23</v>
      </c>
      <c r="E14" s="12">
        <v>15000</v>
      </c>
      <c r="F14">
        <v>2015</v>
      </c>
      <c r="G14" t="s">
        <v>27</v>
      </c>
    </row>
    <row r="15" spans="1:8">
      <c r="A15" s="10">
        <v>990</v>
      </c>
      <c r="B15" t="str">
        <f t="shared" si="0"/>
        <v>Chase Foundation of Virginia_Institute for Energy Research201415000</v>
      </c>
      <c r="C15" t="s">
        <v>8</v>
      </c>
      <c r="D15" t="s">
        <v>23</v>
      </c>
      <c r="E15" s="12">
        <v>15000</v>
      </c>
      <c r="F15">
        <v>2014</v>
      </c>
      <c r="G15" t="s">
        <v>27</v>
      </c>
    </row>
    <row r="16" spans="1:8">
      <c r="A16" s="10">
        <v>990</v>
      </c>
      <c r="B16" t="str">
        <f t="shared" si="0"/>
        <v>Chase Foundation of Virginia_Institute for Energy Research20135000</v>
      </c>
      <c r="C16" t="s">
        <v>8</v>
      </c>
      <c r="D16" t="s">
        <v>23</v>
      </c>
      <c r="E16" s="12">
        <v>5000</v>
      </c>
      <c r="F16">
        <v>2013</v>
      </c>
      <c r="G16" t="s">
        <v>27</v>
      </c>
    </row>
    <row r="17" spans="1:7">
      <c r="A17" t="s">
        <v>37</v>
      </c>
      <c r="B17" t="str">
        <f t="shared" si="0"/>
        <v>Chase Foundation of Virginia_Institute for Energy Research20125000</v>
      </c>
      <c r="C17" t="s">
        <v>8</v>
      </c>
      <c r="D17" t="s">
        <v>23</v>
      </c>
      <c r="E17" s="12">
        <v>5000</v>
      </c>
      <c r="F17">
        <v>2012</v>
      </c>
    </row>
    <row r="18" spans="1:7">
      <c r="A18" t="s">
        <v>37</v>
      </c>
      <c r="B18" t="str">
        <f t="shared" si="0"/>
        <v>Chase Foundation of Virginia_Institute for Energy Research201125000</v>
      </c>
      <c r="C18" t="s">
        <v>8</v>
      </c>
      <c r="D18" t="s">
        <v>23</v>
      </c>
      <c r="E18" s="12">
        <v>25000</v>
      </c>
      <c r="F18">
        <v>2011</v>
      </c>
    </row>
    <row r="19" spans="1:7">
      <c r="A19" t="s">
        <v>37</v>
      </c>
      <c r="B19" t="str">
        <f t="shared" si="0"/>
        <v>Chase Foundation of Virginia_Institute for Energy Research20105000</v>
      </c>
      <c r="C19" t="s">
        <v>8</v>
      </c>
      <c r="D19" t="s">
        <v>23</v>
      </c>
      <c r="E19" s="12">
        <v>5000</v>
      </c>
      <c r="F19">
        <v>2010</v>
      </c>
    </row>
    <row r="20" spans="1:7">
      <c r="A20" t="s">
        <v>37</v>
      </c>
      <c r="B20" t="str">
        <f t="shared" si="0"/>
        <v>Chase Foundation of Virginia_Institute for Energy Research200977000</v>
      </c>
      <c r="C20" t="s">
        <v>8</v>
      </c>
      <c r="D20" t="s">
        <v>23</v>
      </c>
      <c r="E20" s="12">
        <v>77000</v>
      </c>
      <c r="F20">
        <v>2009</v>
      </c>
    </row>
    <row r="21" spans="1:7">
      <c r="A21" t="s">
        <v>37</v>
      </c>
      <c r="B21" t="str">
        <f t="shared" si="0"/>
        <v>Chase Foundation of Virginia_Institute for Energy Research20082000</v>
      </c>
      <c r="C21" t="s">
        <v>8</v>
      </c>
      <c r="D21" t="s">
        <v>23</v>
      </c>
      <c r="E21" s="12">
        <v>2000</v>
      </c>
      <c r="F21">
        <v>2008</v>
      </c>
    </row>
    <row r="22" spans="1:7">
      <c r="A22" t="s">
        <v>37</v>
      </c>
      <c r="B22" t="str">
        <f t="shared" ref="B22:B43" si="1">C22&amp;"_"&amp;D22&amp;F22&amp;E22</f>
        <v>Chase Foundation of Virginia_Institute for Energy Research20072000</v>
      </c>
      <c r="C22" t="s">
        <v>8</v>
      </c>
      <c r="D22" t="s">
        <v>23</v>
      </c>
      <c r="E22" s="12">
        <v>2000</v>
      </c>
      <c r="F22">
        <v>2007</v>
      </c>
    </row>
    <row r="23" spans="1:7">
      <c r="A23" t="s">
        <v>37</v>
      </c>
      <c r="B23" t="str">
        <f t="shared" si="1"/>
        <v>Chase Foundation of Virginia_Institute for Energy Research20062500</v>
      </c>
      <c r="C23" t="s">
        <v>8</v>
      </c>
      <c r="D23" t="s">
        <v>23</v>
      </c>
      <c r="E23" s="12">
        <v>2500</v>
      </c>
      <c r="F23">
        <v>2006</v>
      </c>
    </row>
    <row r="24" spans="1:7">
      <c r="A24" t="s">
        <v>37</v>
      </c>
      <c r="B24" t="str">
        <f t="shared" si="1"/>
        <v>Chase Foundation of Virginia_Institute for Energy Research20042440</v>
      </c>
      <c r="C24" t="s">
        <v>8</v>
      </c>
      <c r="D24" t="s">
        <v>23</v>
      </c>
      <c r="E24" s="12">
        <v>2440</v>
      </c>
      <c r="F24">
        <v>2004</v>
      </c>
    </row>
    <row r="25" spans="1:7">
      <c r="A25" s="10">
        <v>990</v>
      </c>
      <c r="B25" t="str">
        <f t="shared" si="1"/>
        <v>DonorsTrust_Institute for Energy Research2015275000</v>
      </c>
      <c r="C25" t="s">
        <v>4</v>
      </c>
      <c r="D25" t="s">
        <v>23</v>
      </c>
      <c r="E25" s="12">
        <v>275000</v>
      </c>
      <c r="F25">
        <v>2015</v>
      </c>
      <c r="G25" t="s">
        <v>27</v>
      </c>
    </row>
    <row r="26" spans="1:7">
      <c r="A26" t="s">
        <v>37</v>
      </c>
      <c r="B26" t="str">
        <f t="shared" si="1"/>
        <v>DonorsTrust_Institute for Energy Research201264000</v>
      </c>
      <c r="C26" t="s">
        <v>4</v>
      </c>
      <c r="D26" t="s">
        <v>23</v>
      </c>
      <c r="E26" s="12">
        <v>64000</v>
      </c>
      <c r="F26">
        <v>2012</v>
      </c>
    </row>
    <row r="27" spans="1:7">
      <c r="A27" t="s">
        <v>37</v>
      </c>
      <c r="B27" t="str">
        <f t="shared" si="1"/>
        <v>DonorsTrust_Institute for Energy Research201230000</v>
      </c>
      <c r="C27" t="s">
        <v>4</v>
      </c>
      <c r="D27" t="s">
        <v>23</v>
      </c>
      <c r="E27" s="12">
        <v>30000</v>
      </c>
      <c r="F27">
        <v>2012</v>
      </c>
    </row>
    <row r="28" spans="1:7">
      <c r="A28" t="s">
        <v>37</v>
      </c>
      <c r="B28" t="str">
        <f t="shared" si="1"/>
        <v>DonorsTrust_Institute for Energy Research2010350000</v>
      </c>
      <c r="C28" t="s">
        <v>4</v>
      </c>
      <c r="D28" t="s">
        <v>23</v>
      </c>
      <c r="E28" s="12">
        <v>350000</v>
      </c>
      <c r="F28">
        <v>2010</v>
      </c>
    </row>
    <row r="29" spans="1:7">
      <c r="A29" t="s">
        <v>37</v>
      </c>
      <c r="B29" t="str">
        <f t="shared" si="1"/>
        <v>DonorsTrust_Institute for Energy Research2008300000</v>
      </c>
      <c r="C29" t="s">
        <v>4</v>
      </c>
      <c r="D29" t="s">
        <v>23</v>
      </c>
      <c r="E29" s="12">
        <v>300000</v>
      </c>
      <c r="F29">
        <v>2008</v>
      </c>
    </row>
    <row r="30" spans="1:7">
      <c r="A30" t="s">
        <v>37</v>
      </c>
      <c r="B30" t="str">
        <f t="shared" si="1"/>
        <v>DonorsTrust_Institute for Energy Research200765000</v>
      </c>
      <c r="C30" t="s">
        <v>4</v>
      </c>
      <c r="D30" t="s">
        <v>23</v>
      </c>
      <c r="E30" s="12">
        <v>65000</v>
      </c>
      <c r="F30">
        <v>2007</v>
      </c>
    </row>
    <row r="31" spans="1:7">
      <c r="A31" t="s">
        <v>37</v>
      </c>
      <c r="B31" t="str">
        <f t="shared" si="1"/>
        <v>Dunn's Foundation for the Advancement of Right Thinking_Institute for Energy Research20125000</v>
      </c>
      <c r="C31" t="s">
        <v>5</v>
      </c>
      <c r="D31" t="s">
        <v>23</v>
      </c>
      <c r="E31" s="12">
        <v>5000</v>
      </c>
      <c r="F31">
        <v>2012</v>
      </c>
    </row>
    <row r="32" spans="1:7">
      <c r="A32" t="s">
        <v>37</v>
      </c>
      <c r="B32" t="str">
        <f t="shared" si="1"/>
        <v>Earhart Foundation_Institute for Energy Research20122500</v>
      </c>
      <c r="C32" t="s">
        <v>11</v>
      </c>
      <c r="D32" t="s">
        <v>23</v>
      </c>
      <c r="E32" s="12">
        <v>2500</v>
      </c>
      <c r="F32">
        <v>2012</v>
      </c>
    </row>
    <row r="33" spans="1:7">
      <c r="A33" t="s">
        <v>37</v>
      </c>
      <c r="B33" t="str">
        <f t="shared" si="1"/>
        <v>Earhart Foundation_Institute for Energy Research20055000</v>
      </c>
      <c r="C33" t="s">
        <v>11</v>
      </c>
      <c r="D33" t="s">
        <v>23</v>
      </c>
      <c r="E33" s="12">
        <v>5000</v>
      </c>
      <c r="F33">
        <v>2005</v>
      </c>
    </row>
    <row r="34" spans="1:7">
      <c r="A34" t="s">
        <v>37</v>
      </c>
      <c r="B34" t="str">
        <f t="shared" si="1"/>
        <v>Earhart Foundation_Institute for Energy Research20045000</v>
      </c>
      <c r="C34" t="s">
        <v>11</v>
      </c>
      <c r="D34" t="s">
        <v>23</v>
      </c>
      <c r="E34" s="12">
        <v>5000</v>
      </c>
      <c r="F34">
        <v>2004</v>
      </c>
    </row>
    <row r="35" spans="1:7">
      <c r="A35" t="s">
        <v>37</v>
      </c>
      <c r="B35" t="str">
        <f t="shared" si="1"/>
        <v>Earhart Foundation_Institute for Energy Research20035000</v>
      </c>
      <c r="C35" t="s">
        <v>11</v>
      </c>
      <c r="D35" t="s">
        <v>23</v>
      </c>
      <c r="E35" s="12">
        <v>5000</v>
      </c>
      <c r="F35">
        <v>2003</v>
      </c>
    </row>
    <row r="36" spans="1:7">
      <c r="A36" s="10">
        <v>990</v>
      </c>
      <c r="B36" t="str">
        <f t="shared" si="1"/>
        <v>Eric Javits Family Foundation_Institute for Energy Research2014250</v>
      </c>
      <c r="C36" t="s">
        <v>29</v>
      </c>
      <c r="D36" t="s">
        <v>23</v>
      </c>
      <c r="E36" s="12">
        <v>250</v>
      </c>
      <c r="F36">
        <v>2014</v>
      </c>
      <c r="G36" t="s">
        <v>27</v>
      </c>
    </row>
    <row r="37" spans="1:7">
      <c r="A37" s="10">
        <v>990</v>
      </c>
      <c r="B37" t="str">
        <f t="shared" si="1"/>
        <v>Eric Javits Family Foundation_Institute for Energy Research2009500</v>
      </c>
      <c r="C37" t="s">
        <v>29</v>
      </c>
      <c r="D37" t="s">
        <v>23</v>
      </c>
      <c r="E37" s="12">
        <v>500</v>
      </c>
      <c r="F37">
        <v>2009</v>
      </c>
      <c r="G37" t="s">
        <v>27</v>
      </c>
    </row>
    <row r="38" spans="1:7">
      <c r="A38" t="s">
        <v>37</v>
      </c>
      <c r="B38" t="str">
        <f t="shared" si="1"/>
        <v>Exxon Mobil_Institute for Energy Research200745000</v>
      </c>
      <c r="C38" t="s">
        <v>18</v>
      </c>
      <c r="D38" t="s">
        <v>23</v>
      </c>
      <c r="E38" s="12">
        <v>45000</v>
      </c>
      <c r="F38">
        <v>2007</v>
      </c>
    </row>
    <row r="39" spans="1:7">
      <c r="A39" t="s">
        <v>37</v>
      </c>
      <c r="B39" t="str">
        <f t="shared" si="1"/>
        <v>Exxon Mobil_Institute for Energy Research200750000</v>
      </c>
      <c r="C39" t="s">
        <v>18</v>
      </c>
      <c r="D39" t="s">
        <v>23</v>
      </c>
      <c r="E39" s="12">
        <v>50000</v>
      </c>
      <c r="F39">
        <v>2007</v>
      </c>
    </row>
    <row r="40" spans="1:7">
      <c r="A40" t="s">
        <v>37</v>
      </c>
      <c r="B40" t="str">
        <f t="shared" si="1"/>
        <v>Exxon Mobil_Institute for Energy Research200665000</v>
      </c>
      <c r="C40" t="s">
        <v>18</v>
      </c>
      <c r="D40" t="s">
        <v>23</v>
      </c>
      <c r="E40" s="12">
        <v>65000</v>
      </c>
      <c r="F40">
        <v>2006</v>
      </c>
    </row>
    <row r="41" spans="1:7">
      <c r="A41" t="s">
        <v>37</v>
      </c>
      <c r="B41" t="str">
        <f t="shared" si="1"/>
        <v>Exxon Mobil_Institute for Energy Research200565000</v>
      </c>
      <c r="C41" t="s">
        <v>18</v>
      </c>
      <c r="D41" t="s">
        <v>23</v>
      </c>
      <c r="E41" s="12">
        <v>65000</v>
      </c>
      <c r="F41">
        <v>2005</v>
      </c>
    </row>
    <row r="42" spans="1:7">
      <c r="A42" t="s">
        <v>37</v>
      </c>
      <c r="B42" t="str">
        <f t="shared" si="1"/>
        <v>Exxon Mobil_Institute for Energy Research200445000</v>
      </c>
      <c r="C42" t="s">
        <v>18</v>
      </c>
      <c r="D42" t="s">
        <v>23</v>
      </c>
      <c r="E42" s="12">
        <v>45000</v>
      </c>
      <c r="F42">
        <v>2004</v>
      </c>
    </row>
    <row r="43" spans="1:7">
      <c r="A43" t="s">
        <v>37</v>
      </c>
      <c r="B43" t="str">
        <f t="shared" si="1"/>
        <v>Exxon Mobil_Institute for Energy Research200337000</v>
      </c>
      <c r="C43" t="s">
        <v>18</v>
      </c>
      <c r="D43" t="s">
        <v>23</v>
      </c>
      <c r="E43" s="12">
        <v>37000</v>
      </c>
      <c r="F43">
        <v>2003</v>
      </c>
    </row>
    <row r="44" spans="1:7">
      <c r="A44" t="s">
        <v>37</v>
      </c>
      <c r="B44" t="str">
        <f t="shared" ref="B44:B66" si="2">C44&amp;"_"&amp;D44&amp;F44&amp;E44</f>
        <v>Exxon Mobil_Institute for Energy Research200230000</v>
      </c>
      <c r="C44" t="s">
        <v>18</v>
      </c>
      <c r="D44" t="s">
        <v>23</v>
      </c>
      <c r="E44" s="12">
        <v>30000</v>
      </c>
      <c r="F44">
        <v>2002</v>
      </c>
    </row>
    <row r="45" spans="1:7">
      <c r="A45" t="s">
        <v>37</v>
      </c>
      <c r="B45" t="str">
        <f t="shared" si="2"/>
        <v>Marshall Heritage Foundation_Institute for Energy Research2013200000</v>
      </c>
      <c r="C45" t="s">
        <v>3</v>
      </c>
      <c r="D45" t="s">
        <v>23</v>
      </c>
      <c r="E45" s="12">
        <v>200000</v>
      </c>
      <c r="F45">
        <v>2013</v>
      </c>
    </row>
    <row r="46" spans="1:7">
      <c r="A46" t="s">
        <v>37</v>
      </c>
      <c r="B46" t="str">
        <f t="shared" si="2"/>
        <v>Marshall Heritage Foundation_Institute for Energy Research2012500000</v>
      </c>
      <c r="C46" t="s">
        <v>3</v>
      </c>
      <c r="D46" t="s">
        <v>23</v>
      </c>
      <c r="E46" s="12">
        <v>500000</v>
      </c>
      <c r="F46">
        <v>2012</v>
      </c>
    </row>
    <row r="47" spans="1:7">
      <c r="A47" t="s">
        <v>37</v>
      </c>
      <c r="B47" t="str">
        <f t="shared" si="2"/>
        <v>Marshall Heritage Foundation_Institute for Energy Research2011550000</v>
      </c>
      <c r="C47" t="s">
        <v>3</v>
      </c>
      <c r="D47" t="s">
        <v>23</v>
      </c>
      <c r="E47" s="12">
        <v>550000</v>
      </c>
      <c r="F47">
        <v>2011</v>
      </c>
    </row>
    <row r="48" spans="1:7">
      <c r="A48" t="s">
        <v>37</v>
      </c>
      <c r="B48" t="str">
        <f t="shared" si="2"/>
        <v>Marshall Heritage Foundation_Institute for Energy Research2010250000</v>
      </c>
      <c r="C48" t="s">
        <v>3</v>
      </c>
      <c r="D48" t="s">
        <v>23</v>
      </c>
      <c r="E48" s="12">
        <v>250000</v>
      </c>
      <c r="F48">
        <v>2010</v>
      </c>
    </row>
    <row r="49" spans="1:7">
      <c r="A49" t="s">
        <v>37</v>
      </c>
      <c r="B49" t="str">
        <f t="shared" si="2"/>
        <v>Marshall Heritage Foundation_Institute for Energy Research200950000</v>
      </c>
      <c r="C49" t="s">
        <v>3</v>
      </c>
      <c r="D49" t="s">
        <v>23</v>
      </c>
      <c r="E49" s="12">
        <v>50000</v>
      </c>
      <c r="F49">
        <v>2009</v>
      </c>
    </row>
    <row r="50" spans="1:7">
      <c r="A50" s="10" t="s">
        <v>38</v>
      </c>
      <c r="B50" t="str">
        <f t="shared" si="2"/>
        <v>Sarah Scaife Foundation_Institute for Energy Research201675000</v>
      </c>
      <c r="C50" t="s">
        <v>30</v>
      </c>
      <c r="D50" t="s">
        <v>23</v>
      </c>
      <c r="E50" s="12">
        <v>75000</v>
      </c>
      <c r="F50">
        <v>2016</v>
      </c>
      <c r="G50" t="s">
        <v>27</v>
      </c>
    </row>
    <row r="51" spans="1:7">
      <c r="A51" s="10">
        <v>990</v>
      </c>
      <c r="B51" t="str">
        <f t="shared" si="2"/>
        <v>Searle Freedom Trust_Institute for Energy Research201375000</v>
      </c>
      <c r="C51" t="s">
        <v>9</v>
      </c>
      <c r="D51" t="s">
        <v>23</v>
      </c>
      <c r="E51" s="12">
        <v>75000</v>
      </c>
      <c r="F51">
        <v>2013</v>
      </c>
      <c r="G51" t="s">
        <v>27</v>
      </c>
    </row>
    <row r="52" spans="1:7">
      <c r="A52" t="s">
        <v>37</v>
      </c>
      <c r="B52" t="str">
        <f t="shared" si="2"/>
        <v>Searle Freedom Trust_Institute for Energy Research201275000</v>
      </c>
      <c r="C52" t="s">
        <v>9</v>
      </c>
      <c r="D52" t="s">
        <v>23</v>
      </c>
      <c r="E52" s="12">
        <v>75000</v>
      </c>
      <c r="F52">
        <v>2012</v>
      </c>
    </row>
    <row r="53" spans="1:7">
      <c r="A53" t="s">
        <v>37</v>
      </c>
      <c r="B53" t="str">
        <f t="shared" si="2"/>
        <v>Searle Freedom Trust_Institute for Energy Research201150000</v>
      </c>
      <c r="C53" t="s">
        <v>9</v>
      </c>
      <c r="D53" t="s">
        <v>23</v>
      </c>
      <c r="E53" s="12">
        <v>50000</v>
      </c>
      <c r="F53">
        <v>2011</v>
      </c>
    </row>
    <row r="54" spans="1:7">
      <c r="A54" t="s">
        <v>37</v>
      </c>
      <c r="B54" t="str">
        <f t="shared" si="2"/>
        <v>Searle Freedom Trust_Institute for Energy Research200750000</v>
      </c>
      <c r="C54" t="s">
        <v>9</v>
      </c>
      <c r="D54" t="s">
        <v>23</v>
      </c>
      <c r="E54" s="12">
        <v>50000</v>
      </c>
      <c r="F54">
        <v>2007</v>
      </c>
    </row>
    <row r="55" spans="1:7">
      <c r="A55" t="s">
        <v>37</v>
      </c>
      <c r="B55" t="str">
        <f t="shared" si="2"/>
        <v>Searle Freedom Trust_Institute for Energy Research200425000</v>
      </c>
      <c r="C55" t="s">
        <v>9</v>
      </c>
      <c r="D55" t="s">
        <v>23</v>
      </c>
      <c r="E55" s="12">
        <v>25000</v>
      </c>
      <c r="F55">
        <v>2004</v>
      </c>
    </row>
    <row r="56" spans="1:7">
      <c r="A56" t="s">
        <v>37</v>
      </c>
      <c r="B56" t="str">
        <f t="shared" si="2"/>
        <v>The Challenge Foundation_Institute for Energy Research201125000</v>
      </c>
      <c r="C56" t="s">
        <v>13</v>
      </c>
      <c r="D56" t="s">
        <v>23</v>
      </c>
      <c r="E56" s="12">
        <v>25000</v>
      </c>
      <c r="F56">
        <v>2011</v>
      </c>
    </row>
    <row r="57" spans="1:7">
      <c r="A57" t="s">
        <v>37</v>
      </c>
      <c r="B57" t="str">
        <f t="shared" si="2"/>
        <v>The Challenge Foundation_Institute for Energy Research200910000</v>
      </c>
      <c r="C57" t="s">
        <v>13</v>
      </c>
      <c r="D57" t="s">
        <v>23</v>
      </c>
      <c r="E57" s="12">
        <v>10000</v>
      </c>
      <c r="F57">
        <v>2009</v>
      </c>
    </row>
    <row r="58" spans="1:7">
      <c r="A58" t="s">
        <v>37</v>
      </c>
      <c r="B58" t="str">
        <f t="shared" si="2"/>
        <v>The Gordon and Mary Cain Foundation_Institute for Energy Research20002500</v>
      </c>
      <c r="C58" t="s">
        <v>19</v>
      </c>
      <c r="D58" t="s">
        <v>23</v>
      </c>
      <c r="E58" s="12">
        <v>2500</v>
      </c>
      <c r="F58">
        <v>2000</v>
      </c>
    </row>
    <row r="59" spans="1:7">
      <c r="A59" t="s">
        <v>37</v>
      </c>
      <c r="B59" t="str">
        <f t="shared" si="2"/>
        <v>The Gordon and Mary Cain Foundation_Institute for Energy Research20004000</v>
      </c>
      <c r="C59" t="s">
        <v>19</v>
      </c>
      <c r="D59" t="s">
        <v>23</v>
      </c>
      <c r="E59" s="12">
        <v>4000</v>
      </c>
      <c r="F59">
        <v>2000</v>
      </c>
    </row>
    <row r="60" spans="1:7">
      <c r="A60" t="s">
        <v>37</v>
      </c>
      <c r="B60" t="str">
        <f t="shared" si="2"/>
        <v>The Gordon and Mary Cain Foundation_Institute for Energy Research19992500</v>
      </c>
      <c r="C60" t="s">
        <v>19</v>
      </c>
      <c r="D60" t="s">
        <v>23</v>
      </c>
      <c r="E60" s="12">
        <v>2500</v>
      </c>
      <c r="F60">
        <v>1999</v>
      </c>
    </row>
    <row r="61" spans="1:7">
      <c r="A61" t="s">
        <v>37</v>
      </c>
      <c r="B61" t="str">
        <f t="shared" si="2"/>
        <v>The Gordon and Mary Cain Foundation_Institute for Energy Research19984600</v>
      </c>
      <c r="C61" t="s">
        <v>19</v>
      </c>
      <c r="D61" t="s">
        <v>23</v>
      </c>
      <c r="E61" s="12">
        <v>4600</v>
      </c>
      <c r="F61">
        <v>1998</v>
      </c>
    </row>
    <row r="62" spans="1:7">
      <c r="A62" t="s">
        <v>37</v>
      </c>
      <c r="B62" t="str">
        <f t="shared" si="2"/>
        <v>The Gordon and Mary Cain Foundation_Institute for Energy Research199815000</v>
      </c>
      <c r="C62" t="s">
        <v>19</v>
      </c>
      <c r="D62" t="s">
        <v>23</v>
      </c>
      <c r="E62" s="12">
        <v>15000</v>
      </c>
      <c r="F62">
        <v>1998</v>
      </c>
    </row>
    <row r="63" spans="1:7">
      <c r="A63" t="s">
        <v>37</v>
      </c>
      <c r="B63" t="str">
        <f t="shared" si="2"/>
        <v>The Gordon and Mary Cain Foundation_Institute for Energy Research19982500</v>
      </c>
      <c r="C63" t="s">
        <v>19</v>
      </c>
      <c r="D63" t="s">
        <v>23</v>
      </c>
      <c r="E63" s="12">
        <v>2500</v>
      </c>
      <c r="F63">
        <v>1998</v>
      </c>
    </row>
    <row r="64" spans="1:7">
      <c r="A64">
        <v>990</v>
      </c>
      <c r="B64" t="str">
        <f t="shared" si="2"/>
        <v>The Randolph Foundation_Institute for Energy Research201610000</v>
      </c>
      <c r="C64" t="s">
        <v>16</v>
      </c>
      <c r="D64" t="s">
        <v>23</v>
      </c>
      <c r="E64" s="12">
        <v>10000</v>
      </c>
      <c r="F64">
        <v>2016</v>
      </c>
      <c r="G64" t="s">
        <v>27</v>
      </c>
    </row>
    <row r="65" spans="1:8">
      <c r="A65" t="s">
        <v>37</v>
      </c>
      <c r="B65" t="str">
        <f t="shared" si="2"/>
        <v>The Randolph Foundation_Institute for Energy Research201050000</v>
      </c>
      <c r="C65" t="s">
        <v>16</v>
      </c>
      <c r="D65" t="s">
        <v>23</v>
      </c>
      <c r="E65" s="12">
        <v>50000</v>
      </c>
      <c r="F65">
        <v>2010</v>
      </c>
    </row>
    <row r="66" spans="1:8">
      <c r="A66" t="s">
        <v>37</v>
      </c>
      <c r="B66" t="str">
        <f t="shared" si="2"/>
        <v>True Foundation_Institute for Energy Research201215000</v>
      </c>
      <c r="C66" t="s">
        <v>6</v>
      </c>
      <c r="D66" t="s">
        <v>23</v>
      </c>
      <c r="E66" s="12">
        <v>15000</v>
      </c>
      <c r="F66">
        <v>2012</v>
      </c>
    </row>
    <row r="67" spans="1:8">
      <c r="A67" s="18" t="s">
        <v>63</v>
      </c>
      <c r="B67" t="str">
        <f>C67&amp;"_"&amp;D67&amp;F67&amp;E67</f>
        <v>Charles G. Koch Charitable Foundation_Institute for Energy Research19912000</v>
      </c>
      <c r="C67" s="18" t="s">
        <v>7</v>
      </c>
      <c r="D67" s="18" t="s">
        <v>23</v>
      </c>
      <c r="E67" s="19">
        <v>2000</v>
      </c>
      <c r="F67" s="18">
        <v>1991</v>
      </c>
      <c r="G67" s="18" t="s">
        <v>64</v>
      </c>
      <c r="H67" s="20"/>
    </row>
    <row r="68" spans="1:8">
      <c r="A68" s="18">
        <v>990</v>
      </c>
      <c r="B68" t="str">
        <f t="shared" ref="B68:B89" si="3">C68&amp;"_"&amp;D68&amp;F68&amp;E68</f>
        <v>Charles G. Koch Charitable Foundation_Institute for Energy Research20125000</v>
      </c>
      <c r="C68" s="18" t="s">
        <v>7</v>
      </c>
      <c r="D68" s="18" t="s">
        <v>23</v>
      </c>
      <c r="E68" s="19">
        <v>5000</v>
      </c>
      <c r="F68" s="18">
        <v>2012</v>
      </c>
      <c r="G68" s="18" t="s">
        <v>27</v>
      </c>
      <c r="H68" s="20"/>
    </row>
    <row r="69" spans="1:8">
      <c r="A69" s="18">
        <v>990</v>
      </c>
      <c r="B69" t="str">
        <f t="shared" si="3"/>
        <v>Charles G. Koch Charitable Foundation_Institute for Energy Research201423628</v>
      </c>
      <c r="C69" s="18" t="s">
        <v>7</v>
      </c>
      <c r="D69" s="18" t="s">
        <v>23</v>
      </c>
      <c r="E69" s="19">
        <v>23628</v>
      </c>
      <c r="F69" s="18">
        <v>2014</v>
      </c>
      <c r="G69" s="18" t="s">
        <v>27</v>
      </c>
      <c r="H69" s="20"/>
    </row>
    <row r="70" spans="1:8">
      <c r="A70" s="18">
        <v>990</v>
      </c>
      <c r="B70" t="str">
        <f t="shared" si="3"/>
        <v>Charles G. Koch Charitable Foundation_Institute for Energy Research201566404</v>
      </c>
      <c r="C70" s="18" t="s">
        <v>7</v>
      </c>
      <c r="D70" s="18" t="s">
        <v>23</v>
      </c>
      <c r="E70" s="19">
        <v>66404</v>
      </c>
      <c r="F70" s="18">
        <v>2015</v>
      </c>
      <c r="G70" s="18" t="s">
        <v>27</v>
      </c>
      <c r="H70" s="20"/>
    </row>
    <row r="71" spans="1:8">
      <c r="A71" s="18">
        <v>990</v>
      </c>
      <c r="B71" t="str">
        <f t="shared" si="3"/>
        <v>Charles G. Koch Charitable Foundation_Institute for Energy Research201653380</v>
      </c>
      <c r="C71" s="18" t="s">
        <v>7</v>
      </c>
      <c r="D71" s="18" t="s">
        <v>23</v>
      </c>
      <c r="E71" s="19">
        <v>53380</v>
      </c>
      <c r="F71" s="18">
        <v>2016</v>
      </c>
      <c r="G71" s="18" t="s">
        <v>27</v>
      </c>
      <c r="H71" s="20"/>
    </row>
    <row r="72" spans="1:8">
      <c r="A72" s="18">
        <v>990</v>
      </c>
      <c r="B72" t="str">
        <f t="shared" si="3"/>
        <v>Charles G. Koch Charitable Foundation_Institute for Energy Research2016120000</v>
      </c>
      <c r="C72" s="18" t="s">
        <v>7</v>
      </c>
      <c r="D72" s="18" t="s">
        <v>23</v>
      </c>
      <c r="E72" s="19">
        <v>120000</v>
      </c>
      <c r="F72" s="18">
        <v>2016</v>
      </c>
      <c r="G72" s="18" t="s">
        <v>27</v>
      </c>
      <c r="H72" s="20"/>
    </row>
    <row r="73" spans="1:8">
      <c r="A73" s="18">
        <v>990</v>
      </c>
      <c r="B73" t="str">
        <f t="shared" si="3"/>
        <v>Charles G. Koch Charitable Foundation_Institute for Energy Research201750000</v>
      </c>
      <c r="C73" s="18" t="s">
        <v>7</v>
      </c>
      <c r="D73" s="18" t="s">
        <v>23</v>
      </c>
      <c r="E73" s="19">
        <v>50000</v>
      </c>
      <c r="F73" s="18">
        <v>2017</v>
      </c>
      <c r="G73" s="18" t="s">
        <v>27</v>
      </c>
      <c r="H73" s="20"/>
    </row>
    <row r="74" spans="1:8">
      <c r="A74" s="18">
        <v>990</v>
      </c>
      <c r="B74" t="str">
        <f t="shared" si="3"/>
        <v>Charles G. Koch Charitable Foundation_Institute for Energy Research201744678</v>
      </c>
      <c r="C74" s="18" t="s">
        <v>7</v>
      </c>
      <c r="D74" s="18" t="s">
        <v>23</v>
      </c>
      <c r="E74" s="19">
        <v>44678</v>
      </c>
      <c r="F74" s="18">
        <v>2017</v>
      </c>
      <c r="G74" s="18" t="s">
        <v>27</v>
      </c>
      <c r="H74" s="20"/>
    </row>
    <row r="75" spans="1:8">
      <c r="A75" s="18">
        <v>990</v>
      </c>
      <c r="B75" t="str">
        <f t="shared" si="3"/>
        <v>Charles Koch Institute_Institute for Energy Research201412000</v>
      </c>
      <c r="C75" s="18" t="s">
        <v>28</v>
      </c>
      <c r="D75" s="18" t="s">
        <v>23</v>
      </c>
      <c r="E75" s="19">
        <v>12000</v>
      </c>
      <c r="F75" s="18">
        <v>2014</v>
      </c>
      <c r="G75" s="18" t="s">
        <v>27</v>
      </c>
      <c r="H75" s="20"/>
    </row>
    <row r="76" spans="1:8">
      <c r="A76" s="18">
        <v>990</v>
      </c>
      <c r="B76" t="str">
        <f t="shared" si="3"/>
        <v>Charles Koch Institute_Institute for Energy Research201531091</v>
      </c>
      <c r="C76" s="18" t="s">
        <v>28</v>
      </c>
      <c r="D76" s="18" t="s">
        <v>23</v>
      </c>
      <c r="E76" s="19">
        <v>31091</v>
      </c>
      <c r="F76" s="18">
        <v>2015</v>
      </c>
      <c r="G76" s="18" t="s">
        <v>27</v>
      </c>
      <c r="H76" s="20"/>
    </row>
    <row r="77" spans="1:8">
      <c r="A77" s="18">
        <v>990</v>
      </c>
      <c r="B77" t="str">
        <f t="shared" si="3"/>
        <v>Charles Koch Institute_Institute for Energy Research201623272</v>
      </c>
      <c r="C77" s="18" t="s">
        <v>28</v>
      </c>
      <c r="D77" s="18" t="s">
        <v>23</v>
      </c>
      <c r="E77" s="19">
        <v>23272</v>
      </c>
      <c r="F77" s="18">
        <v>2016</v>
      </c>
      <c r="G77" s="18" t="s">
        <v>27</v>
      </c>
      <c r="H77" s="20"/>
    </row>
    <row r="78" spans="1:8">
      <c r="A78" s="18">
        <v>990</v>
      </c>
      <c r="B78" t="str">
        <f t="shared" si="3"/>
        <v>Charles Koch Institute_Institute for Energy Research201720289</v>
      </c>
      <c r="C78" s="18" t="s">
        <v>28</v>
      </c>
      <c r="D78" s="18" t="s">
        <v>23</v>
      </c>
      <c r="E78" s="19">
        <v>20289</v>
      </c>
      <c r="F78" s="18">
        <v>2017</v>
      </c>
      <c r="G78" s="18" t="s">
        <v>27</v>
      </c>
      <c r="H78" s="20"/>
    </row>
    <row r="79" spans="1:8">
      <c r="A79" s="18">
        <v>990</v>
      </c>
      <c r="B79" t="str">
        <f t="shared" si="3"/>
        <v>Charles Koch Institute_Institute for Energy Research201816000</v>
      </c>
      <c r="C79" s="18" t="s">
        <v>28</v>
      </c>
      <c r="D79" s="18" t="s">
        <v>23</v>
      </c>
      <c r="E79" s="19">
        <v>16000</v>
      </c>
      <c r="F79" s="18">
        <v>2018</v>
      </c>
      <c r="G79" s="18" t="s">
        <v>27</v>
      </c>
      <c r="H79" s="20"/>
    </row>
    <row r="80" spans="1:8">
      <c r="A80" s="18" t="s">
        <v>63</v>
      </c>
      <c r="B80" t="str">
        <f t="shared" si="3"/>
        <v>Claude R. Lambe Charitable Foundation_Institute for Energy Research19972500</v>
      </c>
      <c r="C80" s="18" t="s">
        <v>17</v>
      </c>
      <c r="D80" s="18" t="s">
        <v>23</v>
      </c>
      <c r="E80" s="19">
        <v>2500</v>
      </c>
      <c r="F80" s="18">
        <v>1997</v>
      </c>
      <c r="H80" s="20"/>
    </row>
    <row r="81" spans="1:8">
      <c r="A81" s="18" t="s">
        <v>63</v>
      </c>
      <c r="B81" t="str">
        <f t="shared" si="3"/>
        <v>Claude R. Lambe Charitable Foundation_Institute for Energy Research19982500</v>
      </c>
      <c r="C81" s="18" t="s">
        <v>17</v>
      </c>
      <c r="D81" s="18" t="s">
        <v>23</v>
      </c>
      <c r="E81" s="19">
        <v>2500</v>
      </c>
      <c r="F81" s="18">
        <v>1998</v>
      </c>
      <c r="G81" s="18" t="s">
        <v>34</v>
      </c>
    </row>
    <row r="82" spans="1:8">
      <c r="A82" s="18" t="s">
        <v>63</v>
      </c>
      <c r="B82" t="str">
        <f t="shared" si="3"/>
        <v>Claude R. Lambe Charitable Foundation_Institute for Energy Research19992500</v>
      </c>
      <c r="C82" s="18" t="s">
        <v>17</v>
      </c>
      <c r="D82" s="18" t="s">
        <v>23</v>
      </c>
      <c r="E82" s="19">
        <v>2500</v>
      </c>
      <c r="F82" s="18">
        <v>1999</v>
      </c>
      <c r="H82" s="20"/>
    </row>
    <row r="83" spans="1:8">
      <c r="A83" s="18" t="s">
        <v>63</v>
      </c>
      <c r="B83" t="str">
        <f t="shared" si="3"/>
        <v>Claude R. Lambe Charitable Foundation_Institute for Energy Research20012500</v>
      </c>
      <c r="C83" s="18" t="s">
        <v>17</v>
      </c>
      <c r="D83" s="18" t="s">
        <v>23</v>
      </c>
      <c r="E83" s="19">
        <v>2500</v>
      </c>
      <c r="F83" s="18">
        <v>2001</v>
      </c>
      <c r="H83" s="20"/>
    </row>
    <row r="84" spans="1:8">
      <c r="A84" s="18">
        <v>990</v>
      </c>
      <c r="B84" t="str">
        <f t="shared" si="3"/>
        <v>Claude R. Lambe Charitable Foundation_Institute for Energy Research200225000</v>
      </c>
      <c r="C84" s="18" t="s">
        <v>17</v>
      </c>
      <c r="D84" s="18" t="s">
        <v>23</v>
      </c>
      <c r="E84" s="19">
        <v>25000</v>
      </c>
      <c r="F84" s="18">
        <v>2002</v>
      </c>
      <c r="G84" s="18" t="s">
        <v>27</v>
      </c>
      <c r="H84" s="20"/>
    </row>
    <row r="85" spans="1:8">
      <c r="A85" s="18">
        <v>990</v>
      </c>
      <c r="B85" t="str">
        <f t="shared" si="3"/>
        <v>Claude R. Lambe Charitable Foundation_Institute for Energy Research200310000</v>
      </c>
      <c r="C85" s="18" t="s">
        <v>17</v>
      </c>
      <c r="D85" s="18" t="s">
        <v>23</v>
      </c>
      <c r="E85" s="19">
        <v>10000</v>
      </c>
      <c r="F85" s="18">
        <v>2003</v>
      </c>
      <c r="G85" s="18" t="s">
        <v>27</v>
      </c>
      <c r="H85" s="20"/>
    </row>
    <row r="86" spans="1:8">
      <c r="A86" s="18">
        <v>990</v>
      </c>
      <c r="B86" t="str">
        <f t="shared" si="3"/>
        <v>Claude R. Lambe Charitable Foundation_Institute for Energy Research200415000</v>
      </c>
      <c r="C86" s="18" t="s">
        <v>17</v>
      </c>
      <c r="D86" s="18" t="s">
        <v>23</v>
      </c>
      <c r="E86" s="19">
        <v>15000</v>
      </c>
      <c r="F86" s="18">
        <v>2004</v>
      </c>
      <c r="G86" s="18" t="s">
        <v>27</v>
      </c>
      <c r="H86" s="20"/>
    </row>
    <row r="87" spans="1:8">
      <c r="A87" s="18">
        <v>990</v>
      </c>
      <c r="B87" t="str">
        <f t="shared" si="3"/>
        <v>Claude R. Lambe Charitable Foundation_Institute for Energy Research200525000</v>
      </c>
      <c r="C87" s="18" t="s">
        <v>17</v>
      </c>
      <c r="D87" s="18" t="s">
        <v>23</v>
      </c>
      <c r="E87" s="19">
        <v>25000</v>
      </c>
      <c r="F87" s="18">
        <v>2005</v>
      </c>
      <c r="G87" s="18" t="s">
        <v>27</v>
      </c>
      <c r="H87" s="20"/>
    </row>
    <row r="88" spans="1:8">
      <c r="A88" s="18">
        <v>990</v>
      </c>
      <c r="B88" t="str">
        <f t="shared" si="3"/>
        <v>Claude R. Lambe Charitable Foundation_Institute for Energy Research200625000</v>
      </c>
      <c r="C88" s="18" t="s">
        <v>17</v>
      </c>
      <c r="D88" s="18" t="s">
        <v>23</v>
      </c>
      <c r="E88" s="19">
        <v>25000</v>
      </c>
      <c r="F88" s="18">
        <v>2006</v>
      </c>
      <c r="G88" s="18" t="s">
        <v>27</v>
      </c>
      <c r="H88" s="20"/>
    </row>
    <row r="89" spans="1:8">
      <c r="A89" s="18">
        <v>990</v>
      </c>
      <c r="B89" t="str">
        <f t="shared" si="3"/>
        <v>Claude R. Lambe Charitable Foundation_Institute for Energy Research2007125000</v>
      </c>
      <c r="C89" s="18" t="s">
        <v>17</v>
      </c>
      <c r="D89" s="18" t="s">
        <v>23</v>
      </c>
      <c r="E89" s="19">
        <v>125000</v>
      </c>
      <c r="F89" s="18">
        <v>2007</v>
      </c>
      <c r="G89" s="18" t="s">
        <v>27</v>
      </c>
      <c r="H89" s="20"/>
    </row>
  </sheetData>
  <autoFilter ref="A1:H89" xr:uid="{7BA599B0-2919-9C4C-B0F8-3EC96306EC7E}"/>
  <sortState xmlns:xlrd2="http://schemas.microsoft.com/office/spreadsheetml/2017/richdata2" ref="A2:H66">
    <sortCondition ref="C2:C66"/>
    <sortCondition descending="1" ref="F2:F66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E38A-9680-8143-85F7-1E09701D07CE}">
  <dimension ref="A1:B22"/>
  <sheetViews>
    <sheetView workbookViewId="0">
      <selection activeCell="C23" sqref="C23"/>
    </sheetView>
  </sheetViews>
  <sheetFormatPr baseColWidth="10" defaultRowHeight="16"/>
  <cols>
    <col min="1" max="1" width="64.1640625" customWidth="1"/>
    <col min="2" max="2" width="12.5" customWidth="1"/>
  </cols>
  <sheetData>
    <row r="1" spans="1:2">
      <c r="A1" s="9" t="s">
        <v>40</v>
      </c>
      <c r="B1" s="9" t="s">
        <v>39</v>
      </c>
    </row>
    <row r="2" spans="1:2">
      <c r="A2" t="s">
        <v>14</v>
      </c>
      <c r="B2" t="s">
        <v>55</v>
      </c>
    </row>
    <row r="3" spans="1:2">
      <c r="A3" t="s">
        <v>15</v>
      </c>
      <c r="B3" t="s">
        <v>56</v>
      </c>
    </row>
    <row r="4" spans="1:2">
      <c r="A4" t="s">
        <v>10</v>
      </c>
      <c r="B4" t="s">
        <v>41</v>
      </c>
    </row>
    <row r="5" spans="1:2">
      <c r="A5" t="s">
        <v>12</v>
      </c>
      <c r="B5" t="s">
        <v>42</v>
      </c>
    </row>
    <row r="6" spans="1:2">
      <c r="A6" t="s">
        <v>7</v>
      </c>
      <c r="B6" t="s">
        <v>57</v>
      </c>
    </row>
    <row r="7" spans="1:2">
      <c r="A7" t="s">
        <v>28</v>
      </c>
      <c r="B7" t="s">
        <v>57</v>
      </c>
    </row>
    <row r="8" spans="1:2">
      <c r="A8" t="s">
        <v>8</v>
      </c>
      <c r="B8" t="s">
        <v>43</v>
      </c>
    </row>
    <row r="9" spans="1:2">
      <c r="A9" t="s">
        <v>17</v>
      </c>
      <c r="B9" t="s">
        <v>57</v>
      </c>
    </row>
    <row r="10" spans="1:2">
      <c r="A10" t="s">
        <v>4</v>
      </c>
      <c r="B10" t="s">
        <v>44</v>
      </c>
    </row>
    <row r="11" spans="1:2">
      <c r="A11" t="s">
        <v>5</v>
      </c>
      <c r="B11" t="s">
        <v>45</v>
      </c>
    </row>
    <row r="12" spans="1:2">
      <c r="A12" t="s">
        <v>11</v>
      </c>
      <c r="B12" t="s">
        <v>46</v>
      </c>
    </row>
    <row r="13" spans="1:2">
      <c r="A13" t="s">
        <v>29</v>
      </c>
      <c r="B13" t="s">
        <v>41</v>
      </c>
    </row>
    <row r="14" spans="1:2">
      <c r="A14" t="s">
        <v>18</v>
      </c>
      <c r="B14" t="s">
        <v>58</v>
      </c>
    </row>
    <row r="15" spans="1:2">
      <c r="A15" t="s">
        <v>3</v>
      </c>
      <c r="B15" t="s">
        <v>47</v>
      </c>
    </row>
    <row r="16" spans="1:2">
      <c r="A16" t="s">
        <v>30</v>
      </c>
      <c r="B16" t="s">
        <v>54</v>
      </c>
    </row>
    <row r="17" spans="1:2">
      <c r="A17" t="s">
        <v>9</v>
      </c>
      <c r="B17" t="s">
        <v>48</v>
      </c>
    </row>
    <row r="18" spans="1:2">
      <c r="A18" t="s">
        <v>13</v>
      </c>
      <c r="B18" t="s">
        <v>41</v>
      </c>
    </row>
    <row r="19" spans="1:2">
      <c r="A19" t="s">
        <v>19</v>
      </c>
      <c r="B19" t="s">
        <v>41</v>
      </c>
    </row>
    <row r="20" spans="1:2">
      <c r="A20" t="s">
        <v>16</v>
      </c>
      <c r="B20" t="s">
        <v>49</v>
      </c>
    </row>
    <row r="21" spans="1:2">
      <c r="A21" t="s">
        <v>6</v>
      </c>
      <c r="B21" t="s">
        <v>41</v>
      </c>
    </row>
    <row r="22" spans="1:2">
      <c r="A22" t="s">
        <v>50</v>
      </c>
      <c r="B2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2015-08-28T21:23:39Z</dcterms:created>
  <dcterms:modified xsi:type="dcterms:W3CDTF">2020-06-24T22:36:13Z</dcterms:modified>
  <cp:category/>
</cp:coreProperties>
</file>