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Judicial Crisis Network/"/>
    </mc:Choice>
  </mc:AlternateContent>
  <xr:revisionPtr revIDLastSave="0" documentId="8_{6DE24409-09A5-8F4C-9F2D-A7DD0C0525E5}" xr6:coauthVersionLast="43" xr6:coauthVersionMax="43" xr10:uidLastSave="{00000000-0000-0000-0000-000000000000}"/>
  <bookViews>
    <workbookView xWindow="6120" yWindow="460" windowWidth="25600" windowHeight="28340" xr2:uid="{00000000-000D-0000-FFFF-FFFF00000000}"/>
  </bookViews>
  <sheets>
    <sheet name="Summary" sheetId="2" r:id="rId1"/>
    <sheet name="Independent Contractors" sheetId="4" r:id="rId2"/>
    <sheet name="990Data" sheetId="1" r:id="rId3"/>
    <sheet name="Lobbying" sheetId="5" r:id="rId4"/>
    <sheet name="Resources" sheetId="3" r:id="rId5"/>
  </sheets>
  <definedNames>
    <definedName name="_xlnm._FilterDatabase" localSheetId="2" hidden="1">'990Data'!$A$1:$G$92</definedName>
  </definedNames>
  <calcPr calcId="191029"/>
  <pivotCaches>
    <pivotCache cacheId="90" r:id="rId6"/>
    <pivotCache cacheId="91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2" i="1" l="1"/>
  <c r="I24" i="2" l="1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23" i="2"/>
  <c r="C9" i="2" l="1"/>
  <c r="C10" i="2"/>
  <c r="C11" i="2"/>
  <c r="C12" i="2"/>
  <c r="C13" i="2"/>
  <c r="C14" i="2"/>
  <c r="C15" i="2"/>
  <c r="C16" i="2"/>
  <c r="C17" i="2"/>
  <c r="C18" i="2"/>
  <c r="C8" i="2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J33" i="4"/>
  <c r="J34" i="4"/>
  <c r="J35" i="4"/>
  <c r="J36" i="4"/>
  <c r="J37" i="4"/>
  <c r="J38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4" i="4"/>
  <c r="X34" i="2"/>
  <c r="X35" i="2"/>
  <c r="X36" i="2"/>
  <c r="B31" i="1"/>
  <c r="B30" i="1"/>
  <c r="B29" i="1"/>
  <c r="B28" i="1"/>
  <c r="B27" i="1"/>
  <c r="B26" i="1"/>
  <c r="B25" i="1"/>
  <c r="B24" i="1"/>
  <c r="B23" i="1"/>
  <c r="B22" i="1"/>
  <c r="B21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19" i="1"/>
  <c r="B20" i="1"/>
  <c r="B32" i="1"/>
  <c r="B49" i="1"/>
  <c r="B9" i="1"/>
  <c r="B10" i="1"/>
  <c r="B11" i="1"/>
  <c r="B12" i="1"/>
  <c r="B13" i="1"/>
  <c r="B14" i="1"/>
  <c r="B15" i="1"/>
  <c r="B16" i="1"/>
  <c r="B17" i="1"/>
  <c r="B18" i="1"/>
  <c r="B4" i="1"/>
  <c r="B5" i="1"/>
  <c r="B6" i="1"/>
  <c r="B7" i="1"/>
  <c r="B3" i="1"/>
  <c r="B2" i="1"/>
  <c r="B8" i="1"/>
</calcChain>
</file>

<file path=xl/sharedStrings.xml><?xml version="1.0" encoding="utf-8"?>
<sst xmlns="http://schemas.openxmlformats.org/spreadsheetml/2006/main" count="568" uniqueCount="172">
  <si>
    <t>donor_name</t>
  </si>
  <si>
    <t>recipient_name</t>
  </si>
  <si>
    <t>contribution</t>
  </si>
  <si>
    <t>year</t>
  </si>
  <si>
    <t>Judicial Crisis Network</t>
  </si>
  <si>
    <t>MI State Republican Party</t>
  </si>
  <si>
    <t>American Future Fund</t>
  </si>
  <si>
    <t>Republican State Leadership Committee</t>
  </si>
  <si>
    <t>Conservative Leadership Project</t>
  </si>
  <si>
    <t>Wisconsin Club For Growth</t>
  </si>
  <si>
    <t>Better Courts Missouri</t>
  </si>
  <si>
    <t>Main Street Growth Project</t>
  </si>
  <si>
    <t>TN for Economic Opportunity</t>
  </si>
  <si>
    <t>Civitas Action</t>
  </si>
  <si>
    <t>Wellspring Committee</t>
  </si>
  <si>
    <t>American Justice Partnership</t>
  </si>
  <si>
    <t>Family Action of Tennessee</t>
  </si>
  <si>
    <t>transaction_id</t>
  </si>
  <si>
    <t>verified</t>
  </si>
  <si>
    <t>Kansas Legislative Ed &amp; Res</t>
  </si>
  <si>
    <t>data_source</t>
  </si>
  <si>
    <t>CT2018</t>
  </si>
  <si>
    <t>Grand Total</t>
  </si>
  <si>
    <t>Sum of contribution</t>
  </si>
  <si>
    <t>Donor</t>
  </si>
  <si>
    <t>Year</t>
  </si>
  <si>
    <t>Judicial Crisis Network Funding</t>
  </si>
  <si>
    <t>Data retrieved</t>
  </si>
  <si>
    <t>Desmogblog.com/judicial-crisis-network</t>
  </si>
  <si>
    <t>Judicial Crisis Network as Recipient</t>
  </si>
  <si>
    <t>Judicial Crisis Network as Donor</t>
  </si>
  <si>
    <t>Resource URL</t>
  </si>
  <si>
    <t>added</t>
  </si>
  <si>
    <t>Northern VA Victory Fund</t>
  </si>
  <si>
    <t>Republican Attorneys General Association</t>
  </si>
  <si>
    <t>Republican Governors Association</t>
  </si>
  <si>
    <t>Whitbeck for Chairman</t>
  </si>
  <si>
    <t>American Democracy Alliance</t>
  </si>
  <si>
    <t>Arizona Public Integrity Alliance</t>
  </si>
  <si>
    <t>Concerned Women for America</t>
  </si>
  <si>
    <t>Faith Freedom Coalition</t>
  </si>
  <si>
    <t>Job Creators Network Foundation</t>
  </si>
  <si>
    <t>Morning in Nevada</t>
  </si>
  <si>
    <t>Nebraskans for Death Penalty</t>
  </si>
  <si>
    <t>North Carolina Chamber of Commerce</t>
  </si>
  <si>
    <t>Rule of Law Defense Fund</t>
  </si>
  <si>
    <t>State Government Leadership Foundation</t>
  </si>
  <si>
    <t>Wisconsin Alliance for Reform</t>
  </si>
  <si>
    <t>Tea Party Patriots</t>
  </si>
  <si>
    <t>Virginia First Foundation</t>
  </si>
  <si>
    <t>Michigan State Republican Party</t>
  </si>
  <si>
    <t>Michigan Advocacy Trust</t>
  </si>
  <si>
    <t>Tennessee Forum</t>
  </si>
  <si>
    <t>American Tort Reform Association</t>
  </si>
  <si>
    <t>Independent Womens' Voices</t>
  </si>
  <si>
    <t>Federalist Society</t>
  </si>
  <si>
    <t>WMC Issue Mobilization Council</t>
  </si>
  <si>
    <t>Tennessee Business Partnership</t>
  </si>
  <si>
    <t>US Health Freedom Coalition</t>
  </si>
  <si>
    <t>Citizens for Community Values Action</t>
  </si>
  <si>
    <t>Rule of Law Project</t>
  </si>
  <si>
    <t>Name</t>
  </si>
  <si>
    <t>Source</t>
  </si>
  <si>
    <t>Notes</t>
  </si>
  <si>
    <t>Baker Hostetler</t>
  </si>
  <si>
    <t>Service Description</t>
  </si>
  <si>
    <t>legal</t>
  </si>
  <si>
    <t>Compensation</t>
  </si>
  <si>
    <t>ad buy</t>
  </si>
  <si>
    <t>public relations</t>
  </si>
  <si>
    <t>Wickers Group</t>
  </si>
  <si>
    <t>Creative Design</t>
  </si>
  <si>
    <t>Revolution Media</t>
  </si>
  <si>
    <t>Typo (Hosteler)</t>
  </si>
  <si>
    <t>Missouri Forward Alliance</t>
  </si>
  <si>
    <t>True the Vote</t>
  </si>
  <si>
    <t>American Dream Initiative</t>
  </si>
  <si>
    <t>Strong Economy Growth Fund</t>
  </si>
  <si>
    <t>Illinois Opportunity Project</t>
  </si>
  <si>
    <t>Illinois Policy Network</t>
  </si>
  <si>
    <t>Mentzer Media</t>
  </si>
  <si>
    <t>CRC Public Relations</t>
  </si>
  <si>
    <t>Sandler Innocenzi</t>
  </si>
  <si>
    <t>Creative Direct</t>
  </si>
  <si>
    <t>advertising &amp; promotion</t>
  </si>
  <si>
    <t>Rhumb Line</t>
  </si>
  <si>
    <t>lobbying</t>
  </si>
  <si>
    <t>Smart Media</t>
  </si>
  <si>
    <t>advertising</t>
  </si>
  <si>
    <t>Century Strategies</t>
  </si>
  <si>
    <t>management</t>
  </si>
  <si>
    <t>BrabenderCox</t>
  </si>
  <si>
    <t>media communication</t>
  </si>
  <si>
    <t>executive management</t>
  </si>
  <si>
    <t>mail</t>
  </si>
  <si>
    <t>telephone campaign</t>
  </si>
  <si>
    <t>Sum of Compensation</t>
  </si>
  <si>
    <t>Independent Contractors &amp; Services</t>
  </si>
  <si>
    <t>Contractor &amp; Service</t>
  </si>
  <si>
    <t>https://www.sourcewatch.org/index.php/American_Future_Fund</t>
  </si>
  <si>
    <t>https://www.sourcewatch.org/index.php/Republican_State_Leadership_Committee</t>
  </si>
  <si>
    <t>https://www.sourcewatch.org/index.php/Wisconsin_Club_for_Growth</t>
  </si>
  <si>
    <t>https://www.sourcewatch.org/index.php/Civitas_Institute#Civitas_Action</t>
  </si>
  <si>
    <t>https://www.sourcewatch.org/index.php/Judicial_Crisis_Network</t>
  </si>
  <si>
    <t>https://www.sourcewatch.org/index.php/Republican_Governors_Association</t>
  </si>
  <si>
    <t>https://www.sourcewatch.org/index.php/Concerned_Women_for_America</t>
  </si>
  <si>
    <t>https://www.sourcewatch.org/index.php/Faith_and_Freedom_Coalition</t>
  </si>
  <si>
    <t>https://www.sourcewatch.org/index.php/Job_Creators_Network</t>
  </si>
  <si>
    <t>https://www.sourcewatch.org/index.php/U.S._Chamber_of_Commerce</t>
  </si>
  <si>
    <t>https://www.sourcewatch.org/index.php/Tea_Party_Patriots</t>
  </si>
  <si>
    <t>https://www.sourcewatch.org/index.php/American_Tort_Reform_Association</t>
  </si>
  <si>
    <t>https://www.desmogblog.com/independent-women-s-forum</t>
  </si>
  <si>
    <t>https://www.desmogblog.com/federalist-society-law-and-public-policy-studies</t>
  </si>
  <si>
    <t>https://www.sourcewatch.org/index.php/Wisconsin_Manufacturers_and_Commerce#WMC_Issues_Mobilization_Council</t>
  </si>
  <si>
    <t>https://www.sourcewatch.org/index.php/Coalition_for_Health_Freedom</t>
  </si>
  <si>
    <t>https://www.sourcewatch.org/index.php/True_the_Vote</t>
  </si>
  <si>
    <t>https://www.sourcewatch.org/index.php/Mentzer_Media_Services</t>
  </si>
  <si>
    <t>https://www.sourcewatch.org/index.php/Sandler-Innocenzi,_Inc.</t>
  </si>
  <si>
    <t>https://www.desmogblog.com/topics/baker-hostetler-llp</t>
  </si>
  <si>
    <t>https://www.sourcewatch.org/index.php/Century_Strategies</t>
  </si>
  <si>
    <t>Independent Contractors Data</t>
  </si>
  <si>
    <t>Recipient</t>
  </si>
  <si>
    <t>BH Group LLC</t>
  </si>
  <si>
    <t>consulting services</t>
  </si>
  <si>
    <t>DDC Public Opinion</t>
  </si>
  <si>
    <t>strategy consulting</t>
  </si>
  <si>
    <t>North Star Opinion</t>
  </si>
  <si>
    <t>polling</t>
  </si>
  <si>
    <t>American Conservative Union</t>
  </si>
  <si>
    <t>American Principles Project</t>
  </si>
  <si>
    <t>Americans for Limited Government</t>
  </si>
  <si>
    <t>AZ Public Integrity Alliance</t>
  </si>
  <si>
    <t>Catholic Vote Civic Action</t>
  </si>
  <si>
    <t>Club for Growth</t>
  </si>
  <si>
    <t>C.S.G. Action</t>
  </si>
  <si>
    <t>Liberty 2.0</t>
  </si>
  <si>
    <t>Michigan Chamber of Commerce</t>
  </si>
  <si>
    <t>Missouri Alliance for Freedom</t>
  </si>
  <si>
    <t>National Rifle Association</t>
  </si>
  <si>
    <t>National Right to Life Committee Inc.</t>
  </si>
  <si>
    <t>State Government Leadership Fund</t>
  </si>
  <si>
    <t>notes</t>
  </si>
  <si>
    <t>same ein as Foundation, presumably the same</t>
  </si>
  <si>
    <t>Susan B Anthony List</t>
  </si>
  <si>
    <t>45 Committee</t>
  </si>
  <si>
    <t>FRC Action</t>
  </si>
  <si>
    <t>https://www.desmogblog.com/american-conservative-union</t>
  </si>
  <si>
    <t>http://www.rightwingwatch.org/organizations/american-principles-project/</t>
  </si>
  <si>
    <t>https://www.sourcewatch.org/index.php/Americans_for_Limited_Government</t>
  </si>
  <si>
    <t>https://www.sourcewatch.org/index.php/Club_for_Growth</t>
  </si>
  <si>
    <t>https://www.sourcewatch.org/index.php/Citizens_for_Self-Governance</t>
  </si>
  <si>
    <t>https://www.desmogblog.com/us-chamber-commerce</t>
  </si>
  <si>
    <t>https://www.sourcewatch.org/index.php/National_Rifle_Association</t>
  </si>
  <si>
    <t>https://www.sourcewatch.org/index.php/National_Right_to_Life_Committee</t>
  </si>
  <si>
    <t>https://www.sourcewatch.org/index.php/Susan_B._Anthony_List</t>
  </si>
  <si>
    <t>https://www.sourcewatch.org/index.php/Family_Research_Council</t>
  </si>
  <si>
    <t>https://www.sourcewatch.org/index.php/Wellspring_Committee</t>
  </si>
  <si>
    <t>https://www.sourcewatch.org/index.php/American_Justice_Partnership</t>
  </si>
  <si>
    <t>Lobbying Firm Hired</t>
  </si>
  <si>
    <t>Amount</t>
  </si>
  <si>
    <t>https://www.opensecrets.org/lobby/clientlbs.php?id=D000026924&amp;year=2017</t>
  </si>
  <si>
    <t>Capitol Counsel</t>
  </si>
  <si>
    <t>Covington &amp; Burling</t>
  </si>
  <si>
    <t>Subsidiary</t>
  </si>
  <si>
    <t>Lobbyist(s)</t>
  </si>
  <si>
    <t>Kyl, Jon; Wichterman, Bill</t>
  </si>
  <si>
    <t>Gold, Martin B</t>
  </si>
  <si>
    <t>https://www.opensecrets.org/lobby/clientlbs.php?id=D000026924&amp;year=2006</t>
  </si>
  <si>
    <t>Judicial Confirmation Network</t>
  </si>
  <si>
    <t>Gold, Martin B; Wichterman, Bill</t>
  </si>
  <si>
    <t>https://www.opensecrets.org/lobby/clientlbs.php?id=D000026924&amp;year=2005</t>
  </si>
  <si>
    <t>Nebraskans for the Death Penalty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</si>
</sst>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9">
    <xf numFmtId="0" fontId="0" fillId="0" borderId="0" xfId="0"/>
    <xf numFmtId="0" fontId="16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16" fillId="33" borderId="10" xfId="0" applyFont="1" applyFill="1" applyBorder="1"/>
    <xf numFmtId="0" fontId="19" fillId="0" borderId="0" xfId="0" applyFont="1"/>
    <xf numFmtId="0" fontId="20" fillId="0" borderId="0" xfId="42" applyFont="1"/>
    <xf numFmtId="0" fontId="21" fillId="0" borderId="0" xfId="0" applyFont="1"/>
    <xf numFmtId="164" fontId="0" fillId="0" borderId="0" xfId="0" applyNumberFormat="1"/>
    <xf numFmtId="0" fontId="22" fillId="0" borderId="0" xfId="0" applyFont="1"/>
    <xf numFmtId="164" fontId="16" fillId="0" borderId="0" xfId="0" applyNumberFormat="1" applyFont="1"/>
    <xf numFmtId="0" fontId="0" fillId="0" borderId="0" xfId="0" applyAlignment="1">
      <alignment horizontal="left" indent="1"/>
    </xf>
    <xf numFmtId="1" fontId="0" fillId="0" borderId="0" xfId="0" applyNumberFormat="1"/>
    <xf numFmtId="0" fontId="0" fillId="0" borderId="0" xfId="0" applyFill="1"/>
    <xf numFmtId="6" fontId="0" fillId="0" borderId="0" xfId="0" applyNumberFormat="1"/>
    <xf numFmtId="164" fontId="0" fillId="0" borderId="0" xfId="0" applyNumberFormat="1" applyFill="1"/>
    <xf numFmtId="14" fontId="19" fillId="0" borderId="0" xfId="0" applyNumberFormat="1" applyFont="1" applyAlignment="1"/>
    <xf numFmtId="0" fontId="0" fillId="0" borderId="0" xfId="0" applyAlignment="1"/>
    <xf numFmtId="0" fontId="16" fillId="34" borderId="0" xfId="0" applyFont="1" applyFill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&quot;$&quot;#,##0"/>
    </dxf>
    <dxf>
      <numFmt numFmtId="1" formatCode="0"/>
    </dxf>
    <dxf>
      <numFmt numFmtId="1" formatCode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362.745790740744" createdVersion="6" refreshedVersion="6" minRefreshableVersion="3" recordCount="24" xr:uid="{027B27D7-4A69-C442-9989-8584E6639040}">
  <cacheSource type="worksheet">
    <worksheetSource ref="A42:F66" sheet="Independent Contractors"/>
  </cacheSource>
  <cacheFields count="6">
    <cacheField name="Source" numFmtId="0">
      <sharedItems containsSemiMixedTypes="0" containsString="0" containsNumber="1" containsInteger="1" minValue="990" maxValue="990"/>
    </cacheField>
    <cacheField name="Year" numFmtId="0">
      <sharedItems containsSemiMixedTypes="0" containsString="0" containsNumber="1" containsInteger="1" minValue="2009" maxValue="2017" count="7">
        <n v="2016"/>
        <n v="2015"/>
        <n v="2014"/>
        <n v="2013"/>
        <n v="2011"/>
        <n v="2009"/>
        <n v="2017"/>
      </sharedItems>
    </cacheField>
    <cacheField name="Name" numFmtId="0">
      <sharedItems count="15">
        <s v="CRC Public Relations"/>
        <s v="Creative Direct"/>
        <s v="Mentzer Media"/>
        <s v="Sandler Innocenzi"/>
        <s v="Wickers Group"/>
        <s v="Rhumb Line"/>
        <s v="Baker Hostetler"/>
        <s v="Creative Design"/>
        <s v="Revolution Media"/>
        <s v="Smart Media"/>
        <s v="Century Strategies"/>
        <s v="BrabenderCox"/>
        <s v="BH Group LLC"/>
        <s v="DDC Public Opinion"/>
        <s v="North Star Opinion"/>
      </sharedItems>
    </cacheField>
    <cacheField name="Service Description" numFmtId="0">
      <sharedItems count="14">
        <s v="public relations"/>
        <s v="advertising &amp; promotion"/>
        <s v="lobbying"/>
        <s v="legal"/>
        <s v="ad buy"/>
        <s v="advertising"/>
        <s v="management"/>
        <s v="media communication"/>
        <s v="executive management"/>
        <s v="mail"/>
        <s v="telephone campaign"/>
        <s v="consulting services"/>
        <s v="strategy consulting"/>
        <s v="polling"/>
      </sharedItems>
    </cacheField>
    <cacheField name="Compensation" numFmtId="164">
      <sharedItems containsSemiMixedTypes="0" containsString="0" containsNumber="1" containsInteger="1" minValue="47438" maxValue="6911453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362.745792708331" createdVersion="6" refreshedVersion="6" minRefreshableVersion="3" recordCount="92" xr:uid="{EE529195-DB31-2A4F-8A99-0AA0177A328E}">
  <cacheSource type="worksheet">
    <worksheetSource ref="A1:G1048576" sheet="990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4">
        <s v="Wellspring Committee"/>
        <s v="American Justice Partnership"/>
        <s v="Judicial Crisis Network"/>
        <m/>
      </sharedItems>
    </cacheField>
    <cacheField name="recipient_name" numFmtId="0">
      <sharedItems containsBlank="1" count="64">
        <s v="Judicial Crisis Network"/>
        <s v="Better Courts Missouri"/>
        <s v="Family Action of Tennessee"/>
        <s v="MI State Republican Party"/>
        <s v="State Government Leadership Foundation"/>
        <s v="American Future Fund"/>
        <s v="Republican State Leadership Committee"/>
        <s v="Conservative Leadership Project"/>
        <s v="Wisconsin Club For Growth"/>
        <s v="Kansas Legislative Ed &amp; Res"/>
        <s v="Main Street Growth Project"/>
        <s v="TN for Economic Opportunity"/>
        <s v="Civitas Action"/>
        <s v="Missouri Forward Alliance"/>
        <s v="True the Vote"/>
        <s v="American Dream Initiative"/>
        <s v="Arizona Public Integrity Alliance"/>
        <s v="Strong Economy Growth Fund"/>
        <s v="Illinois Opportunity Project"/>
        <s v="Illinois Policy Network"/>
        <s v="Rule of Law Project"/>
        <s v="Republican Attorneys General Association"/>
        <s v="Michigan State Republican Party"/>
        <s v="Michigan Advocacy Trust"/>
        <s v="Tennessee Forum"/>
        <s v="Rule of Law Defense Fund"/>
        <s v="American Tort Reform Association"/>
        <s v="Independent Womens' Voices"/>
        <s v="Federalist Society"/>
        <s v="WMC Issue Mobilization Council"/>
        <s v="Tennessee Business Partnership"/>
        <s v="US Health Freedom Coalition"/>
        <s v="Citizens for Community Values Action"/>
        <s v="Northern VA Victory Fund"/>
        <s v="Republican Governors Association"/>
        <s v="Whitbeck for Chairman"/>
        <s v="American Democracy Alliance"/>
        <s v="Concerned Women for America"/>
        <s v="Faith Freedom Coalition"/>
        <s v="Job Creators Network Foundation"/>
        <s v="Morning in Nevada"/>
        <s v="Nebraskans for the Death Penalty"/>
        <s v="North Carolina Chamber of Commerce"/>
        <s v="Tea Party Patriots"/>
        <s v="Virginia First Foundation"/>
        <s v="Wisconsin Alliance for Reform"/>
        <s v="American Conservative Union"/>
        <s v="American Principles Project"/>
        <s v="Americans for Limited Government"/>
        <s v="AZ Public Integrity Alliance"/>
        <s v="Catholic Vote Civic Action"/>
        <s v="Club for Growth"/>
        <s v="C.S.G. Action"/>
        <s v="Liberty 2.0"/>
        <s v="Michigan Chamber of Commerce"/>
        <s v="Missouri Alliance for Freedom"/>
        <s v="National Rifle Association"/>
        <s v="National Right to Life Committee Inc."/>
        <s v="State Government Leadership Fund"/>
        <s v="Susan B Anthony List"/>
        <s v="45 Committee"/>
        <s v="FRC Action"/>
        <m/>
        <s v="Nebraskans for Death Penalty" u="1"/>
      </sharedItems>
    </cacheField>
    <cacheField name="contribution" numFmtId="164">
      <sharedItems containsString="0" containsBlank="1" containsNumber="1" containsInteger="1" minValue="1365" maxValue="23454997"/>
    </cacheField>
    <cacheField name="year" numFmtId="0">
      <sharedItems containsString="0" containsBlank="1" containsNumber="1" containsInteger="1" minValue="2010" maxValue="2017" count="9">
        <n v="2010"/>
        <n v="2011"/>
        <n v="2012"/>
        <n v="2013"/>
        <n v="2014"/>
        <n v="2015"/>
        <n v="2016"/>
        <n v="2017"/>
        <m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n v="990"/>
    <x v="0"/>
    <x v="0"/>
    <x v="0"/>
    <n v="1438439"/>
    <m/>
  </r>
  <r>
    <n v="990"/>
    <x v="0"/>
    <x v="1"/>
    <x v="1"/>
    <n v="528744"/>
    <m/>
  </r>
  <r>
    <n v="990"/>
    <x v="0"/>
    <x v="2"/>
    <x v="1"/>
    <n v="2475000"/>
    <m/>
  </r>
  <r>
    <n v="990"/>
    <x v="0"/>
    <x v="3"/>
    <x v="1"/>
    <n v="908364"/>
    <m/>
  </r>
  <r>
    <n v="990"/>
    <x v="0"/>
    <x v="4"/>
    <x v="1"/>
    <n v="821797"/>
    <m/>
  </r>
  <r>
    <n v="990"/>
    <x v="1"/>
    <x v="0"/>
    <x v="0"/>
    <n v="382814"/>
    <m/>
  </r>
  <r>
    <n v="990"/>
    <x v="1"/>
    <x v="5"/>
    <x v="2"/>
    <n v="122955"/>
    <m/>
  </r>
  <r>
    <n v="990"/>
    <x v="2"/>
    <x v="6"/>
    <x v="3"/>
    <n v="112003"/>
    <s v="Typo (Hosteler)"/>
  </r>
  <r>
    <n v="990"/>
    <x v="2"/>
    <x v="0"/>
    <x v="0"/>
    <n v="104216"/>
    <m/>
  </r>
  <r>
    <n v="990"/>
    <x v="2"/>
    <x v="7"/>
    <x v="4"/>
    <n v="288335"/>
    <m/>
  </r>
  <r>
    <n v="990"/>
    <x v="2"/>
    <x v="8"/>
    <x v="4"/>
    <n v="372000"/>
    <m/>
  </r>
  <r>
    <n v="990"/>
    <x v="2"/>
    <x v="4"/>
    <x v="4"/>
    <n v="774600"/>
    <m/>
  </r>
  <r>
    <n v="990"/>
    <x v="3"/>
    <x v="0"/>
    <x v="0"/>
    <n v="180000"/>
    <m/>
  </r>
  <r>
    <n v="990"/>
    <x v="3"/>
    <x v="9"/>
    <x v="5"/>
    <n v="1993005"/>
    <m/>
  </r>
  <r>
    <n v="990"/>
    <x v="4"/>
    <x v="10"/>
    <x v="6"/>
    <n v="101424"/>
    <m/>
  </r>
  <r>
    <n v="990"/>
    <x v="5"/>
    <x v="11"/>
    <x v="7"/>
    <n v="729698"/>
    <m/>
  </r>
  <r>
    <n v="990"/>
    <x v="5"/>
    <x v="10"/>
    <x v="8"/>
    <n v="85013"/>
    <m/>
  </r>
  <r>
    <n v="990"/>
    <x v="5"/>
    <x v="10"/>
    <x v="9"/>
    <n v="47438"/>
    <m/>
  </r>
  <r>
    <n v="990"/>
    <x v="5"/>
    <x v="10"/>
    <x v="10"/>
    <n v="243684"/>
    <m/>
  </r>
  <r>
    <n v="990"/>
    <x v="6"/>
    <x v="2"/>
    <x v="1"/>
    <n v="6911453"/>
    <m/>
  </r>
  <r>
    <n v="990"/>
    <x v="6"/>
    <x v="0"/>
    <x v="0"/>
    <n v="3049615"/>
    <m/>
  </r>
  <r>
    <n v="990"/>
    <x v="6"/>
    <x v="12"/>
    <x v="11"/>
    <n v="947000"/>
    <m/>
  </r>
  <r>
    <n v="990"/>
    <x v="6"/>
    <x v="13"/>
    <x v="12"/>
    <n v="687500"/>
    <m/>
  </r>
  <r>
    <n v="990"/>
    <x v="6"/>
    <x v="14"/>
    <x v="13"/>
    <n v="40231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">
  <r>
    <s v="CT2018"/>
    <s v="Wellspring Committee_Judicial Crisis Network2010350000"/>
    <x v="0"/>
    <x v="0"/>
    <n v="350000"/>
    <x v="0"/>
    <s v="verified"/>
  </r>
  <r>
    <s v="CT2018"/>
    <s v="Wellspring Committee_Judicial Crisis Network2011170000"/>
    <x v="0"/>
    <x v="0"/>
    <n v="170000"/>
    <x v="1"/>
    <s v="verified"/>
  </r>
  <r>
    <s v="CT2018"/>
    <s v="Wellspring Committee_Judicial Crisis Network20121515000"/>
    <x v="0"/>
    <x v="0"/>
    <n v="1515000"/>
    <x v="2"/>
    <s v="verified"/>
  </r>
  <r>
    <s v="CT2018"/>
    <s v="American Justice Partnership_Judicial Crisis Network201250000"/>
    <x v="1"/>
    <x v="0"/>
    <n v="50000"/>
    <x v="2"/>
    <s v="verified"/>
  </r>
  <r>
    <s v="CT2018"/>
    <s v="Judicial Crisis Network_Better Courts Missouri2012215000"/>
    <x v="2"/>
    <x v="1"/>
    <n v="215000"/>
    <x v="2"/>
    <s v="verified"/>
  </r>
  <r>
    <s v="CT2018"/>
    <s v="Judicial Crisis Network_Family Action of Tennessee201224000"/>
    <x v="2"/>
    <x v="2"/>
    <n v="24000"/>
    <x v="2"/>
    <s v="verified"/>
  </r>
  <r>
    <s v="CT2018"/>
    <s v="Judicial Crisis Network_MI State Republican Party2013500000"/>
    <x v="2"/>
    <x v="3"/>
    <n v="500000"/>
    <x v="3"/>
    <s v="verified"/>
  </r>
  <r>
    <s v="CT2018"/>
    <s v="Judicial Crisis Network_State Government Leadership Foundation2013281000"/>
    <x v="2"/>
    <x v="4"/>
    <n v="281000"/>
    <x v="3"/>
    <s v="verified"/>
  </r>
  <r>
    <s v="CT2018"/>
    <s v="Judicial Crisis Network_American Future Fund2013750000"/>
    <x v="2"/>
    <x v="5"/>
    <n v="750000"/>
    <x v="3"/>
    <s v="verified"/>
  </r>
  <r>
    <s v="CT2018"/>
    <s v="Judicial Crisis Network_Republican State Leadership Committee2013225000"/>
    <x v="2"/>
    <x v="6"/>
    <n v="225000"/>
    <x v="3"/>
    <s v="verified"/>
  </r>
  <r>
    <s v="CT2018"/>
    <s v="Judicial Crisis Network_Conservative Leadership Project2013100000"/>
    <x v="2"/>
    <x v="7"/>
    <n v="100000"/>
    <x v="3"/>
    <s v="verified"/>
  </r>
  <r>
    <s v="CT2018"/>
    <s v="Judicial Crisis Network_Wisconsin Club For Growth2013503000"/>
    <x v="2"/>
    <x v="8"/>
    <n v="503000"/>
    <x v="3"/>
    <s v="verified"/>
  </r>
  <r>
    <s v="CT2018"/>
    <s v="Judicial Crisis Network_Better Courts Missouri2013170000"/>
    <x v="2"/>
    <x v="1"/>
    <n v="170000"/>
    <x v="3"/>
    <s v="verified"/>
  </r>
  <r>
    <s v="CT2018"/>
    <s v="Judicial Crisis Network_Kansas Legislative Ed &amp; Res20135000"/>
    <x v="2"/>
    <x v="9"/>
    <n v="5000"/>
    <x v="3"/>
    <s v="verified"/>
  </r>
  <r>
    <s v="CT2018"/>
    <s v="Judicial Crisis Network_Main Street Growth Project2013300000"/>
    <x v="2"/>
    <x v="10"/>
    <n v="300000"/>
    <x v="3"/>
    <s v="verified"/>
  </r>
  <r>
    <s v="CT2018"/>
    <s v="Judicial Crisis Network_TN for Economic Opportunity201370000"/>
    <x v="2"/>
    <x v="11"/>
    <n v="70000"/>
    <x v="3"/>
    <s v="verified"/>
  </r>
  <r>
    <s v="CT2018"/>
    <s v="Judicial Crisis Network_Civitas Action201375000"/>
    <x v="2"/>
    <x v="12"/>
    <n v="75000"/>
    <x v="3"/>
    <s v="verified"/>
  </r>
  <r>
    <n v="990"/>
    <s v="Wellspring Committee_Judicial Crisis Network20131435000"/>
    <x v="0"/>
    <x v="0"/>
    <n v="1435000"/>
    <x v="3"/>
    <s v="added"/>
  </r>
  <r>
    <n v="990"/>
    <s v="Wellspring Committee_Judicial Crisis Network20146655000"/>
    <x v="0"/>
    <x v="0"/>
    <n v="6655000"/>
    <x v="4"/>
    <s v="added"/>
  </r>
  <r>
    <n v="990"/>
    <s v="Judicial Crisis Network_American Future Fund20141350000"/>
    <x v="2"/>
    <x v="5"/>
    <n v="1350000"/>
    <x v="4"/>
    <s v="added"/>
  </r>
  <r>
    <n v="990"/>
    <s v="Judicial Crisis Network_Missouri Forward Alliance201450000"/>
    <x v="2"/>
    <x v="13"/>
    <n v="50000"/>
    <x v="4"/>
    <s v="added"/>
  </r>
  <r>
    <n v="990"/>
    <s v="Judicial Crisis Network_True the Vote2014125000"/>
    <x v="2"/>
    <x v="14"/>
    <n v="125000"/>
    <x v="4"/>
    <s v="added"/>
  </r>
  <r>
    <n v="990"/>
    <s v="Judicial Crisis Network_State Government Leadership Foundation2014100000"/>
    <x v="2"/>
    <x v="4"/>
    <n v="100000"/>
    <x v="4"/>
    <s v="added"/>
  </r>
  <r>
    <n v="990"/>
    <s v="Judicial Crisis Network_American Dream Initiative2014250000"/>
    <x v="2"/>
    <x v="15"/>
    <n v="250000"/>
    <x v="4"/>
    <s v="added"/>
  </r>
  <r>
    <n v="990"/>
    <s v="Judicial Crisis Network_Arizona Public Integrity Alliance2014410000"/>
    <x v="2"/>
    <x v="16"/>
    <n v="410000"/>
    <x v="4"/>
    <s v="added"/>
  </r>
  <r>
    <n v="990"/>
    <s v="Judicial Crisis Network_Strong Economy Growth Fund201435000"/>
    <x v="2"/>
    <x v="17"/>
    <n v="35000"/>
    <x v="4"/>
    <s v="added"/>
  </r>
  <r>
    <n v="990"/>
    <s v="Judicial Crisis Network_Illinois Opportunity Project2014250000"/>
    <x v="2"/>
    <x v="18"/>
    <n v="250000"/>
    <x v="4"/>
    <s v="added"/>
  </r>
  <r>
    <n v="990"/>
    <s v="Judicial Crisis Network_Illinois Policy Network2014250000"/>
    <x v="2"/>
    <x v="19"/>
    <n v="250000"/>
    <x v="4"/>
    <s v="added"/>
  </r>
  <r>
    <n v="990"/>
    <s v="Judicial Crisis Network_Rule of Law Project2014100000"/>
    <x v="2"/>
    <x v="20"/>
    <n v="100000"/>
    <x v="4"/>
    <s v="added"/>
  </r>
  <r>
    <n v="990"/>
    <s v="Judicial Crisis Network_Republican Attorneys General Association2014250000"/>
    <x v="2"/>
    <x v="21"/>
    <n v="250000"/>
    <x v="4"/>
    <s v="added"/>
  </r>
  <r>
    <n v="990"/>
    <s v="Wellspring Committee_Judicial Crisis Network20155775000"/>
    <x v="0"/>
    <x v="0"/>
    <n v="5775000"/>
    <x v="5"/>
    <s v="added"/>
  </r>
  <r>
    <n v="990"/>
    <s v="Judicial Crisis Network_Republican Attorneys General Association2015950000"/>
    <x v="2"/>
    <x v="21"/>
    <n v="950000"/>
    <x v="5"/>
    <s v="added"/>
  </r>
  <r>
    <n v="990"/>
    <s v="Judicial Crisis Network_Republican State Leadership Committee2015150000"/>
    <x v="2"/>
    <x v="6"/>
    <n v="150000"/>
    <x v="5"/>
    <s v="added"/>
  </r>
  <r>
    <n v="990"/>
    <s v="Judicial Crisis Network_Michigan State Republican Party2015700000"/>
    <x v="2"/>
    <x v="22"/>
    <n v="700000"/>
    <x v="5"/>
    <s v="added"/>
  </r>
  <r>
    <n v="990"/>
    <s v="Judicial Crisis Network_Michigan Advocacy Trust2015200000"/>
    <x v="2"/>
    <x v="23"/>
    <n v="200000"/>
    <x v="5"/>
    <s v="added"/>
  </r>
  <r>
    <n v="990"/>
    <s v="Judicial Crisis Network_Tennessee Forum201525000"/>
    <x v="2"/>
    <x v="24"/>
    <n v="25000"/>
    <x v="5"/>
    <s v="added"/>
  </r>
  <r>
    <n v="990"/>
    <s v="Judicial Crisis Network_Arizona Public Integrity Alliance2015134500"/>
    <x v="2"/>
    <x v="16"/>
    <n v="134500"/>
    <x v="5"/>
    <s v="added"/>
  </r>
  <r>
    <n v="990"/>
    <s v="Judicial Crisis Network_Rule of Law Defense Fund2015435000"/>
    <x v="2"/>
    <x v="25"/>
    <n v="435000"/>
    <x v="5"/>
    <s v="added"/>
  </r>
  <r>
    <n v="990"/>
    <s v="Judicial Crisis Network_American Tort Reform Association20155000"/>
    <x v="2"/>
    <x v="26"/>
    <n v="5000"/>
    <x v="5"/>
    <s v="added"/>
  </r>
  <r>
    <n v="990"/>
    <s v="Judicial Crisis Network_Independent Womens' Voices2015150000"/>
    <x v="2"/>
    <x v="27"/>
    <n v="150000"/>
    <x v="5"/>
    <s v="added"/>
  </r>
  <r>
    <n v="990"/>
    <s v="Judicial Crisis Network_Federalist Society201521000"/>
    <x v="2"/>
    <x v="28"/>
    <n v="21000"/>
    <x v="5"/>
    <s v="added"/>
  </r>
  <r>
    <n v="990"/>
    <s v="Judicial Crisis Network_WMC Issue Mobilization Council2015825000"/>
    <x v="2"/>
    <x v="29"/>
    <n v="825000"/>
    <x v="5"/>
    <s v="added"/>
  </r>
  <r>
    <n v="990"/>
    <s v="Judicial Crisis Network_Tennessee Business Partnership201550000"/>
    <x v="2"/>
    <x v="30"/>
    <n v="50000"/>
    <x v="5"/>
    <s v="added"/>
  </r>
  <r>
    <n v="990"/>
    <s v="Judicial Crisis Network_Conservative Leadership Project2015150000"/>
    <x v="2"/>
    <x v="7"/>
    <n v="150000"/>
    <x v="5"/>
    <s v="added"/>
  </r>
  <r>
    <n v="990"/>
    <s v="Judicial Crisis Network_US Health Freedom Coalition2015100000"/>
    <x v="2"/>
    <x v="31"/>
    <n v="100000"/>
    <x v="5"/>
    <s v="added"/>
  </r>
  <r>
    <n v="990"/>
    <s v="Judicial Crisis Network_Citizens for Community Values Action201525000"/>
    <x v="2"/>
    <x v="32"/>
    <n v="25000"/>
    <x v="5"/>
    <s v="added"/>
  </r>
  <r>
    <n v="990"/>
    <s v="Judicial Crisis Network_Rule of Law Project2015250000"/>
    <x v="2"/>
    <x v="20"/>
    <n v="250000"/>
    <x v="5"/>
    <s v="added"/>
  </r>
  <r>
    <n v="990"/>
    <s v="Wellspring Committee_Judicial Crisis Network201623454997"/>
    <x v="0"/>
    <x v="0"/>
    <n v="23454997"/>
    <x v="6"/>
    <s v="added"/>
  </r>
  <r>
    <n v="990"/>
    <s v="Judicial Crisis Network_Northern VA Victory Fund201624500"/>
    <x v="2"/>
    <x v="33"/>
    <n v="24500"/>
    <x v="6"/>
    <s v="added"/>
  </r>
  <r>
    <n v="990"/>
    <s v="Judicial Crisis Network_Republican Attorneys General Association20161245000"/>
    <x v="2"/>
    <x v="21"/>
    <n v="1245000"/>
    <x v="6"/>
    <s v="added"/>
  </r>
  <r>
    <n v="990"/>
    <s v="Judicial Crisis Network_Republican State Leadership Committee2016325000"/>
    <x v="2"/>
    <x v="6"/>
    <n v="325000"/>
    <x v="6"/>
    <s v="added"/>
  </r>
  <r>
    <n v="990"/>
    <s v="Judicial Crisis Network_Republican Governors Association2016500000"/>
    <x v="2"/>
    <x v="34"/>
    <n v="500000"/>
    <x v="6"/>
    <s v="added"/>
  </r>
  <r>
    <n v="990"/>
    <s v="Judicial Crisis Network_Whitbeck for Chairman201624500"/>
    <x v="2"/>
    <x v="35"/>
    <n v="24500"/>
    <x v="6"/>
    <s v="added"/>
  </r>
  <r>
    <n v="990"/>
    <s v="Judicial Crisis Network_American Democracy Alliance201625000"/>
    <x v="2"/>
    <x v="36"/>
    <n v="25000"/>
    <x v="6"/>
    <s v="added"/>
  </r>
  <r>
    <n v="990"/>
    <s v="Judicial Crisis Network_Arizona Public Integrity Alliance20161245000"/>
    <x v="2"/>
    <x v="16"/>
    <n v="1245000"/>
    <x v="6"/>
    <s v="added"/>
  </r>
  <r>
    <n v="990"/>
    <s v="Judicial Crisis Network_Concerned Women for America201650000"/>
    <x v="2"/>
    <x v="37"/>
    <n v="50000"/>
    <x v="6"/>
    <s v="added"/>
  </r>
  <r>
    <n v="990"/>
    <s v="Judicial Crisis Network_Faith Freedom Coalition2016375000"/>
    <x v="2"/>
    <x v="38"/>
    <n v="375000"/>
    <x v="6"/>
    <s v="added"/>
  </r>
  <r>
    <n v="990"/>
    <s v="Judicial Crisis Network_Job Creators Network Foundation2016100000"/>
    <x v="2"/>
    <x v="39"/>
    <n v="100000"/>
    <x v="6"/>
    <s v="added"/>
  </r>
  <r>
    <n v="990"/>
    <s v="Judicial Crisis Network_Morning in Nevada201650000"/>
    <x v="2"/>
    <x v="40"/>
    <n v="50000"/>
    <x v="6"/>
    <s v="added"/>
  </r>
  <r>
    <n v="990"/>
    <s v="Judicial Crisis Network_Nebraskans for the Death Penalty2016300000"/>
    <x v="2"/>
    <x v="41"/>
    <n v="300000"/>
    <x v="6"/>
    <s v="added"/>
  </r>
  <r>
    <n v="990"/>
    <s v="Judicial Crisis Network_North Carolina Chamber of Commerce2016200000"/>
    <x v="2"/>
    <x v="42"/>
    <n v="200000"/>
    <x v="6"/>
    <s v="added"/>
  </r>
  <r>
    <n v="990"/>
    <s v="Judicial Crisis Network_Rule of Law Defense Fund2016350000"/>
    <x v="2"/>
    <x v="25"/>
    <n v="350000"/>
    <x v="6"/>
    <s v="added"/>
  </r>
  <r>
    <n v="990"/>
    <s v="Judicial Crisis Network_State Government Leadership Foundation2016500000"/>
    <x v="2"/>
    <x v="4"/>
    <n v="500000"/>
    <x v="6"/>
    <s v="added"/>
  </r>
  <r>
    <n v="990"/>
    <s v="Judicial Crisis Network_Tea Party Patriots20161686500"/>
    <x v="2"/>
    <x v="43"/>
    <n v="1686500"/>
    <x v="6"/>
    <s v="added"/>
  </r>
  <r>
    <n v="990"/>
    <s v="Judicial Crisis Network_Virginia First Foundation201690000"/>
    <x v="2"/>
    <x v="44"/>
    <n v="90000"/>
    <x v="6"/>
    <s v="added"/>
  </r>
  <r>
    <n v="990"/>
    <s v="Judicial Crisis Network_Wisconsin Alliance for Reform20161365"/>
    <x v="2"/>
    <x v="45"/>
    <n v="1365"/>
    <x v="6"/>
    <s v="added"/>
  </r>
  <r>
    <n v="990"/>
    <s v="Judicial Crisis Network_American Conservative Union2017129000"/>
    <x v="2"/>
    <x v="46"/>
    <n v="129000"/>
    <x v="7"/>
    <s v="added"/>
  </r>
  <r>
    <n v="990"/>
    <s v="Judicial Crisis Network_American Principles Project201750000"/>
    <x v="2"/>
    <x v="47"/>
    <n v="50000"/>
    <x v="7"/>
    <s v="added"/>
  </r>
  <r>
    <n v="990"/>
    <s v="Judicial Crisis Network_Americans for Limited Government20171425000"/>
    <x v="2"/>
    <x v="48"/>
    <n v="1425000"/>
    <x v="7"/>
    <s v="added"/>
  </r>
  <r>
    <n v="990"/>
    <s v="Judicial Crisis Network_AZ Public Integrity Alliance2017100000"/>
    <x v="2"/>
    <x v="49"/>
    <n v="100000"/>
    <x v="7"/>
    <s v="added"/>
  </r>
  <r>
    <n v="990"/>
    <s v="Judicial Crisis Network_Catholic Vote Civic Action2017500000"/>
    <x v="2"/>
    <x v="50"/>
    <n v="500000"/>
    <x v="7"/>
    <s v="added"/>
  </r>
  <r>
    <n v="990"/>
    <s v="Judicial Crisis Network_Club for Growth2017500000"/>
    <x v="2"/>
    <x v="51"/>
    <n v="500000"/>
    <x v="7"/>
    <s v="added"/>
  </r>
  <r>
    <n v="990"/>
    <s v="Judicial Crisis Network_Concerned Women for America2017205445"/>
    <x v="2"/>
    <x v="37"/>
    <n v="205445"/>
    <x v="7"/>
    <s v="added"/>
  </r>
  <r>
    <n v="990"/>
    <s v="Judicial Crisis Network_C.S.G. Action2017110000"/>
    <x v="2"/>
    <x v="52"/>
    <n v="110000"/>
    <x v="7"/>
    <s v="added"/>
  </r>
  <r>
    <n v="990"/>
    <s v="Judicial Crisis Network_Faith Freedom Coalition2017415000"/>
    <x v="2"/>
    <x v="38"/>
    <n v="415000"/>
    <x v="7"/>
    <s v="added"/>
  </r>
  <r>
    <n v="990"/>
    <s v="Judicial Crisis Network_Liberty 2.0201725000"/>
    <x v="2"/>
    <x v="53"/>
    <n v="25000"/>
    <x v="7"/>
    <s v="added"/>
  </r>
  <r>
    <n v="990"/>
    <s v="Judicial Crisis Network_Michigan Chamber of Commerce2017500000"/>
    <x v="2"/>
    <x v="54"/>
    <n v="500000"/>
    <x v="7"/>
    <s v="added"/>
  </r>
  <r>
    <n v="990"/>
    <s v="Judicial Crisis Network_Missouri Alliance for Freedom201770000"/>
    <x v="2"/>
    <x v="55"/>
    <n v="70000"/>
    <x v="7"/>
    <s v="added"/>
  </r>
  <r>
    <n v="990"/>
    <s v="Judicial Crisis Network_National Rifle Association20171000000"/>
    <x v="2"/>
    <x v="56"/>
    <n v="1000000"/>
    <x v="7"/>
    <s v="added"/>
  </r>
  <r>
    <n v="990"/>
    <s v="Judicial Crisis Network_Nebraskans for the Death Penalty2017300000"/>
    <x v="2"/>
    <x v="41"/>
    <n v="300000"/>
    <x v="7"/>
    <s v="added"/>
  </r>
  <r>
    <n v="990"/>
    <s v="Judicial Crisis Network_Republican Attorneys General Association20171300000"/>
    <x v="2"/>
    <x v="21"/>
    <n v="1300000"/>
    <x v="7"/>
    <s v="added"/>
  </r>
  <r>
    <n v="990"/>
    <s v="Judicial Crisis Network_Republican Governors Association2017200000"/>
    <x v="2"/>
    <x v="34"/>
    <n v="200000"/>
    <x v="7"/>
    <s v="added"/>
  </r>
  <r>
    <n v="990"/>
    <s v="Judicial Crisis Network_Republican State Leadership Committee2017290000"/>
    <x v="2"/>
    <x v="6"/>
    <n v="290000"/>
    <x v="7"/>
    <s v="added"/>
  </r>
  <r>
    <n v="990"/>
    <s v="Judicial Crisis Network_National Right to Life Committee Inc.2017330000"/>
    <x v="2"/>
    <x v="57"/>
    <n v="330000"/>
    <x v="7"/>
    <s v="added"/>
  </r>
  <r>
    <n v="990"/>
    <s v="Judicial Crisis Network_State Government Leadership Fund201750000"/>
    <x v="2"/>
    <x v="58"/>
    <n v="50000"/>
    <x v="7"/>
    <s v="added"/>
  </r>
  <r>
    <n v="990"/>
    <s v="Judicial Crisis Network_Susan B Anthony List201750000"/>
    <x v="2"/>
    <x v="59"/>
    <n v="50000"/>
    <x v="7"/>
    <s v="added"/>
  </r>
  <r>
    <n v="990"/>
    <s v="Judicial Crisis Network_Tea Party Patriots20172765000"/>
    <x v="2"/>
    <x v="43"/>
    <n v="2765000"/>
    <x v="7"/>
    <s v="added"/>
  </r>
  <r>
    <n v="990"/>
    <s v="Judicial Crisis Network_Virginia First Foundation201750000"/>
    <x v="2"/>
    <x v="44"/>
    <n v="50000"/>
    <x v="7"/>
    <s v="added"/>
  </r>
  <r>
    <n v="990"/>
    <s v="Judicial Crisis Network_45 Committee2017250000"/>
    <x v="2"/>
    <x v="60"/>
    <n v="250000"/>
    <x v="7"/>
    <s v="added"/>
  </r>
  <r>
    <n v="990"/>
    <s v="Judicial Crisis Network_FRC Action201750000"/>
    <x v="2"/>
    <x v="61"/>
    <n v="50000"/>
    <x v="7"/>
    <s v="added"/>
  </r>
  <r>
    <n v="990"/>
    <s v="Judicial Crisis Network_State Government Leadership Fund2015400000"/>
    <x v="2"/>
    <x v="58"/>
    <n v="400000"/>
    <x v="5"/>
    <s v="added"/>
  </r>
  <r>
    <m/>
    <m/>
    <x v="3"/>
    <x v="62"/>
    <m/>
    <x v="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E3473D-4986-5244-93A4-440E9383E153}" name="PivotTable4" cacheId="9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cipient" colHeaderCaption="Year">
  <location ref="A21:C47" firstHeaderRow="1" firstDataRow="2" firstDataCol="1"/>
  <pivotFields count="7">
    <pivotField showAll="0"/>
    <pivotField showAll="0"/>
    <pivotField showAll="0"/>
    <pivotField axis="axisRow" showAll="0" sortType="ascending">
      <items count="65">
        <item x="60"/>
        <item x="46"/>
        <item x="36"/>
        <item x="15"/>
        <item x="5"/>
        <item x="47"/>
        <item x="26"/>
        <item x="48"/>
        <item x="16"/>
        <item x="49"/>
        <item x="1"/>
        <item x="52"/>
        <item x="50"/>
        <item x="32"/>
        <item x="12"/>
        <item x="51"/>
        <item x="37"/>
        <item x="7"/>
        <item x="38"/>
        <item x="2"/>
        <item x="28"/>
        <item x="61"/>
        <item x="18"/>
        <item x="19"/>
        <item x="27"/>
        <item x="39"/>
        <item h="1" x="0"/>
        <item x="9"/>
        <item x="53"/>
        <item x="10"/>
        <item x="3"/>
        <item x="23"/>
        <item x="54"/>
        <item x="22"/>
        <item x="55"/>
        <item x="13"/>
        <item x="40"/>
        <item x="56"/>
        <item x="57"/>
        <item m="1" x="63"/>
        <item x="41"/>
        <item x="42"/>
        <item x="33"/>
        <item x="21"/>
        <item x="34"/>
        <item x="6"/>
        <item x="25"/>
        <item x="20"/>
        <item x="4"/>
        <item x="58"/>
        <item x="17"/>
        <item x="59"/>
        <item x="43"/>
        <item x="30"/>
        <item x="24"/>
        <item x="11"/>
        <item x="14"/>
        <item x="31"/>
        <item x="44"/>
        <item x="35"/>
        <item x="45"/>
        <item x="8"/>
        <item x="29"/>
        <item x="62"/>
        <item t="default"/>
      </items>
    </pivotField>
    <pivotField dataField="1" showAll="0"/>
    <pivotField axis="axisCol" showAll="0">
      <items count="10">
        <item h="1" x="0"/>
        <item h="1" x="1"/>
        <item h="1" x="2"/>
        <item h="1" x="3"/>
        <item h="1" x="4"/>
        <item h="1" x="5"/>
        <item h="1" x="6"/>
        <item h="1" x="8"/>
        <item x="7"/>
        <item t="default"/>
      </items>
    </pivotField>
    <pivotField showAll="0"/>
  </pivotFields>
  <rowFields count="1">
    <field x="3"/>
  </rowFields>
  <rowItems count="25">
    <i>
      <x/>
    </i>
    <i>
      <x v="1"/>
    </i>
    <i>
      <x v="5"/>
    </i>
    <i>
      <x v="7"/>
    </i>
    <i>
      <x v="9"/>
    </i>
    <i>
      <x v="11"/>
    </i>
    <i>
      <x v="12"/>
    </i>
    <i>
      <x v="15"/>
    </i>
    <i>
      <x v="16"/>
    </i>
    <i>
      <x v="18"/>
    </i>
    <i>
      <x v="21"/>
    </i>
    <i>
      <x v="28"/>
    </i>
    <i>
      <x v="32"/>
    </i>
    <i>
      <x v="34"/>
    </i>
    <i>
      <x v="37"/>
    </i>
    <i>
      <x v="38"/>
    </i>
    <i>
      <x v="40"/>
    </i>
    <i>
      <x v="43"/>
    </i>
    <i>
      <x v="44"/>
    </i>
    <i>
      <x v="45"/>
    </i>
    <i>
      <x v="49"/>
    </i>
    <i>
      <x v="51"/>
    </i>
    <i>
      <x v="52"/>
    </i>
    <i>
      <x v="58"/>
    </i>
    <i t="grand">
      <x/>
    </i>
  </rowItems>
  <colFields count="1">
    <field x="5"/>
  </colFields>
  <colItems count="2">
    <i>
      <x v="8"/>
    </i>
    <i t="grand">
      <x/>
    </i>
  </colItems>
  <dataFields count="1">
    <dataField name="Sum of contribution" fld="4" baseField="0" baseItem="0" numFmtId="164"/>
  </dataFields>
  <formats count="21">
    <format dxfId="31">
      <pivotArea outline="0" collapsedLevelsAreSubtotals="1" fieldPosition="0"/>
    </format>
    <format dxfId="30">
      <pivotArea collapsedLevelsAreSubtotals="1" fieldPosition="0">
        <references count="1">
          <reference field="3" count="1">
            <x v="62"/>
          </reference>
        </references>
      </pivotArea>
    </format>
    <format dxfId="29">
      <pivotArea collapsedLevelsAreSubtotals="1" fieldPosition="0">
        <references count="1">
          <reference field="3" count="1">
            <x v="1"/>
          </reference>
        </references>
      </pivotArea>
    </format>
    <format dxfId="28">
      <pivotArea collapsedLevelsAreSubtotals="1" fieldPosition="0">
        <references count="1">
          <reference field="3" count="1">
            <x v="11"/>
          </reference>
        </references>
      </pivotArea>
    </format>
    <format dxfId="27">
      <pivotArea collapsedLevelsAreSubtotals="1" fieldPosition="0">
        <references count="1">
          <reference field="3" count="1">
            <x v="16"/>
          </reference>
        </references>
      </pivotArea>
    </format>
    <format dxfId="26">
      <pivotArea collapsedLevelsAreSubtotals="1" fieldPosition="0">
        <references count="1">
          <reference field="3" count="1">
            <x v="28"/>
          </reference>
        </references>
      </pivotArea>
    </format>
    <format dxfId="25">
      <pivotArea collapsedLevelsAreSubtotals="1" fieldPosition="0">
        <references count="1">
          <reference field="3" count="1">
            <x v="34"/>
          </reference>
        </references>
      </pivotArea>
    </format>
    <format dxfId="24">
      <pivotArea collapsedLevelsAreSubtotals="1" fieldPosition="0">
        <references count="2">
          <reference field="3" count="1">
            <x v="1"/>
          </reference>
          <reference field="5" count="5" selected="0">
            <x v="2"/>
            <x v="3"/>
            <x v="4"/>
            <x v="5"/>
            <x v="6"/>
          </reference>
        </references>
      </pivotArea>
    </format>
    <format dxfId="23">
      <pivotArea collapsedLevelsAreSubtotals="1" fieldPosition="0">
        <references count="2">
          <reference field="3" count="1">
            <x v="11"/>
          </reference>
          <reference field="5" count="5" selected="0">
            <x v="2"/>
            <x v="3"/>
            <x v="4"/>
            <x v="5"/>
            <x v="6"/>
          </reference>
        </references>
      </pivotArea>
    </format>
    <format dxfId="22">
      <pivotArea collapsedLevelsAreSubtotals="1" fieldPosition="0">
        <references count="2">
          <reference field="3" count="1">
            <x v="16"/>
          </reference>
          <reference field="5" count="4" selected="0">
            <x v="2"/>
            <x v="3"/>
            <x v="4"/>
            <x v="5"/>
          </reference>
        </references>
      </pivotArea>
    </format>
    <format dxfId="21">
      <pivotArea collapsedLevelsAreSubtotals="1" fieldPosition="0">
        <references count="2">
          <reference field="3" count="1">
            <x v="28"/>
          </reference>
          <reference field="5" count="5" selected="0">
            <x v="2"/>
            <x v="3"/>
            <x v="4"/>
            <x v="5"/>
            <x v="6"/>
          </reference>
        </references>
      </pivotArea>
    </format>
    <format dxfId="20">
      <pivotArea collapsedLevelsAreSubtotals="1" fieldPosition="0">
        <references count="2">
          <reference field="3" count="1">
            <x v="34"/>
          </reference>
          <reference field="5" count="5" selected="0">
            <x v="2"/>
            <x v="3"/>
            <x v="4"/>
            <x v="5"/>
            <x v="6"/>
          </reference>
        </references>
      </pivotArea>
    </format>
    <format dxfId="19">
      <pivotArea collapsedLevelsAreSubtotals="1" fieldPosition="0">
        <references count="2">
          <reference field="3" count="1">
            <x v="62"/>
          </reference>
          <reference field="5" count="3" selected="0">
            <x v="2"/>
            <x v="3"/>
            <x v="4"/>
          </reference>
        </references>
      </pivotArea>
    </format>
    <format dxfId="18">
      <pivotArea dataOnly="0" labelOnly="1" fieldPosition="0">
        <references count="1">
          <reference field="3" count="1">
            <x v="62"/>
          </reference>
        </references>
      </pivotArea>
    </format>
    <format dxfId="17">
      <pivotArea collapsedLevelsAreSubtotals="1" fieldPosition="0">
        <references count="2">
          <reference field="3" count="1">
            <x v="62"/>
          </reference>
          <reference field="5" count="2" selected="0">
            <x v="6"/>
            <x v="8"/>
          </reference>
        </references>
      </pivotArea>
    </format>
    <format dxfId="16">
      <pivotArea collapsedLevelsAreSubtotals="1" fieldPosition="0">
        <references count="2">
          <reference field="3" count="1">
            <x v="16"/>
          </reference>
          <reference field="5" count="1" selected="0">
            <x v="6"/>
          </reference>
        </references>
      </pivotArea>
    </format>
    <format dxfId="15">
      <pivotArea outline="0" collapsedLevelsAreSubtotals="1" fieldPosition="0">
        <references count="1">
          <reference field="5" count="3" selected="0">
            <x v="5"/>
            <x v="6"/>
            <x v="8"/>
          </reference>
        </references>
      </pivotArea>
    </format>
    <format dxfId="14">
      <pivotArea grandCol="1" outline="0" collapsedLevelsAreSubtotals="1" fieldPosition="0"/>
    </format>
    <format dxfId="13">
      <pivotArea type="topRight" dataOnly="0" labelOnly="1" outline="0" offset="C1:F1" fieldPosition="0"/>
    </format>
    <format dxfId="12">
      <pivotArea dataOnly="0" labelOnly="1" fieldPosition="0">
        <references count="1">
          <reference field="5" count="3">
            <x v="5"/>
            <x v="6"/>
            <x v="8"/>
          </reference>
        </references>
      </pivotArea>
    </format>
    <format dxfId="1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FBF376-47DA-9741-88F6-5F02083611C4}" name="PivotTable5" cacheId="9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" colHeaderCaption="Year">
  <location ref="A7:B18" firstHeaderRow="1" firstDataRow="1" firstDataCol="1"/>
  <pivotFields count="7">
    <pivotField showAll="0"/>
    <pivotField showAll="0"/>
    <pivotField axis="axisRow" showAll="0" sortType="descending">
      <items count="5">
        <item x="1"/>
        <item h="1" x="2"/>
        <item x="0"/>
        <item h="1"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Row" showAll="0">
      <items count="10">
        <item x="0"/>
        <item x="1"/>
        <item x="2"/>
        <item x="3"/>
        <item x="4"/>
        <item x="5"/>
        <item x="6"/>
        <item h="1" x="8"/>
        <item h="1" x="7"/>
        <item t="default"/>
      </items>
    </pivotField>
    <pivotField showAll="0"/>
  </pivotFields>
  <rowFields count="2">
    <field x="2"/>
    <field x="5"/>
  </rowFields>
  <rowItems count="11"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/>
    </i>
    <i r="1">
      <x v="2"/>
    </i>
    <i t="grand">
      <x/>
    </i>
  </rowItems>
  <colItems count="1">
    <i/>
  </colItems>
  <dataFields count="1">
    <dataField name="Sum of contribution" fld="4" baseField="0" baseItem="0" numFmtId="164"/>
  </dataFields>
  <formats count="1">
    <format dxfId="3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C33249-E5DA-844B-B067-6EFB51A11160}" name="PivotTable3" cacheId="9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Contractor &amp; Service" colHeaderCaption="Year">
  <location ref="A2:I19" firstHeaderRow="1" firstDataRow="2" firstDataCol="1"/>
  <pivotFields count="6">
    <pivotField showAll="0"/>
    <pivotField axis="axisCol" showAll="0">
      <items count="8">
        <item x="5"/>
        <item x="4"/>
        <item x="3"/>
        <item x="2"/>
        <item x="1"/>
        <item x="0"/>
        <item x="6"/>
        <item t="default"/>
      </items>
    </pivotField>
    <pivotField axis="axisRow" showAll="0" sortType="descending">
      <items count="16">
        <item sd="0" x="6"/>
        <item sd="0" x="11"/>
        <item sd="0" x="10"/>
        <item sd="0" x="0"/>
        <item sd="0" x="7"/>
        <item sd="0" x="1"/>
        <item sd="0" x="2"/>
        <item sd="0" x="8"/>
        <item sd="0" x="5"/>
        <item sd="0" x="3"/>
        <item sd="0" x="9"/>
        <item sd="0" x="4"/>
        <item sd="0" x="12"/>
        <item sd="0" x="13"/>
        <item sd="0" x="14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15">
        <item x="4"/>
        <item x="5"/>
        <item x="1"/>
        <item x="8"/>
        <item x="3"/>
        <item x="2"/>
        <item x="9"/>
        <item x="6"/>
        <item x="7"/>
        <item x="0"/>
        <item x="10"/>
        <item x="11"/>
        <item x="12"/>
        <item x="13"/>
        <item t="default"/>
      </items>
    </pivotField>
    <pivotField dataField="1" showAll="0"/>
    <pivotField showAll="0"/>
  </pivotFields>
  <rowFields count="2">
    <field x="2"/>
    <field x="3"/>
  </rowFields>
  <rowItems count="16">
    <i>
      <x v="6"/>
    </i>
    <i>
      <x v="3"/>
    </i>
    <i>
      <x v="10"/>
    </i>
    <i>
      <x v="11"/>
    </i>
    <i>
      <x v="12"/>
    </i>
    <i>
      <x v="9"/>
    </i>
    <i>
      <x v="1"/>
    </i>
    <i>
      <x v="13"/>
    </i>
    <i>
      <x v="5"/>
    </i>
    <i>
      <x v="2"/>
    </i>
    <i>
      <x v="14"/>
    </i>
    <i>
      <x v="7"/>
    </i>
    <i>
      <x v="4"/>
    </i>
    <i>
      <x v="8"/>
    </i>
    <i>
      <x/>
    </i>
    <i t="grand">
      <x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Compensation" fld="4" baseField="0" baseItem="0" numFmtId="164"/>
  </dataFields>
  <formats count="3">
    <format dxfId="10">
      <pivotArea dataOnly="0" labelOnly="1" fieldPosition="0">
        <references count="1">
          <reference field="1" count="0"/>
        </references>
      </pivotArea>
    </format>
    <format dxfId="9">
      <pivotArea dataOnly="0" labelOnly="1" grandCol="1" outline="0" fieldPosition="0"/>
    </format>
    <format dxfId="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A359C-557A-C847-918A-F40A9F8E3682}">
  <dimension ref="A1:X84"/>
  <sheetViews>
    <sheetView tabSelected="1" workbookViewId="0">
      <selection activeCell="J30" sqref="J30"/>
    </sheetView>
  </sheetViews>
  <sheetFormatPr baseColWidth="10" defaultRowHeight="16" x14ac:dyDescent="0.2"/>
  <cols>
    <col min="1" max="1" width="36" bestFit="1" customWidth="1"/>
    <col min="2" max="4" width="11.1640625" bestFit="1" customWidth="1"/>
    <col min="5" max="8" width="11.1640625" style="13" bestFit="1" customWidth="1"/>
    <col min="9" max="10" width="11.1640625" bestFit="1" customWidth="1"/>
    <col min="11" max="11" width="17.5" bestFit="1" customWidth="1"/>
    <col min="12" max="12" width="8.6640625" bestFit="1" customWidth="1"/>
    <col min="13" max="16" width="10.1640625" bestFit="1" customWidth="1"/>
    <col min="17" max="18" width="11.1640625" bestFit="1" customWidth="1"/>
    <col min="29" max="29" width="27.33203125" bestFit="1" customWidth="1"/>
    <col min="30" max="30" width="17.5" bestFit="1" customWidth="1"/>
  </cols>
  <sheetData>
    <row r="1" spans="1:3" ht="31" x14ac:dyDescent="0.35">
      <c r="A1" s="7" t="s">
        <v>26</v>
      </c>
    </row>
    <row r="2" spans="1:3" ht="17" customHeight="1" x14ac:dyDescent="0.25">
      <c r="A2" s="5" t="s">
        <v>27</v>
      </c>
      <c r="B2" s="16">
        <v>43361</v>
      </c>
      <c r="C2" s="17"/>
    </row>
    <row r="3" spans="1:3" ht="21" x14ac:dyDescent="0.25">
      <c r="A3" s="6" t="s">
        <v>28</v>
      </c>
      <c r="B3" s="5"/>
    </row>
    <row r="6" spans="1:3" ht="21" x14ac:dyDescent="0.25">
      <c r="A6" s="9" t="s">
        <v>29</v>
      </c>
    </row>
    <row r="7" spans="1:3" x14ac:dyDescent="0.2">
      <c r="A7" s="2" t="s">
        <v>24</v>
      </c>
      <c r="B7" t="s">
        <v>23</v>
      </c>
      <c r="C7" s="4" t="s">
        <v>31</v>
      </c>
    </row>
    <row r="8" spans="1:3" x14ac:dyDescent="0.2">
      <c r="A8" s="3" t="s">
        <v>14</v>
      </c>
      <c r="B8" s="8">
        <v>39354997</v>
      </c>
      <c r="C8" t="str">
        <f>IFERROR(IF(VLOOKUP(Summary!A8,Resources!$A:$B,2,FALSE)=0,"",VLOOKUP(Summary!A8,Resources!$A:$B,2,FALSE)),"")</f>
        <v>https://www.sourcewatch.org/index.php/Wellspring_Committee</v>
      </c>
    </row>
    <row r="9" spans="1:3" x14ac:dyDescent="0.2">
      <c r="A9" s="11">
        <v>2010</v>
      </c>
      <c r="B9" s="8">
        <v>350000</v>
      </c>
      <c r="C9" t="str">
        <f>IFERROR(IF(VLOOKUP(Summary!A9,Resources!$A:$B,2,FALSE)=0,"",VLOOKUP(Summary!A9,Resources!$A:$B,2,FALSE)),"")</f>
        <v/>
      </c>
    </row>
    <row r="10" spans="1:3" x14ac:dyDescent="0.2">
      <c r="A10" s="11">
        <v>2011</v>
      </c>
      <c r="B10" s="8">
        <v>170000</v>
      </c>
      <c r="C10" t="str">
        <f>IFERROR(IF(VLOOKUP(Summary!A10,Resources!$A:$B,2,FALSE)=0,"",VLOOKUP(Summary!A10,Resources!$A:$B,2,FALSE)),"")</f>
        <v/>
      </c>
    </row>
    <row r="11" spans="1:3" x14ac:dyDescent="0.2">
      <c r="A11" s="11">
        <v>2012</v>
      </c>
      <c r="B11" s="8">
        <v>1515000</v>
      </c>
      <c r="C11" t="str">
        <f>IFERROR(IF(VLOOKUP(Summary!A11,Resources!$A:$B,2,FALSE)=0,"",VLOOKUP(Summary!A11,Resources!$A:$B,2,FALSE)),"")</f>
        <v/>
      </c>
    </row>
    <row r="12" spans="1:3" x14ac:dyDescent="0.2">
      <c r="A12" s="11">
        <v>2013</v>
      </c>
      <c r="B12" s="8">
        <v>1435000</v>
      </c>
      <c r="C12" t="str">
        <f>IFERROR(IF(VLOOKUP(Summary!A12,Resources!$A:$B,2,FALSE)=0,"",VLOOKUP(Summary!A12,Resources!$A:$B,2,FALSE)),"")</f>
        <v/>
      </c>
    </row>
    <row r="13" spans="1:3" x14ac:dyDescent="0.2">
      <c r="A13" s="11">
        <v>2014</v>
      </c>
      <c r="B13" s="8">
        <v>6655000</v>
      </c>
      <c r="C13" t="str">
        <f>IFERROR(IF(VLOOKUP(Summary!A13,Resources!$A:$B,2,FALSE)=0,"",VLOOKUP(Summary!A13,Resources!$A:$B,2,FALSE)),"")</f>
        <v/>
      </c>
    </row>
    <row r="14" spans="1:3" x14ac:dyDescent="0.2">
      <c r="A14" s="11">
        <v>2015</v>
      </c>
      <c r="B14" s="8">
        <v>5775000</v>
      </c>
      <c r="C14" t="str">
        <f>IFERROR(IF(VLOOKUP(Summary!A14,Resources!$A:$B,2,FALSE)=0,"",VLOOKUP(Summary!A14,Resources!$A:$B,2,FALSE)),"")</f>
        <v/>
      </c>
    </row>
    <row r="15" spans="1:3" x14ac:dyDescent="0.2">
      <c r="A15" s="11">
        <v>2016</v>
      </c>
      <c r="B15" s="8">
        <v>23454997</v>
      </c>
      <c r="C15" t="str">
        <f>IFERROR(IF(VLOOKUP(Summary!A15,Resources!$A:$B,2,FALSE)=0,"",VLOOKUP(Summary!A15,Resources!$A:$B,2,FALSE)),"")</f>
        <v/>
      </c>
    </row>
    <row r="16" spans="1:3" x14ac:dyDescent="0.2">
      <c r="A16" s="3" t="s">
        <v>15</v>
      </c>
      <c r="B16" s="8">
        <v>50000</v>
      </c>
      <c r="C16" t="str">
        <f>IFERROR(IF(VLOOKUP(Summary!A16,Resources!$A:$B,2,FALSE)=0,"",VLOOKUP(Summary!A16,Resources!$A:$B,2,FALSE)),"")</f>
        <v>https://www.sourcewatch.org/index.php/American_Justice_Partnership</v>
      </c>
    </row>
    <row r="17" spans="1:9" x14ac:dyDescent="0.2">
      <c r="A17" s="11">
        <v>2012</v>
      </c>
      <c r="B17" s="8">
        <v>50000</v>
      </c>
      <c r="C17" t="str">
        <f>IFERROR(IF(VLOOKUP(Summary!A17,Resources!$A:$B,2,FALSE)=0,"",VLOOKUP(Summary!A17,Resources!$A:$B,2,FALSE)),"")</f>
        <v/>
      </c>
    </row>
    <row r="18" spans="1:9" x14ac:dyDescent="0.2">
      <c r="A18" s="3" t="s">
        <v>22</v>
      </c>
      <c r="B18" s="8">
        <v>39404997</v>
      </c>
      <c r="C18" t="str">
        <f>IFERROR(IF(VLOOKUP(Summary!A18,Resources!$A:$B,2,FALSE)=0,"",VLOOKUP(Summary!A18,Resources!$A:$B,2,FALSE)),"")</f>
        <v/>
      </c>
    </row>
    <row r="20" spans="1:9" ht="21" x14ac:dyDescent="0.25">
      <c r="A20" s="9" t="s">
        <v>30</v>
      </c>
    </row>
    <row r="21" spans="1:9" x14ac:dyDescent="0.2">
      <c r="A21" s="2" t="s">
        <v>23</v>
      </c>
      <c r="B21" s="2" t="s">
        <v>25</v>
      </c>
      <c r="E21"/>
      <c r="F21"/>
      <c r="G21"/>
      <c r="H21"/>
    </row>
    <row r="22" spans="1:9" x14ac:dyDescent="0.2">
      <c r="A22" s="2" t="s">
        <v>121</v>
      </c>
      <c r="B22" s="13">
        <v>2017</v>
      </c>
      <c r="C22" s="13" t="s">
        <v>22</v>
      </c>
      <c r="E22"/>
      <c r="F22"/>
      <c r="G22"/>
      <c r="H22"/>
      <c r="I22" s="4" t="s">
        <v>31</v>
      </c>
    </row>
    <row r="23" spans="1:9" x14ac:dyDescent="0.2">
      <c r="A23" s="3" t="s">
        <v>144</v>
      </c>
      <c r="B23" s="15">
        <v>250000</v>
      </c>
      <c r="C23" s="15">
        <v>250000</v>
      </c>
      <c r="D23" t="s">
        <v>18</v>
      </c>
      <c r="E23"/>
      <c r="F23"/>
      <c r="G23"/>
      <c r="H23"/>
      <c r="I23" t="str">
        <f>IFERROR(IF(VLOOKUP(Summary!A23,Resources!$A:$B,2,FALSE)=0,"",VLOOKUP(Summary!A23,Resources!$A:$B,2,FALSE)),"")</f>
        <v/>
      </c>
    </row>
    <row r="24" spans="1:9" x14ac:dyDescent="0.2">
      <c r="A24" s="3" t="s">
        <v>128</v>
      </c>
      <c r="B24" s="15">
        <v>129000</v>
      </c>
      <c r="C24" s="15">
        <v>129000</v>
      </c>
      <c r="D24" t="s">
        <v>18</v>
      </c>
      <c r="E24"/>
      <c r="F24"/>
      <c r="G24"/>
      <c r="H24"/>
      <c r="I24" t="str">
        <f>IFERROR(IF(VLOOKUP(Summary!A24,Resources!$A:$B,2,FALSE)=0,"",VLOOKUP(Summary!A24,Resources!$A:$B,2,FALSE)),"")</f>
        <v>https://www.desmogblog.com/american-conservative-union</v>
      </c>
    </row>
    <row r="25" spans="1:9" x14ac:dyDescent="0.2">
      <c r="A25" s="3" t="s">
        <v>129</v>
      </c>
      <c r="B25" s="15">
        <v>50000</v>
      </c>
      <c r="C25" s="15">
        <v>50000</v>
      </c>
      <c r="D25" t="s">
        <v>18</v>
      </c>
      <c r="E25"/>
      <c r="F25"/>
      <c r="G25"/>
      <c r="H25"/>
      <c r="I25" t="str">
        <f>IFERROR(IF(VLOOKUP(Summary!A25,Resources!$A:$B,2,FALSE)=0,"",VLOOKUP(Summary!A25,Resources!$A:$B,2,FALSE)),"")</f>
        <v>http://www.rightwingwatch.org/organizations/american-principles-project/</v>
      </c>
    </row>
    <row r="26" spans="1:9" x14ac:dyDescent="0.2">
      <c r="A26" s="3" t="s">
        <v>130</v>
      </c>
      <c r="B26" s="15">
        <v>1425000</v>
      </c>
      <c r="C26" s="15">
        <v>1425000</v>
      </c>
      <c r="D26" t="s">
        <v>18</v>
      </c>
      <c r="E26"/>
      <c r="F26"/>
      <c r="G26"/>
      <c r="H26"/>
      <c r="I26" t="str">
        <f>IFERROR(IF(VLOOKUP(Summary!A26,Resources!$A:$B,2,FALSE)=0,"",VLOOKUP(Summary!A26,Resources!$A:$B,2,FALSE)),"")</f>
        <v>https://www.sourcewatch.org/index.php/Americans_for_Limited_Government</v>
      </c>
    </row>
    <row r="27" spans="1:9" x14ac:dyDescent="0.2">
      <c r="A27" s="3" t="s">
        <v>131</v>
      </c>
      <c r="B27" s="15">
        <v>100000</v>
      </c>
      <c r="C27" s="15">
        <v>100000</v>
      </c>
      <c r="D27" t="s">
        <v>18</v>
      </c>
      <c r="E27"/>
      <c r="F27"/>
      <c r="G27"/>
      <c r="H27"/>
      <c r="I27" t="str">
        <f>IFERROR(IF(VLOOKUP(Summary!A27,Resources!$A:$B,2,FALSE)=0,"",VLOOKUP(Summary!A27,Resources!$A:$B,2,FALSE)),"")</f>
        <v/>
      </c>
    </row>
    <row r="28" spans="1:9" x14ac:dyDescent="0.2">
      <c r="A28" s="3" t="s">
        <v>134</v>
      </c>
      <c r="B28" s="15">
        <v>110000</v>
      </c>
      <c r="C28" s="15">
        <v>110000</v>
      </c>
      <c r="D28" t="s">
        <v>18</v>
      </c>
      <c r="E28"/>
      <c r="F28"/>
      <c r="G28"/>
      <c r="H28"/>
      <c r="I28" t="str">
        <f>IFERROR(IF(VLOOKUP(Summary!A28,Resources!$A:$B,2,FALSE)=0,"",VLOOKUP(Summary!A28,Resources!$A:$B,2,FALSE)),"")</f>
        <v>https://www.sourcewatch.org/index.php/Citizens_for_Self-Governance</v>
      </c>
    </row>
    <row r="29" spans="1:9" x14ac:dyDescent="0.2">
      <c r="A29" s="3" t="s">
        <v>132</v>
      </c>
      <c r="B29" s="15">
        <v>500000</v>
      </c>
      <c r="C29" s="15">
        <v>500000</v>
      </c>
      <c r="D29" t="s">
        <v>18</v>
      </c>
      <c r="E29"/>
      <c r="F29"/>
      <c r="G29"/>
      <c r="H29"/>
      <c r="I29" t="str">
        <f>IFERROR(IF(VLOOKUP(Summary!A29,Resources!$A:$B,2,FALSE)=0,"",VLOOKUP(Summary!A29,Resources!$A:$B,2,FALSE)),"")</f>
        <v/>
      </c>
    </row>
    <row r="30" spans="1:9" x14ac:dyDescent="0.2">
      <c r="A30" s="3" t="s">
        <v>133</v>
      </c>
      <c r="B30" s="15">
        <v>500000</v>
      </c>
      <c r="C30" s="15">
        <v>500000</v>
      </c>
      <c r="D30" t="s">
        <v>18</v>
      </c>
      <c r="E30"/>
      <c r="F30"/>
      <c r="G30"/>
      <c r="H30"/>
      <c r="I30" t="str">
        <f>IFERROR(IF(VLOOKUP(Summary!A30,Resources!$A:$B,2,FALSE)=0,"",VLOOKUP(Summary!A30,Resources!$A:$B,2,FALSE)),"")</f>
        <v>https://www.sourcewatch.org/index.php/Club_for_Growth</v>
      </c>
    </row>
    <row r="31" spans="1:9" x14ac:dyDescent="0.2">
      <c r="A31" s="3" t="s">
        <v>39</v>
      </c>
      <c r="B31" s="15">
        <v>205445</v>
      </c>
      <c r="C31" s="15">
        <v>205445</v>
      </c>
      <c r="D31" t="s">
        <v>18</v>
      </c>
      <c r="E31"/>
      <c r="F31"/>
      <c r="G31"/>
      <c r="H31"/>
      <c r="I31" t="str">
        <f>IFERROR(IF(VLOOKUP(Summary!A31,Resources!$A:$B,2,FALSE)=0,"",VLOOKUP(Summary!A31,Resources!$A:$B,2,FALSE)),"")</f>
        <v>https://www.sourcewatch.org/index.php/Concerned_Women_for_America</v>
      </c>
    </row>
    <row r="32" spans="1:9" x14ac:dyDescent="0.2">
      <c r="A32" s="3" t="s">
        <v>40</v>
      </c>
      <c r="B32" s="15">
        <v>415000</v>
      </c>
      <c r="C32" s="15">
        <v>415000</v>
      </c>
      <c r="D32" t="s">
        <v>18</v>
      </c>
      <c r="E32"/>
      <c r="F32"/>
      <c r="G32"/>
      <c r="H32"/>
      <c r="I32" t="str">
        <f>IFERROR(IF(VLOOKUP(Summary!A32,Resources!$A:$B,2,FALSE)=0,"",VLOOKUP(Summary!A32,Resources!$A:$B,2,FALSE)),"")</f>
        <v>https://www.sourcewatch.org/index.php/Faith_and_Freedom_Coalition</v>
      </c>
    </row>
    <row r="33" spans="1:24" x14ac:dyDescent="0.2">
      <c r="A33" s="3" t="s">
        <v>145</v>
      </c>
      <c r="B33" s="15">
        <v>50000</v>
      </c>
      <c r="C33" s="15">
        <v>50000</v>
      </c>
      <c r="D33" t="s">
        <v>18</v>
      </c>
      <c r="E33"/>
      <c r="F33"/>
      <c r="G33"/>
      <c r="H33"/>
      <c r="I33" t="str">
        <f>IFERROR(IF(VLOOKUP(Summary!A33,Resources!$A:$B,2,FALSE)=0,"",VLOOKUP(Summary!A33,Resources!$A:$B,2,FALSE)),"")</f>
        <v>https://www.sourcewatch.org/index.php/Family_Research_Council</v>
      </c>
    </row>
    <row r="34" spans="1:24" x14ac:dyDescent="0.2">
      <c r="A34" s="3" t="s">
        <v>135</v>
      </c>
      <c r="B34" s="15">
        <v>25000</v>
      </c>
      <c r="C34" s="15">
        <v>25000</v>
      </c>
      <c r="D34" t="s">
        <v>18</v>
      </c>
      <c r="E34"/>
      <c r="F34"/>
      <c r="G34"/>
      <c r="H34"/>
      <c r="I34" t="str">
        <f>IFERROR(IF(VLOOKUP(Summary!A34,Resources!$A:$B,2,FALSE)=0,"",VLOOKUP(Summary!A34,Resources!$A:$B,2,FALSE)),"")</f>
        <v/>
      </c>
      <c r="X34" t="str">
        <f>IFERROR(IF(VLOOKUP(Summary!A33,Resources!$A:$B,2,FALSE)=0,"",VLOOKUP(Summary!A33,Resources!$A:$B,2,FALSE)),"")</f>
        <v>https://www.sourcewatch.org/index.php/Family_Research_Council</v>
      </c>
    </row>
    <row r="35" spans="1:24" x14ac:dyDescent="0.2">
      <c r="A35" s="3" t="s">
        <v>136</v>
      </c>
      <c r="B35" s="15">
        <v>500000</v>
      </c>
      <c r="C35" s="15">
        <v>500000</v>
      </c>
      <c r="D35" t="s">
        <v>18</v>
      </c>
      <c r="E35"/>
      <c r="F35"/>
      <c r="G35"/>
      <c r="H35"/>
      <c r="I35" t="str">
        <f>IFERROR(IF(VLOOKUP(Summary!A35,Resources!$A:$B,2,FALSE)=0,"",VLOOKUP(Summary!A35,Resources!$A:$B,2,FALSE)),"")</f>
        <v>https://www.desmogblog.com/us-chamber-commerce</v>
      </c>
      <c r="X35" t="str">
        <f>IFERROR(IF(VLOOKUP(Summary!A34,Resources!$A:$B,2,FALSE)=0,"",VLOOKUP(Summary!A34,Resources!$A:$B,2,FALSE)),"")</f>
        <v/>
      </c>
    </row>
    <row r="36" spans="1:24" x14ac:dyDescent="0.2">
      <c r="A36" s="3" t="s">
        <v>137</v>
      </c>
      <c r="B36" s="15">
        <v>70000</v>
      </c>
      <c r="C36" s="15">
        <v>70000</v>
      </c>
      <c r="D36" t="s">
        <v>18</v>
      </c>
      <c r="E36"/>
      <c r="F36"/>
      <c r="G36"/>
      <c r="H36"/>
      <c r="I36" t="str">
        <f>IFERROR(IF(VLOOKUP(Summary!A36,Resources!$A:$B,2,FALSE)=0,"",VLOOKUP(Summary!A36,Resources!$A:$B,2,FALSE)),"")</f>
        <v/>
      </c>
      <c r="X36" t="str">
        <f>IFERROR(IF(VLOOKUP(Summary!A35,Resources!$A:$B,2,FALSE)=0,"",VLOOKUP(Summary!A35,Resources!$A:$B,2,FALSE)),"")</f>
        <v>https://www.desmogblog.com/us-chamber-commerce</v>
      </c>
    </row>
    <row r="37" spans="1:24" x14ac:dyDescent="0.2">
      <c r="A37" s="3" t="s">
        <v>138</v>
      </c>
      <c r="B37" s="15">
        <v>1000000</v>
      </c>
      <c r="C37" s="15">
        <v>1000000</v>
      </c>
      <c r="D37" t="s">
        <v>18</v>
      </c>
      <c r="E37"/>
      <c r="F37"/>
      <c r="G37"/>
      <c r="H37"/>
      <c r="I37" t="str">
        <f>IFERROR(IF(VLOOKUP(Summary!A37,Resources!$A:$B,2,FALSE)=0,"",VLOOKUP(Summary!A37,Resources!$A:$B,2,FALSE)),"")</f>
        <v>https://www.sourcewatch.org/index.php/National_Rifle_Association</v>
      </c>
    </row>
    <row r="38" spans="1:24" x14ac:dyDescent="0.2">
      <c r="A38" s="3" t="s">
        <v>139</v>
      </c>
      <c r="B38" s="15">
        <v>330000</v>
      </c>
      <c r="C38" s="15">
        <v>330000</v>
      </c>
      <c r="D38" t="s">
        <v>18</v>
      </c>
      <c r="E38"/>
      <c r="F38"/>
      <c r="G38"/>
      <c r="H38"/>
      <c r="I38" t="str">
        <f>IFERROR(IF(VLOOKUP(Summary!A38,Resources!$A:$B,2,FALSE)=0,"",VLOOKUP(Summary!A38,Resources!$A:$B,2,FALSE)),"")</f>
        <v>https://www.sourcewatch.org/index.php/National_Right_to_Life_Committee</v>
      </c>
    </row>
    <row r="39" spans="1:24" x14ac:dyDescent="0.2">
      <c r="A39" s="3" t="s">
        <v>171</v>
      </c>
      <c r="B39" s="15">
        <v>300000</v>
      </c>
      <c r="C39" s="15">
        <v>300000</v>
      </c>
      <c r="D39" t="s">
        <v>18</v>
      </c>
      <c r="E39"/>
      <c r="F39"/>
      <c r="G39"/>
      <c r="H39"/>
      <c r="I39" t="str">
        <f>IFERROR(IF(VLOOKUP(Summary!A39,Resources!$A:$B,2,FALSE)=0,"",VLOOKUP(Summary!A39,Resources!$A:$B,2,FALSE)),"")</f>
        <v/>
      </c>
    </row>
    <row r="40" spans="1:24" x14ac:dyDescent="0.2">
      <c r="A40" s="3" t="s">
        <v>34</v>
      </c>
      <c r="B40" s="15">
        <v>1300000</v>
      </c>
      <c r="C40" s="15">
        <v>1300000</v>
      </c>
      <c r="E40"/>
      <c r="F40"/>
      <c r="G40"/>
      <c r="H40"/>
      <c r="I40" t="str">
        <f>IFERROR(IF(VLOOKUP(Summary!A40,Resources!$A:$B,2,FALSE)=0,"",VLOOKUP(Summary!A40,Resources!$A:$B,2,FALSE)),"")</f>
        <v>https://www.sourcewatch.org/index.php/Republican_Governors_Association</v>
      </c>
    </row>
    <row r="41" spans="1:24" x14ac:dyDescent="0.2">
      <c r="A41" s="3" t="s">
        <v>35</v>
      </c>
      <c r="B41" s="15">
        <v>200000</v>
      </c>
      <c r="C41" s="15">
        <v>200000</v>
      </c>
      <c r="E41"/>
      <c r="F41"/>
      <c r="G41"/>
      <c r="H41"/>
      <c r="I41" t="str">
        <f>IFERROR(IF(VLOOKUP(Summary!A41,Resources!$A:$B,2,FALSE)=0,"",VLOOKUP(Summary!A41,Resources!$A:$B,2,FALSE)),"")</f>
        <v/>
      </c>
    </row>
    <row r="42" spans="1:24" x14ac:dyDescent="0.2">
      <c r="A42" s="3" t="s">
        <v>7</v>
      </c>
      <c r="B42" s="15">
        <v>290000</v>
      </c>
      <c r="C42" s="15">
        <v>290000</v>
      </c>
      <c r="E42"/>
      <c r="F42"/>
      <c r="G42"/>
      <c r="H42"/>
      <c r="I42" t="str">
        <f>IFERROR(IF(VLOOKUP(Summary!A42,Resources!$A:$B,2,FALSE)=0,"",VLOOKUP(Summary!A42,Resources!$A:$B,2,FALSE)),"")</f>
        <v>https://www.sourcewatch.org/index.php/Republican_State_Leadership_Committee</v>
      </c>
    </row>
    <row r="43" spans="1:24" x14ac:dyDescent="0.2">
      <c r="A43" s="3" t="s">
        <v>140</v>
      </c>
      <c r="B43" s="15">
        <v>50000</v>
      </c>
      <c r="C43" s="15">
        <v>50000</v>
      </c>
      <c r="E43"/>
      <c r="F43"/>
      <c r="G43"/>
      <c r="H43"/>
      <c r="I43" t="str">
        <f>IFERROR(IF(VLOOKUP(Summary!A43,Resources!$A:$B,2,FALSE)=0,"",VLOOKUP(Summary!A43,Resources!$A:$B,2,FALSE)),"")</f>
        <v/>
      </c>
    </row>
    <row r="44" spans="1:24" x14ac:dyDescent="0.2">
      <c r="A44" s="3" t="s">
        <v>143</v>
      </c>
      <c r="B44" s="15">
        <v>50000</v>
      </c>
      <c r="C44" s="15">
        <v>50000</v>
      </c>
      <c r="E44"/>
      <c r="F44"/>
      <c r="G44"/>
      <c r="H44"/>
      <c r="I44" t="str">
        <f>IFERROR(IF(VLOOKUP(Summary!A44,Resources!$A:$B,2,FALSE)=0,"",VLOOKUP(Summary!A44,Resources!$A:$B,2,FALSE)),"")</f>
        <v>https://www.sourcewatch.org/index.php/Susan_B._Anthony_List</v>
      </c>
    </row>
    <row r="45" spans="1:24" x14ac:dyDescent="0.2">
      <c r="A45" s="3" t="s">
        <v>48</v>
      </c>
      <c r="B45" s="15">
        <v>2765000</v>
      </c>
      <c r="C45" s="15">
        <v>2765000</v>
      </c>
      <c r="E45"/>
      <c r="F45"/>
      <c r="G45"/>
      <c r="H45"/>
      <c r="I45" t="str">
        <f>IFERROR(IF(VLOOKUP(Summary!A45,Resources!$A:$B,2,FALSE)=0,"",VLOOKUP(Summary!A45,Resources!$A:$B,2,FALSE)),"")</f>
        <v>https://www.sourcewatch.org/index.php/Tea_Party_Patriots</v>
      </c>
    </row>
    <row r="46" spans="1:24" x14ac:dyDescent="0.2">
      <c r="A46" s="3" t="s">
        <v>49</v>
      </c>
      <c r="B46" s="15">
        <v>50000</v>
      </c>
      <c r="C46" s="15">
        <v>50000</v>
      </c>
      <c r="E46"/>
      <c r="F46"/>
      <c r="G46"/>
      <c r="H46"/>
      <c r="I46" t="str">
        <f>IFERROR(IF(VLOOKUP(Summary!A46,Resources!$A:$B,2,FALSE)=0,"",VLOOKUP(Summary!A46,Resources!$A:$B,2,FALSE)),"")</f>
        <v/>
      </c>
    </row>
    <row r="47" spans="1:24" ht="15" customHeight="1" x14ac:dyDescent="0.2">
      <c r="A47" s="3" t="s">
        <v>22</v>
      </c>
      <c r="B47" s="15">
        <v>10664445</v>
      </c>
      <c r="C47" s="15">
        <v>10664445</v>
      </c>
      <c r="E47"/>
      <c r="F47"/>
      <c r="G47"/>
      <c r="H47"/>
      <c r="I47" t="str">
        <f>IFERROR(IF(VLOOKUP(Summary!A47,Resources!$A:$B,2,FALSE)=0,"",VLOOKUP(Summary!A47,Resources!$A:$B,2,FALSE)),"")</f>
        <v/>
      </c>
    </row>
    <row r="48" spans="1:24" x14ac:dyDescent="0.2">
      <c r="E48"/>
      <c r="F48"/>
      <c r="G48"/>
      <c r="H48"/>
      <c r="I48" t="str">
        <f>IFERROR(IF(VLOOKUP(Summary!A48,Resources!$A:$B,2,FALSE)=0,"",VLOOKUP(Summary!A48,Resources!$A:$B,2,FALSE)),"")</f>
        <v/>
      </c>
    </row>
    <row r="49" spans="5:9" x14ac:dyDescent="0.2">
      <c r="E49"/>
      <c r="F49"/>
      <c r="G49"/>
      <c r="H49"/>
      <c r="I49" t="str">
        <f>IFERROR(IF(VLOOKUP(Summary!A49,Resources!$A:$B,2,FALSE)=0,"",VLOOKUP(Summary!A49,Resources!$A:$B,2,FALSE)),"")</f>
        <v/>
      </c>
    </row>
    <row r="50" spans="5:9" x14ac:dyDescent="0.2">
      <c r="E50"/>
      <c r="F50"/>
      <c r="G50"/>
      <c r="H50"/>
      <c r="I50" t="str">
        <f>IFERROR(IF(VLOOKUP(Summary!A50,Resources!$A:$B,2,FALSE)=0,"",VLOOKUP(Summary!A50,Resources!$A:$B,2,FALSE)),"")</f>
        <v/>
      </c>
    </row>
    <row r="51" spans="5:9" x14ac:dyDescent="0.2">
      <c r="E51"/>
      <c r="F51"/>
      <c r="G51"/>
      <c r="H51"/>
      <c r="I51" t="str">
        <f>IFERROR(IF(VLOOKUP(Summary!A51,Resources!$A:$B,2,FALSE)=0,"",VLOOKUP(Summary!A51,Resources!$A:$B,2,FALSE)),"")</f>
        <v/>
      </c>
    </row>
    <row r="52" spans="5:9" x14ac:dyDescent="0.2">
      <c r="E52"/>
      <c r="F52"/>
      <c r="G52"/>
      <c r="H52"/>
      <c r="I52" t="str">
        <f>IFERROR(IF(VLOOKUP(Summary!A52,Resources!$A:$B,2,FALSE)=0,"",VLOOKUP(Summary!A52,Resources!$A:$B,2,FALSE)),"")</f>
        <v/>
      </c>
    </row>
    <row r="53" spans="5:9" x14ac:dyDescent="0.2">
      <c r="E53"/>
      <c r="F53"/>
      <c r="G53"/>
      <c r="H53"/>
      <c r="I53" t="str">
        <f>IFERROR(IF(VLOOKUP(Summary!A53,Resources!$A:$B,2,FALSE)=0,"",VLOOKUP(Summary!A53,Resources!$A:$B,2,FALSE)),"")</f>
        <v/>
      </c>
    </row>
    <row r="54" spans="5:9" x14ac:dyDescent="0.2">
      <c r="E54"/>
      <c r="F54"/>
      <c r="G54"/>
      <c r="H54"/>
      <c r="I54" t="str">
        <f>IFERROR(IF(VLOOKUP(Summary!A54,Resources!$A:$B,2,FALSE)=0,"",VLOOKUP(Summary!A54,Resources!$A:$B,2,FALSE)),"")</f>
        <v/>
      </c>
    </row>
    <row r="55" spans="5:9" x14ac:dyDescent="0.2">
      <c r="E55"/>
      <c r="F55"/>
      <c r="G55"/>
      <c r="H55"/>
      <c r="I55" t="str">
        <f>IFERROR(IF(VLOOKUP(Summary!A55,Resources!$A:$B,2,FALSE)=0,"",VLOOKUP(Summary!A55,Resources!$A:$B,2,FALSE)),"")</f>
        <v/>
      </c>
    </row>
    <row r="56" spans="5:9" x14ac:dyDescent="0.2">
      <c r="E56"/>
      <c r="F56"/>
      <c r="G56"/>
      <c r="H56"/>
      <c r="I56" t="str">
        <f>IFERROR(IF(VLOOKUP(Summary!A56,Resources!$A:$B,2,FALSE)=0,"",VLOOKUP(Summary!A56,Resources!$A:$B,2,FALSE)),"")</f>
        <v/>
      </c>
    </row>
    <row r="57" spans="5:9" x14ac:dyDescent="0.2">
      <c r="E57"/>
      <c r="F57"/>
      <c r="G57"/>
      <c r="H57"/>
      <c r="I57" t="str">
        <f>IFERROR(IF(VLOOKUP(Summary!A57,Resources!$A:$B,2,FALSE)=0,"",VLOOKUP(Summary!A57,Resources!$A:$B,2,FALSE)),"")</f>
        <v/>
      </c>
    </row>
    <row r="58" spans="5:9" x14ac:dyDescent="0.2">
      <c r="E58"/>
      <c r="F58"/>
      <c r="G58"/>
      <c r="H58"/>
      <c r="I58" t="str">
        <f>IFERROR(IF(VLOOKUP(Summary!A58,Resources!$A:$B,2,FALSE)=0,"",VLOOKUP(Summary!A58,Resources!$A:$B,2,FALSE)),"")</f>
        <v/>
      </c>
    </row>
    <row r="59" spans="5:9" x14ac:dyDescent="0.2">
      <c r="E59"/>
      <c r="F59"/>
      <c r="G59"/>
      <c r="H59"/>
      <c r="I59" t="str">
        <f>IFERROR(IF(VLOOKUP(Summary!A59,Resources!$A:$B,2,FALSE)=0,"",VLOOKUP(Summary!A59,Resources!$A:$B,2,FALSE)),"")</f>
        <v/>
      </c>
    </row>
    <row r="60" spans="5:9" x14ac:dyDescent="0.2">
      <c r="E60"/>
      <c r="F60"/>
      <c r="G60"/>
      <c r="H60"/>
      <c r="I60" t="str">
        <f>IFERROR(IF(VLOOKUP(Summary!A60,Resources!$A:$B,2,FALSE)=0,"",VLOOKUP(Summary!A60,Resources!$A:$B,2,FALSE)),"")</f>
        <v/>
      </c>
    </row>
    <row r="61" spans="5:9" x14ac:dyDescent="0.2">
      <c r="E61"/>
      <c r="F61"/>
      <c r="G61"/>
      <c r="H61"/>
      <c r="I61" t="str">
        <f>IFERROR(IF(VLOOKUP(Summary!A61,Resources!$A:$B,2,FALSE)=0,"",VLOOKUP(Summary!A61,Resources!$A:$B,2,FALSE)),"")</f>
        <v/>
      </c>
    </row>
    <row r="62" spans="5:9" x14ac:dyDescent="0.2">
      <c r="E62"/>
      <c r="F62"/>
      <c r="G62"/>
      <c r="H62"/>
      <c r="I62" t="str">
        <f>IFERROR(IF(VLOOKUP(Summary!A62,Resources!$A:$B,2,FALSE)=0,"",VLOOKUP(Summary!A62,Resources!$A:$B,2,FALSE)),"")</f>
        <v/>
      </c>
    </row>
    <row r="63" spans="5:9" x14ac:dyDescent="0.2">
      <c r="E63"/>
      <c r="F63"/>
      <c r="G63"/>
      <c r="H63"/>
      <c r="I63" t="str">
        <f>IFERROR(IF(VLOOKUP(Summary!A63,Resources!$A:$B,2,FALSE)=0,"",VLOOKUP(Summary!A63,Resources!$A:$B,2,FALSE)),"")</f>
        <v/>
      </c>
    </row>
    <row r="64" spans="5:9" x14ac:dyDescent="0.2">
      <c r="E64"/>
      <c r="F64"/>
      <c r="G64"/>
      <c r="H64"/>
      <c r="I64" t="str">
        <f>IFERROR(IF(VLOOKUP(Summary!A64,Resources!$A:$B,2,FALSE)=0,"",VLOOKUP(Summary!A64,Resources!$A:$B,2,FALSE)),"")</f>
        <v/>
      </c>
    </row>
    <row r="65" spans="5:9" x14ac:dyDescent="0.2">
      <c r="E65"/>
      <c r="F65"/>
      <c r="G65"/>
      <c r="H65"/>
      <c r="I65" t="str">
        <f>IFERROR(IF(VLOOKUP(Summary!A65,Resources!$A:$B,2,FALSE)=0,"",VLOOKUP(Summary!A65,Resources!$A:$B,2,FALSE)),"")</f>
        <v/>
      </c>
    </row>
    <row r="66" spans="5:9" x14ac:dyDescent="0.2">
      <c r="E66"/>
      <c r="F66"/>
      <c r="G66"/>
      <c r="H66"/>
      <c r="I66" t="str">
        <f>IFERROR(IF(VLOOKUP(Summary!A66,Resources!$A:$B,2,FALSE)=0,"",VLOOKUP(Summary!A66,Resources!$A:$B,2,FALSE)),"")</f>
        <v/>
      </c>
    </row>
    <row r="67" spans="5:9" x14ac:dyDescent="0.2">
      <c r="E67"/>
      <c r="F67"/>
      <c r="G67"/>
      <c r="H67"/>
      <c r="I67" t="str">
        <f>IFERROR(IF(VLOOKUP(Summary!A67,Resources!$A:$B,2,FALSE)=0,"",VLOOKUP(Summary!A67,Resources!$A:$B,2,FALSE)),"")</f>
        <v/>
      </c>
    </row>
    <row r="68" spans="5:9" x14ac:dyDescent="0.2">
      <c r="E68"/>
      <c r="F68"/>
      <c r="G68"/>
      <c r="H68"/>
      <c r="I68" t="str">
        <f>IFERROR(IF(VLOOKUP(Summary!A68,Resources!$A:$B,2,FALSE)=0,"",VLOOKUP(Summary!A68,Resources!$A:$B,2,FALSE)),"")</f>
        <v/>
      </c>
    </row>
    <row r="69" spans="5:9" x14ac:dyDescent="0.2">
      <c r="E69"/>
      <c r="F69"/>
      <c r="G69"/>
      <c r="H69"/>
      <c r="I69" t="str">
        <f>IFERROR(IF(VLOOKUP(Summary!A69,Resources!$A:$B,2,FALSE)=0,"",VLOOKUP(Summary!A69,Resources!$A:$B,2,FALSE)),"")</f>
        <v/>
      </c>
    </row>
    <row r="70" spans="5:9" x14ac:dyDescent="0.2">
      <c r="E70"/>
      <c r="F70"/>
      <c r="G70"/>
      <c r="H70"/>
      <c r="I70" t="str">
        <f>IFERROR(IF(VLOOKUP(Summary!A70,Resources!$A:$B,2,FALSE)=0,"",VLOOKUP(Summary!A70,Resources!$A:$B,2,FALSE)),"")</f>
        <v/>
      </c>
    </row>
    <row r="71" spans="5:9" x14ac:dyDescent="0.2">
      <c r="E71"/>
      <c r="F71"/>
      <c r="G71"/>
      <c r="H71"/>
      <c r="I71" t="str">
        <f>IFERROR(IF(VLOOKUP(Summary!A71,Resources!$A:$B,2,FALSE)=0,"",VLOOKUP(Summary!A71,Resources!$A:$B,2,FALSE)),"")</f>
        <v/>
      </c>
    </row>
    <row r="72" spans="5:9" x14ac:dyDescent="0.2">
      <c r="E72"/>
      <c r="F72"/>
      <c r="G72"/>
      <c r="H72"/>
      <c r="I72" t="str">
        <f>IFERROR(IF(VLOOKUP(Summary!A72,Resources!$A:$B,2,FALSE)=0,"",VLOOKUP(Summary!A72,Resources!$A:$B,2,FALSE)),"")</f>
        <v/>
      </c>
    </row>
    <row r="73" spans="5:9" x14ac:dyDescent="0.2">
      <c r="E73"/>
      <c r="F73"/>
      <c r="G73"/>
      <c r="H73"/>
      <c r="I73" t="str">
        <f>IFERROR(IF(VLOOKUP(Summary!A73,Resources!$A:$B,2,FALSE)=0,"",VLOOKUP(Summary!A73,Resources!$A:$B,2,FALSE)),"")</f>
        <v/>
      </c>
    </row>
    <row r="74" spans="5:9" x14ac:dyDescent="0.2">
      <c r="E74"/>
      <c r="F74"/>
      <c r="G74"/>
      <c r="H74"/>
      <c r="I74" t="str">
        <f>IFERROR(IF(VLOOKUP(Summary!A74,Resources!$A:$B,2,FALSE)=0,"",VLOOKUP(Summary!A74,Resources!$A:$B,2,FALSE)),"")</f>
        <v/>
      </c>
    </row>
    <row r="75" spans="5:9" x14ac:dyDescent="0.2">
      <c r="E75"/>
      <c r="F75"/>
      <c r="G75"/>
      <c r="H75"/>
      <c r="I75" t="str">
        <f>IFERROR(IF(VLOOKUP(Summary!A75,Resources!$A:$B,2,FALSE)=0,"",VLOOKUP(Summary!A75,Resources!$A:$B,2,FALSE)),"")</f>
        <v/>
      </c>
    </row>
    <row r="76" spans="5:9" x14ac:dyDescent="0.2">
      <c r="E76"/>
      <c r="F76"/>
      <c r="G76"/>
      <c r="H76"/>
      <c r="I76" t="str">
        <f>IFERROR(IF(VLOOKUP(Summary!A76,Resources!$A:$B,2,FALSE)=0,"",VLOOKUP(Summary!A76,Resources!$A:$B,2,FALSE)),"")</f>
        <v/>
      </c>
    </row>
    <row r="77" spans="5:9" x14ac:dyDescent="0.2">
      <c r="E77"/>
      <c r="F77"/>
      <c r="G77"/>
      <c r="H77"/>
      <c r="I77" t="str">
        <f>IFERROR(IF(VLOOKUP(Summary!A77,Resources!$A:$B,2,FALSE)=0,"",VLOOKUP(Summary!A77,Resources!$A:$B,2,FALSE)),"")</f>
        <v/>
      </c>
    </row>
    <row r="78" spans="5:9" x14ac:dyDescent="0.2">
      <c r="E78"/>
      <c r="F78"/>
      <c r="G78"/>
      <c r="H78"/>
      <c r="I78" t="str">
        <f>IFERROR(IF(VLOOKUP(Summary!A78,Resources!$A:$B,2,FALSE)=0,"",VLOOKUP(Summary!A78,Resources!$A:$B,2,FALSE)),"")</f>
        <v/>
      </c>
    </row>
    <row r="79" spans="5:9" x14ac:dyDescent="0.2">
      <c r="E79"/>
      <c r="F79"/>
      <c r="G79"/>
      <c r="H79"/>
      <c r="I79" t="str">
        <f>IFERROR(IF(VLOOKUP(Summary!A79,Resources!$A:$B,2,FALSE)=0,"",VLOOKUP(Summary!A79,Resources!$A:$B,2,FALSE)),"")</f>
        <v/>
      </c>
    </row>
    <row r="80" spans="5:9" x14ac:dyDescent="0.2">
      <c r="E80"/>
      <c r="F80"/>
      <c r="G80"/>
      <c r="H80"/>
      <c r="I80" t="str">
        <f>IFERROR(IF(VLOOKUP(Summary!A80,Resources!$A:$B,2,FALSE)=0,"",VLOOKUP(Summary!A80,Resources!$A:$B,2,FALSE)),"")</f>
        <v/>
      </c>
    </row>
    <row r="81" spans="5:9" x14ac:dyDescent="0.2">
      <c r="E81"/>
      <c r="F81"/>
      <c r="G81"/>
      <c r="H81"/>
      <c r="I81" t="str">
        <f>IFERROR(IF(VLOOKUP(Summary!A81,Resources!$A:$B,2,FALSE)=0,"",VLOOKUP(Summary!A81,Resources!$A:$B,2,FALSE)),"")</f>
        <v/>
      </c>
    </row>
    <row r="82" spans="5:9" x14ac:dyDescent="0.2">
      <c r="E82"/>
      <c r="F82"/>
      <c r="G82"/>
      <c r="H82"/>
      <c r="I82" t="str">
        <f>IFERROR(IF(VLOOKUP(Summary!A82,Resources!$A:$B,2,FALSE)=0,"",VLOOKUP(Summary!A82,Resources!$A:$B,2,FALSE)),"")</f>
        <v/>
      </c>
    </row>
    <row r="83" spans="5:9" x14ac:dyDescent="0.2">
      <c r="E83"/>
      <c r="F83"/>
      <c r="G83"/>
      <c r="H83"/>
      <c r="I83" t="str">
        <f>IFERROR(IF(VLOOKUP(Summary!A83,Resources!$A:$B,2,FALSE)=0,"",VLOOKUP(Summary!A83,Resources!$A:$B,2,FALSE)),"")</f>
        <v/>
      </c>
    </row>
    <row r="84" spans="5:9" x14ac:dyDescent="0.2">
      <c r="E84"/>
      <c r="F84"/>
      <c r="G84"/>
      <c r="H84"/>
      <c r="I84" t="str">
        <f>IFERROR(IF(VLOOKUP(Summary!A84,Resources!$A:$B,2,FALSE)=0,"",VLOOKUP(Summary!A84,Resources!$A:$B,2,FALSE)),"")</f>
        <v/>
      </c>
    </row>
  </sheetData>
  <mergeCells count="1">
    <mergeCell ref="B2:C2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CB454-EB8A-0D4D-A2FF-9EC3AF264750}">
  <dimension ref="A1:J66"/>
  <sheetViews>
    <sheetView workbookViewId="0">
      <selection activeCell="J18" sqref="J18"/>
    </sheetView>
  </sheetViews>
  <sheetFormatPr baseColWidth="10" defaultRowHeight="16" x14ac:dyDescent="0.2"/>
  <cols>
    <col min="1" max="1" width="20.6640625" bestFit="1" customWidth="1"/>
    <col min="2" max="2" width="10.1640625" bestFit="1" customWidth="1"/>
    <col min="3" max="3" width="8.6640625" bestFit="1" customWidth="1"/>
    <col min="4" max="4" width="10.1640625" bestFit="1" customWidth="1"/>
    <col min="5" max="5" width="10.1640625" style="8" bestFit="1" customWidth="1"/>
    <col min="6" max="6" width="8.6640625" bestFit="1" customWidth="1"/>
    <col min="7" max="7" width="10.1640625" bestFit="1" customWidth="1"/>
    <col min="8" max="9" width="11.1640625" bestFit="1" customWidth="1"/>
  </cols>
  <sheetData>
    <row r="1" spans="1:10" s="1" customFormat="1" ht="21" x14ac:dyDescent="0.25">
      <c r="A1" s="9" t="s">
        <v>97</v>
      </c>
      <c r="B1"/>
      <c r="C1"/>
      <c r="D1"/>
      <c r="E1"/>
      <c r="F1"/>
      <c r="G1"/>
      <c r="H1"/>
      <c r="I1"/>
    </row>
    <row r="2" spans="1:10" x14ac:dyDescent="0.2">
      <c r="A2" s="2" t="s">
        <v>96</v>
      </c>
      <c r="B2" s="2" t="s">
        <v>25</v>
      </c>
      <c r="E2"/>
    </row>
    <row r="3" spans="1:10" x14ac:dyDescent="0.2">
      <c r="A3" s="2" t="s">
        <v>98</v>
      </c>
      <c r="B3" s="12">
        <v>2009</v>
      </c>
      <c r="C3" s="12">
        <v>2011</v>
      </c>
      <c r="D3" s="12">
        <v>2013</v>
      </c>
      <c r="E3" s="12">
        <v>2014</v>
      </c>
      <c r="F3" s="12">
        <v>2015</v>
      </c>
      <c r="G3" s="12">
        <v>2016</v>
      </c>
      <c r="H3" s="12">
        <v>2017</v>
      </c>
      <c r="I3" s="12" t="s">
        <v>22</v>
      </c>
      <c r="J3" s="4" t="s">
        <v>31</v>
      </c>
    </row>
    <row r="4" spans="1:10" x14ac:dyDescent="0.2">
      <c r="A4" s="3" t="s">
        <v>80</v>
      </c>
      <c r="B4" s="8"/>
      <c r="C4" s="8"/>
      <c r="D4" s="8"/>
      <c r="F4" s="8"/>
      <c r="G4" s="8">
        <v>2475000</v>
      </c>
      <c r="H4" s="8">
        <v>6911453</v>
      </c>
      <c r="I4" s="8">
        <v>9386453</v>
      </c>
      <c r="J4" t="str">
        <f>IFERROR(IF(VLOOKUP(A4,Resources!A:B,2,FALSE)=0,"",VLOOKUP(A4,Resources!A:B,2,FALSE)),"")</f>
        <v>https://www.sourcewatch.org/index.php/Mentzer_Media_Services</v>
      </c>
    </row>
    <row r="5" spans="1:10" x14ac:dyDescent="0.2">
      <c r="A5" s="3" t="s">
        <v>81</v>
      </c>
      <c r="B5" s="8"/>
      <c r="C5" s="8"/>
      <c r="D5" s="8">
        <v>180000</v>
      </c>
      <c r="E5" s="8">
        <v>104216</v>
      </c>
      <c r="F5" s="8">
        <v>382814</v>
      </c>
      <c r="G5" s="8">
        <v>1438439</v>
      </c>
      <c r="H5" s="8">
        <v>3049615</v>
      </c>
      <c r="I5" s="8">
        <v>5155084</v>
      </c>
      <c r="J5" t="str">
        <f>IFERROR(IF(VLOOKUP(A5,Resources!A:B,2,FALSE)=0,"",VLOOKUP(A5,Resources!A:B,2,FALSE)),"")</f>
        <v/>
      </c>
    </row>
    <row r="6" spans="1:10" x14ac:dyDescent="0.2">
      <c r="A6" s="3" t="s">
        <v>87</v>
      </c>
      <c r="B6" s="8"/>
      <c r="C6" s="8"/>
      <c r="D6" s="8">
        <v>1993005</v>
      </c>
      <c r="F6" s="8"/>
      <c r="G6" s="8"/>
      <c r="H6" s="8"/>
      <c r="I6" s="8">
        <v>1993005</v>
      </c>
      <c r="J6" t="str">
        <f>IFERROR(IF(VLOOKUP(A6,Resources!A:B,2,FALSE)=0,"",VLOOKUP(A6,Resources!A:B,2,FALSE)),"")</f>
        <v/>
      </c>
    </row>
    <row r="7" spans="1:10" x14ac:dyDescent="0.2">
      <c r="A7" s="3" t="s">
        <v>70</v>
      </c>
      <c r="B7" s="8"/>
      <c r="C7" s="8"/>
      <c r="D7" s="8"/>
      <c r="E7" s="8">
        <v>774600</v>
      </c>
      <c r="F7" s="8"/>
      <c r="G7" s="8">
        <v>821797</v>
      </c>
      <c r="H7" s="8"/>
      <c r="I7" s="8">
        <v>1596397</v>
      </c>
      <c r="J7" t="str">
        <f>IFERROR(IF(VLOOKUP(A7,Resources!A:B,2,FALSE)=0,"",VLOOKUP(A7,Resources!A:B,2,FALSE)),"")</f>
        <v/>
      </c>
    </row>
    <row r="8" spans="1:10" x14ac:dyDescent="0.2">
      <c r="A8" s="3" t="s">
        <v>122</v>
      </c>
      <c r="B8" s="8"/>
      <c r="C8" s="8"/>
      <c r="D8" s="8"/>
      <c r="F8" s="8"/>
      <c r="G8" s="8"/>
      <c r="H8" s="8">
        <v>947000</v>
      </c>
      <c r="I8" s="8">
        <v>947000</v>
      </c>
      <c r="J8" t="str">
        <f>IFERROR(IF(VLOOKUP(A8,Resources!A:B,2,FALSE)=0,"",VLOOKUP(A8,Resources!A:B,2,FALSE)),"")</f>
        <v/>
      </c>
    </row>
    <row r="9" spans="1:10" x14ac:dyDescent="0.2">
      <c r="A9" s="3" t="s">
        <v>82</v>
      </c>
      <c r="B9" s="8"/>
      <c r="C9" s="8"/>
      <c r="D9" s="8"/>
      <c r="F9" s="8"/>
      <c r="G9" s="8">
        <v>908364</v>
      </c>
      <c r="H9" s="8"/>
      <c r="I9" s="8">
        <v>908364</v>
      </c>
      <c r="J9" t="str">
        <f>IFERROR(IF(VLOOKUP(A9,Resources!A:B,2,FALSE)=0,"",VLOOKUP(A9,Resources!A:B,2,FALSE)),"")</f>
        <v>https://www.sourcewatch.org/index.php/Sandler-Innocenzi,_Inc.</v>
      </c>
    </row>
    <row r="10" spans="1:10" x14ac:dyDescent="0.2">
      <c r="A10" s="3" t="s">
        <v>91</v>
      </c>
      <c r="B10" s="8">
        <v>729698</v>
      </c>
      <c r="C10" s="8"/>
      <c r="D10" s="8"/>
      <c r="F10" s="8"/>
      <c r="G10" s="8"/>
      <c r="H10" s="8"/>
      <c r="I10" s="8">
        <v>729698</v>
      </c>
      <c r="J10" t="str">
        <f>IFERROR(IF(VLOOKUP(A10,Resources!A:B,2,FALSE)=0,"",VLOOKUP(A10,Resources!A:B,2,FALSE)),"")</f>
        <v/>
      </c>
    </row>
    <row r="11" spans="1:10" x14ac:dyDescent="0.2">
      <c r="A11" s="3" t="s">
        <v>124</v>
      </c>
      <c r="B11" s="8"/>
      <c r="C11" s="8"/>
      <c r="D11" s="8"/>
      <c r="F11" s="8"/>
      <c r="G11" s="8"/>
      <c r="H11" s="8">
        <v>687500</v>
      </c>
      <c r="I11" s="8">
        <v>687500</v>
      </c>
      <c r="J11" t="str">
        <f>IFERROR(IF(VLOOKUP(A11,Resources!A:B,2,FALSE)=0,"",VLOOKUP(A11,Resources!A:B,2,FALSE)),"")</f>
        <v/>
      </c>
    </row>
    <row r="12" spans="1:10" x14ac:dyDescent="0.2">
      <c r="A12" s="3" t="s">
        <v>83</v>
      </c>
      <c r="B12" s="8"/>
      <c r="C12" s="8"/>
      <c r="D12" s="8"/>
      <c r="F12" s="8"/>
      <c r="G12" s="8">
        <v>528744</v>
      </c>
      <c r="H12" s="8"/>
      <c r="I12" s="8">
        <v>528744</v>
      </c>
      <c r="J12" t="str">
        <f>IFERROR(IF(VLOOKUP(A12,Resources!A:B,2,FALSE)=0,"",VLOOKUP(A12,Resources!A:B,2,FALSE)),"")</f>
        <v/>
      </c>
    </row>
    <row r="13" spans="1:10" x14ac:dyDescent="0.2">
      <c r="A13" s="3" t="s">
        <v>89</v>
      </c>
      <c r="B13" s="8">
        <v>376135</v>
      </c>
      <c r="C13" s="8">
        <v>101424</v>
      </c>
      <c r="D13" s="8"/>
      <c r="F13" s="8"/>
      <c r="G13" s="8"/>
      <c r="H13" s="8"/>
      <c r="I13" s="8">
        <v>477559</v>
      </c>
      <c r="J13" t="str">
        <f>IFERROR(IF(VLOOKUP(A13,Resources!A:B,2,FALSE)=0,"",VLOOKUP(A13,Resources!A:B,2,FALSE)),"")</f>
        <v>https://www.sourcewatch.org/index.php/Century_Strategies</v>
      </c>
    </row>
    <row r="14" spans="1:10" x14ac:dyDescent="0.2">
      <c r="A14" s="3" t="s">
        <v>126</v>
      </c>
      <c r="B14" s="8"/>
      <c r="C14" s="8"/>
      <c r="D14" s="8"/>
      <c r="F14" s="8"/>
      <c r="G14" s="8"/>
      <c r="H14" s="8">
        <v>402310</v>
      </c>
      <c r="I14" s="8">
        <v>402310</v>
      </c>
      <c r="J14" t="str">
        <f>IFERROR(IF(VLOOKUP(A14,Resources!A:B,2,FALSE)=0,"",VLOOKUP(A14,Resources!A:B,2,FALSE)),"")</f>
        <v/>
      </c>
    </row>
    <row r="15" spans="1:10" x14ac:dyDescent="0.2">
      <c r="A15" s="3" t="s">
        <v>72</v>
      </c>
      <c r="B15" s="8"/>
      <c r="C15" s="8"/>
      <c r="D15" s="8"/>
      <c r="E15" s="8">
        <v>372000</v>
      </c>
      <c r="F15" s="8"/>
      <c r="G15" s="8"/>
      <c r="H15" s="8"/>
      <c r="I15" s="8">
        <v>372000</v>
      </c>
      <c r="J15" t="str">
        <f>IFERROR(IF(VLOOKUP(A15,Resources!A:B,2,FALSE)=0,"",VLOOKUP(A15,Resources!A:B,2,FALSE)),"")</f>
        <v/>
      </c>
    </row>
    <row r="16" spans="1:10" x14ac:dyDescent="0.2">
      <c r="A16" s="3" t="s">
        <v>71</v>
      </c>
      <c r="B16" s="8"/>
      <c r="C16" s="8"/>
      <c r="D16" s="8"/>
      <c r="E16" s="8">
        <v>288335</v>
      </c>
      <c r="F16" s="8"/>
      <c r="G16" s="8"/>
      <c r="H16" s="8"/>
      <c r="I16" s="8">
        <v>288335</v>
      </c>
      <c r="J16" t="str">
        <f>IFERROR(IF(VLOOKUP(A16,Resources!A:B,2,FALSE)=0,"",VLOOKUP(A16,Resources!A:B,2,FALSE)),"")</f>
        <v/>
      </c>
    </row>
    <row r="17" spans="1:10" x14ac:dyDescent="0.2">
      <c r="A17" s="3" t="s">
        <v>85</v>
      </c>
      <c r="B17" s="8"/>
      <c r="C17" s="8"/>
      <c r="D17" s="8"/>
      <c r="F17" s="8">
        <v>122955</v>
      </c>
      <c r="G17" s="8"/>
      <c r="H17" s="8"/>
      <c r="I17" s="8">
        <v>122955</v>
      </c>
      <c r="J17" t="str">
        <f>IFERROR(IF(VLOOKUP(A17,Resources!A:B,2,FALSE)=0,"",VLOOKUP(A17,Resources!A:B,2,FALSE)),"")</f>
        <v/>
      </c>
    </row>
    <row r="18" spans="1:10" x14ac:dyDescent="0.2">
      <c r="A18" s="3" t="s">
        <v>64</v>
      </c>
      <c r="B18" s="8"/>
      <c r="C18" s="8"/>
      <c r="D18" s="8"/>
      <c r="E18" s="8">
        <v>112003</v>
      </c>
      <c r="F18" s="8"/>
      <c r="G18" s="8"/>
      <c r="H18" s="8"/>
      <c r="I18" s="8">
        <v>112003</v>
      </c>
      <c r="J18" t="str">
        <f>IFERROR(IF(VLOOKUP(A18,Resources!A:B,2,FALSE)=0,"",VLOOKUP(A18,Resources!A:B,2,FALSE)),"")</f>
        <v>https://www.desmogblog.com/topics/baker-hostetler-llp</v>
      </c>
    </row>
    <row r="19" spans="1:10" x14ac:dyDescent="0.2">
      <c r="A19" s="3" t="s">
        <v>22</v>
      </c>
      <c r="B19" s="8">
        <v>1105833</v>
      </c>
      <c r="C19" s="8">
        <v>101424</v>
      </c>
      <c r="D19" s="8">
        <v>2173005</v>
      </c>
      <c r="E19" s="8">
        <v>1651154</v>
      </c>
      <c r="F19" s="8">
        <v>505769</v>
      </c>
      <c r="G19" s="8">
        <v>6172344</v>
      </c>
      <c r="H19" s="8">
        <v>11997878</v>
      </c>
      <c r="I19" s="8">
        <v>23707407</v>
      </c>
      <c r="J19" t="str">
        <f>IFERROR(IF(VLOOKUP(A19,Resources!A:B,2,FALSE)=0,"",VLOOKUP(A19,Resources!A:B,2,FALSE)),"")</f>
        <v/>
      </c>
    </row>
    <row r="20" spans="1:10" x14ac:dyDescent="0.2">
      <c r="E20"/>
      <c r="J20" t="str">
        <f>IFERROR(IF(VLOOKUP(A20,Resources!A:B,2,FALSE)=0,"",VLOOKUP(A20,Resources!A:B,2,FALSE)),"")</f>
        <v/>
      </c>
    </row>
    <row r="21" spans="1:10" x14ac:dyDescent="0.2">
      <c r="E21"/>
      <c r="J21" t="str">
        <f>IFERROR(IF(VLOOKUP(A21,Resources!A:B,2,FALSE)=0,"",VLOOKUP(A21,Resources!A:B,2,FALSE)),"")</f>
        <v/>
      </c>
    </row>
    <row r="22" spans="1:10" x14ac:dyDescent="0.2">
      <c r="E22"/>
      <c r="J22" t="str">
        <f>IFERROR(IF(VLOOKUP(A22,Resources!A:B,2,FALSE)=0,"",VLOOKUP(A22,Resources!A:B,2,FALSE)),"")</f>
        <v/>
      </c>
    </row>
    <row r="23" spans="1:10" x14ac:dyDescent="0.2">
      <c r="E23"/>
      <c r="J23" t="str">
        <f>IFERROR(IF(VLOOKUP(A23,Resources!A:B,2,FALSE)=0,"",VLOOKUP(A23,Resources!A:B,2,FALSE)),"")</f>
        <v/>
      </c>
    </row>
    <row r="24" spans="1:10" x14ac:dyDescent="0.2">
      <c r="E24"/>
      <c r="J24" t="str">
        <f>IFERROR(IF(VLOOKUP(A24,Resources!A:B,2,FALSE)=0,"",VLOOKUP(A24,Resources!A:B,2,FALSE)),"")</f>
        <v/>
      </c>
    </row>
    <row r="25" spans="1:10" x14ac:dyDescent="0.2">
      <c r="E25"/>
      <c r="J25" t="str">
        <f>IFERROR(IF(VLOOKUP(A25,Resources!A:B,2,FALSE)=0,"",VLOOKUP(A25,Resources!A:B,2,FALSE)),"")</f>
        <v/>
      </c>
    </row>
    <row r="26" spans="1:10" x14ac:dyDescent="0.2">
      <c r="E26"/>
      <c r="J26" t="str">
        <f>IFERROR(IF(VLOOKUP(A26,Resources!A:B,2,FALSE)=0,"",VLOOKUP(A26,Resources!A:B,2,FALSE)),"")</f>
        <v/>
      </c>
    </row>
    <row r="27" spans="1:10" x14ac:dyDescent="0.2">
      <c r="E27"/>
      <c r="J27" t="str">
        <f>IFERROR(IF(VLOOKUP(A27,Resources!A:B,2,FALSE)=0,"",VLOOKUP(A27,Resources!A:B,2,FALSE)),"")</f>
        <v/>
      </c>
    </row>
    <row r="28" spans="1:10" x14ac:dyDescent="0.2">
      <c r="E28"/>
      <c r="J28" t="str">
        <f>IFERROR(IF(VLOOKUP(A28,Resources!A:B,2,FALSE)=0,"",VLOOKUP(A28,Resources!A:B,2,FALSE)),"")</f>
        <v/>
      </c>
    </row>
    <row r="29" spans="1:10" x14ac:dyDescent="0.2">
      <c r="E29"/>
      <c r="J29" t="str">
        <f>IFERROR(IF(VLOOKUP(A29,Resources!A:B,2,FALSE)=0,"",VLOOKUP(A29,Resources!A:B,2,FALSE)),"")</f>
        <v/>
      </c>
    </row>
    <row r="30" spans="1:10" x14ac:dyDescent="0.2">
      <c r="E30"/>
      <c r="J30" t="str">
        <f>IFERROR(IF(VLOOKUP(A30,Resources!A:B,2,FALSE)=0,"",VLOOKUP(A30,Resources!A:B,2,FALSE)),"")</f>
        <v/>
      </c>
    </row>
    <row r="31" spans="1:10" x14ac:dyDescent="0.2">
      <c r="E31"/>
      <c r="J31" t="str">
        <f>IFERROR(IF(VLOOKUP(A31,Resources!A:B,2,FALSE)=0,"",VLOOKUP(A31,Resources!A:B,2,FALSE)),"")</f>
        <v/>
      </c>
    </row>
    <row r="32" spans="1:10" x14ac:dyDescent="0.2">
      <c r="E32"/>
      <c r="J32" t="str">
        <f>IFERROR(IF(VLOOKUP(A32,Resources!A:B,2,FALSE)=0,"",VLOOKUP(A32,Resources!A:B,2,FALSE)),"")</f>
        <v/>
      </c>
    </row>
    <row r="33" spans="1:10" x14ac:dyDescent="0.2">
      <c r="E33"/>
      <c r="J33" t="str">
        <f>IFERROR(IF(VLOOKUP(A33,Resources!A:B,2,FALSE)=0,"",VLOOKUP(A33,Resources!A:B,2,FALSE)),"")</f>
        <v/>
      </c>
    </row>
    <row r="34" spans="1:10" x14ac:dyDescent="0.2">
      <c r="E34"/>
      <c r="J34" t="str">
        <f>IFERROR(IF(VLOOKUP(A34,Resources!A:B,2,FALSE)=0,"",VLOOKUP(A34,Resources!A:B,2,FALSE)),"")</f>
        <v/>
      </c>
    </row>
    <row r="35" spans="1:10" x14ac:dyDescent="0.2">
      <c r="E35"/>
      <c r="J35" t="str">
        <f>IFERROR(IF(VLOOKUP(A35,Resources!A:B,2,FALSE)=0,"",VLOOKUP(A35,Resources!A:B,2,FALSE)),"")</f>
        <v/>
      </c>
    </row>
    <row r="36" spans="1:10" x14ac:dyDescent="0.2">
      <c r="E36"/>
      <c r="J36" t="str">
        <f>IFERROR(IF(VLOOKUP(A36,Resources!A:B,2,FALSE)=0,"",VLOOKUP(A36,Resources!A:B,2,FALSE)),"")</f>
        <v/>
      </c>
    </row>
    <row r="37" spans="1:10" x14ac:dyDescent="0.2">
      <c r="E37"/>
      <c r="J37" t="str">
        <f>IFERROR(IF(VLOOKUP(A37,Resources!A:B,2,FALSE)=0,"",VLOOKUP(A37,Resources!A:B,2,FALSE)),"")</f>
        <v/>
      </c>
    </row>
    <row r="38" spans="1:10" x14ac:dyDescent="0.2">
      <c r="E38"/>
      <c r="J38" t="str">
        <f>IFERROR(IF(VLOOKUP(A38,Resources!A:B,2,FALSE)=0,"",VLOOKUP(A38,Resources!A:B,2,FALSE)),"")</f>
        <v/>
      </c>
    </row>
    <row r="41" spans="1:10" x14ac:dyDescent="0.2">
      <c r="A41" s="18" t="s">
        <v>120</v>
      </c>
      <c r="B41" s="18"/>
      <c r="C41" s="18"/>
      <c r="D41" s="18"/>
      <c r="E41" s="18"/>
      <c r="F41" s="18"/>
    </row>
    <row r="42" spans="1:10" x14ac:dyDescent="0.2">
      <c r="A42" s="1" t="s">
        <v>62</v>
      </c>
      <c r="B42" s="1" t="s">
        <v>25</v>
      </c>
      <c r="C42" s="1" t="s">
        <v>61</v>
      </c>
      <c r="D42" s="1" t="s">
        <v>65</v>
      </c>
      <c r="E42" s="10" t="s">
        <v>67</v>
      </c>
      <c r="F42" s="1" t="s">
        <v>63</v>
      </c>
    </row>
    <row r="43" spans="1:10" x14ac:dyDescent="0.2">
      <c r="A43">
        <v>990</v>
      </c>
      <c r="B43">
        <v>2016</v>
      </c>
      <c r="C43" t="s">
        <v>81</v>
      </c>
      <c r="D43" t="s">
        <v>69</v>
      </c>
      <c r="E43" s="8">
        <v>1438439</v>
      </c>
    </row>
    <row r="44" spans="1:10" x14ac:dyDescent="0.2">
      <c r="A44">
        <v>990</v>
      </c>
      <c r="B44">
        <v>2016</v>
      </c>
      <c r="C44" t="s">
        <v>83</v>
      </c>
      <c r="D44" t="s">
        <v>84</v>
      </c>
      <c r="E44" s="8">
        <v>528744</v>
      </c>
    </row>
    <row r="45" spans="1:10" x14ac:dyDescent="0.2">
      <c r="A45">
        <v>990</v>
      </c>
      <c r="B45">
        <v>2016</v>
      </c>
      <c r="C45" t="s">
        <v>80</v>
      </c>
      <c r="D45" t="s">
        <v>84</v>
      </c>
      <c r="E45" s="8">
        <v>2475000</v>
      </c>
    </row>
    <row r="46" spans="1:10" x14ac:dyDescent="0.2">
      <c r="A46">
        <v>990</v>
      </c>
      <c r="B46">
        <v>2016</v>
      </c>
      <c r="C46" t="s">
        <v>82</v>
      </c>
      <c r="D46" t="s">
        <v>84</v>
      </c>
      <c r="E46" s="8">
        <v>908364</v>
      </c>
    </row>
    <row r="47" spans="1:10" x14ac:dyDescent="0.2">
      <c r="A47">
        <v>990</v>
      </c>
      <c r="B47">
        <v>2016</v>
      </c>
      <c r="C47" t="s">
        <v>70</v>
      </c>
      <c r="D47" t="s">
        <v>84</v>
      </c>
      <c r="E47" s="8">
        <v>821797</v>
      </c>
    </row>
    <row r="48" spans="1:10" x14ac:dyDescent="0.2">
      <c r="A48">
        <v>990</v>
      </c>
      <c r="B48">
        <v>2015</v>
      </c>
      <c r="C48" t="s">
        <v>81</v>
      </c>
      <c r="D48" t="s">
        <v>69</v>
      </c>
      <c r="E48" s="8">
        <v>382814</v>
      </c>
    </row>
    <row r="49" spans="1:6" x14ac:dyDescent="0.2">
      <c r="A49">
        <v>990</v>
      </c>
      <c r="B49">
        <v>2015</v>
      </c>
      <c r="C49" t="s">
        <v>85</v>
      </c>
      <c r="D49" t="s">
        <v>86</v>
      </c>
      <c r="E49" s="8">
        <v>122955</v>
      </c>
    </row>
    <row r="50" spans="1:6" x14ac:dyDescent="0.2">
      <c r="A50">
        <v>990</v>
      </c>
      <c r="B50">
        <v>2014</v>
      </c>
      <c r="C50" t="s">
        <v>64</v>
      </c>
      <c r="D50" t="s">
        <v>66</v>
      </c>
      <c r="E50" s="8">
        <v>112003</v>
      </c>
      <c r="F50" t="s">
        <v>73</v>
      </c>
    </row>
    <row r="51" spans="1:6" x14ac:dyDescent="0.2">
      <c r="A51">
        <v>990</v>
      </c>
      <c r="B51">
        <v>2014</v>
      </c>
      <c r="C51" t="s">
        <v>81</v>
      </c>
      <c r="D51" t="s">
        <v>69</v>
      </c>
      <c r="E51" s="8">
        <v>104216</v>
      </c>
    </row>
    <row r="52" spans="1:6" x14ac:dyDescent="0.2">
      <c r="A52">
        <v>990</v>
      </c>
      <c r="B52">
        <v>2014</v>
      </c>
      <c r="C52" t="s">
        <v>71</v>
      </c>
      <c r="D52" t="s">
        <v>68</v>
      </c>
      <c r="E52" s="8">
        <v>288335</v>
      </c>
    </row>
    <row r="53" spans="1:6" x14ac:dyDescent="0.2">
      <c r="A53">
        <v>990</v>
      </c>
      <c r="B53">
        <v>2014</v>
      </c>
      <c r="C53" t="s">
        <v>72</v>
      </c>
      <c r="D53" t="s">
        <v>68</v>
      </c>
      <c r="E53" s="8">
        <v>372000</v>
      </c>
    </row>
    <row r="54" spans="1:6" x14ac:dyDescent="0.2">
      <c r="A54">
        <v>990</v>
      </c>
      <c r="B54">
        <v>2014</v>
      </c>
      <c r="C54" t="s">
        <v>70</v>
      </c>
      <c r="D54" t="s">
        <v>68</v>
      </c>
      <c r="E54" s="8">
        <v>774600</v>
      </c>
    </row>
    <row r="55" spans="1:6" x14ac:dyDescent="0.2">
      <c r="A55">
        <v>990</v>
      </c>
      <c r="B55">
        <v>2013</v>
      </c>
      <c r="C55" t="s">
        <v>81</v>
      </c>
      <c r="D55" t="s">
        <v>69</v>
      </c>
      <c r="E55" s="8">
        <v>180000</v>
      </c>
    </row>
    <row r="56" spans="1:6" x14ac:dyDescent="0.2">
      <c r="A56">
        <v>990</v>
      </c>
      <c r="B56">
        <v>2013</v>
      </c>
      <c r="C56" t="s">
        <v>87</v>
      </c>
      <c r="D56" t="s">
        <v>88</v>
      </c>
      <c r="E56" s="8">
        <v>1993005</v>
      </c>
    </row>
    <row r="57" spans="1:6" x14ac:dyDescent="0.2">
      <c r="A57">
        <v>990</v>
      </c>
      <c r="B57">
        <v>2011</v>
      </c>
      <c r="C57" t="s">
        <v>89</v>
      </c>
      <c r="D57" t="s">
        <v>90</v>
      </c>
      <c r="E57" s="8">
        <v>101424</v>
      </c>
    </row>
    <row r="58" spans="1:6" x14ac:dyDescent="0.2">
      <c r="A58">
        <v>990</v>
      </c>
      <c r="B58">
        <v>2009</v>
      </c>
      <c r="C58" t="s">
        <v>91</v>
      </c>
      <c r="D58" t="s">
        <v>92</v>
      </c>
      <c r="E58" s="8">
        <v>729698</v>
      </c>
    </row>
    <row r="59" spans="1:6" x14ac:dyDescent="0.2">
      <c r="A59">
        <v>990</v>
      </c>
      <c r="B59">
        <v>2009</v>
      </c>
      <c r="C59" t="s">
        <v>89</v>
      </c>
      <c r="D59" t="s">
        <v>93</v>
      </c>
      <c r="E59" s="8">
        <v>85013</v>
      </c>
    </row>
    <row r="60" spans="1:6" x14ac:dyDescent="0.2">
      <c r="A60">
        <v>990</v>
      </c>
      <c r="B60">
        <v>2009</v>
      </c>
      <c r="C60" t="s">
        <v>89</v>
      </c>
      <c r="D60" t="s">
        <v>94</v>
      </c>
      <c r="E60" s="8">
        <v>47438</v>
      </c>
    </row>
    <row r="61" spans="1:6" x14ac:dyDescent="0.2">
      <c r="A61">
        <v>990</v>
      </c>
      <c r="B61">
        <v>2009</v>
      </c>
      <c r="C61" t="s">
        <v>89</v>
      </c>
      <c r="D61" t="s">
        <v>95</v>
      </c>
      <c r="E61" s="8">
        <v>243684</v>
      </c>
    </row>
    <row r="62" spans="1:6" x14ac:dyDescent="0.2">
      <c r="A62">
        <v>990</v>
      </c>
      <c r="B62">
        <v>2017</v>
      </c>
      <c r="C62" t="s">
        <v>80</v>
      </c>
      <c r="D62" t="s">
        <v>84</v>
      </c>
      <c r="E62" s="8">
        <v>6911453</v>
      </c>
    </row>
    <row r="63" spans="1:6" x14ac:dyDescent="0.2">
      <c r="A63">
        <v>990</v>
      </c>
      <c r="B63">
        <v>2017</v>
      </c>
      <c r="C63" t="s">
        <v>81</v>
      </c>
      <c r="D63" t="s">
        <v>69</v>
      </c>
      <c r="E63" s="8">
        <v>3049615</v>
      </c>
    </row>
    <row r="64" spans="1:6" x14ac:dyDescent="0.2">
      <c r="A64">
        <v>990</v>
      </c>
      <c r="B64">
        <v>2017</v>
      </c>
      <c r="C64" t="s">
        <v>122</v>
      </c>
      <c r="D64" t="s">
        <v>123</v>
      </c>
      <c r="E64" s="8">
        <v>947000</v>
      </c>
    </row>
    <row r="65" spans="1:5" x14ac:dyDescent="0.2">
      <c r="A65">
        <v>990</v>
      </c>
      <c r="B65">
        <v>2017</v>
      </c>
      <c r="C65" t="s">
        <v>124</v>
      </c>
      <c r="D65" t="s">
        <v>125</v>
      </c>
      <c r="E65" s="8">
        <v>687500</v>
      </c>
    </row>
    <row r="66" spans="1:5" x14ac:dyDescent="0.2">
      <c r="A66">
        <v>990</v>
      </c>
      <c r="B66">
        <v>2017</v>
      </c>
      <c r="C66" t="s">
        <v>126</v>
      </c>
      <c r="D66" t="s">
        <v>127</v>
      </c>
      <c r="E66" s="8">
        <v>402310</v>
      </c>
    </row>
  </sheetData>
  <sortState xmlns:xlrd2="http://schemas.microsoft.com/office/spreadsheetml/2017/richdata2" ref="A43:F61">
    <sortCondition descending="1" ref="B43:B61"/>
    <sortCondition ref="C43:C61"/>
  </sortState>
  <mergeCells count="1">
    <mergeCell ref="A41:F41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workbookViewId="0">
      <selection activeCell="D61" sqref="D61:D81"/>
    </sheetView>
  </sheetViews>
  <sheetFormatPr baseColWidth="10" defaultRowHeight="16" x14ac:dyDescent="0.2"/>
  <cols>
    <col min="1" max="1" width="11.5" customWidth="1"/>
    <col min="2" max="2" width="53" bestFit="1" customWidth="1"/>
    <col min="3" max="3" width="26.6640625" customWidth="1"/>
    <col min="4" max="4" width="36.5" customWidth="1"/>
    <col min="5" max="5" width="12.6640625" style="8" bestFit="1" customWidth="1"/>
    <col min="6" max="6" width="5.1640625" bestFit="1" customWidth="1"/>
    <col min="7" max="7" width="7.33203125" bestFit="1" customWidth="1"/>
  </cols>
  <sheetData>
    <row r="1" spans="1:8" s="1" customFormat="1" x14ac:dyDescent="0.2">
      <c r="A1" s="1" t="s">
        <v>20</v>
      </c>
      <c r="B1" s="1" t="s">
        <v>17</v>
      </c>
      <c r="C1" s="1" t="s">
        <v>0</v>
      </c>
      <c r="D1" s="1" t="s">
        <v>1</v>
      </c>
      <c r="E1" s="10" t="s">
        <v>2</v>
      </c>
      <c r="F1" s="1" t="s">
        <v>3</v>
      </c>
      <c r="G1" s="1" t="s">
        <v>18</v>
      </c>
      <c r="H1" s="1" t="s">
        <v>141</v>
      </c>
    </row>
    <row r="2" spans="1:8" x14ac:dyDescent="0.2">
      <c r="A2" t="s">
        <v>21</v>
      </c>
      <c r="B2" t="str">
        <f t="shared" ref="B2:B33" si="0">C2&amp;"_"&amp;D2&amp;F2&amp;E2</f>
        <v>Wellspring Committee_Judicial Crisis Network2010350000</v>
      </c>
      <c r="C2" t="s">
        <v>14</v>
      </c>
      <c r="D2" t="s">
        <v>4</v>
      </c>
      <c r="E2" s="8">
        <v>350000</v>
      </c>
      <c r="F2">
        <v>2010</v>
      </c>
      <c r="G2" t="s">
        <v>18</v>
      </c>
    </row>
    <row r="3" spans="1:8" x14ac:dyDescent="0.2">
      <c r="A3" t="s">
        <v>21</v>
      </c>
      <c r="B3" t="str">
        <f t="shared" si="0"/>
        <v>Wellspring Committee_Judicial Crisis Network2011170000</v>
      </c>
      <c r="C3" t="s">
        <v>14</v>
      </c>
      <c r="D3" t="s">
        <v>4</v>
      </c>
      <c r="E3" s="8">
        <v>170000</v>
      </c>
      <c r="F3">
        <v>2011</v>
      </c>
      <c r="G3" t="s">
        <v>18</v>
      </c>
    </row>
    <row r="4" spans="1:8" x14ac:dyDescent="0.2">
      <c r="A4" t="s">
        <v>21</v>
      </c>
      <c r="B4" t="str">
        <f t="shared" si="0"/>
        <v>Wellspring Committee_Judicial Crisis Network20121515000</v>
      </c>
      <c r="C4" t="s">
        <v>14</v>
      </c>
      <c r="D4" t="s">
        <v>4</v>
      </c>
      <c r="E4" s="8">
        <v>1515000</v>
      </c>
      <c r="F4">
        <v>2012</v>
      </c>
      <c r="G4" t="s">
        <v>18</v>
      </c>
    </row>
    <row r="5" spans="1:8" x14ac:dyDescent="0.2">
      <c r="A5" t="s">
        <v>21</v>
      </c>
      <c r="B5" t="str">
        <f t="shared" si="0"/>
        <v>American Justice Partnership_Judicial Crisis Network201250000</v>
      </c>
      <c r="C5" t="s">
        <v>15</v>
      </c>
      <c r="D5" t="s">
        <v>4</v>
      </c>
      <c r="E5" s="8">
        <v>50000</v>
      </c>
      <c r="F5">
        <v>2012</v>
      </c>
      <c r="G5" t="s">
        <v>18</v>
      </c>
    </row>
    <row r="6" spans="1:8" x14ac:dyDescent="0.2">
      <c r="A6" t="s">
        <v>21</v>
      </c>
      <c r="B6" t="str">
        <f t="shared" si="0"/>
        <v>Judicial Crisis Network_Better Courts Missouri2012215000</v>
      </c>
      <c r="C6" t="s">
        <v>4</v>
      </c>
      <c r="D6" t="s">
        <v>10</v>
      </c>
      <c r="E6" s="8">
        <v>215000</v>
      </c>
      <c r="F6">
        <v>2012</v>
      </c>
      <c r="G6" t="s">
        <v>18</v>
      </c>
    </row>
    <row r="7" spans="1:8" x14ac:dyDescent="0.2">
      <c r="A7" t="s">
        <v>21</v>
      </c>
      <c r="B7" t="str">
        <f t="shared" si="0"/>
        <v>Judicial Crisis Network_Family Action of Tennessee201224000</v>
      </c>
      <c r="C7" t="s">
        <v>4</v>
      </c>
      <c r="D7" t="s">
        <v>16</v>
      </c>
      <c r="E7" s="8">
        <v>24000</v>
      </c>
      <c r="F7">
        <v>2012</v>
      </c>
      <c r="G7" t="s">
        <v>18</v>
      </c>
    </row>
    <row r="8" spans="1:8" x14ac:dyDescent="0.2">
      <c r="A8" t="s">
        <v>21</v>
      </c>
      <c r="B8" t="str">
        <f t="shared" si="0"/>
        <v>Judicial Crisis Network_MI State Republican Party2013500000</v>
      </c>
      <c r="C8" t="s">
        <v>4</v>
      </c>
      <c r="D8" t="s">
        <v>5</v>
      </c>
      <c r="E8" s="8">
        <v>500000</v>
      </c>
      <c r="F8">
        <v>2013</v>
      </c>
      <c r="G8" t="s">
        <v>18</v>
      </c>
    </row>
    <row r="9" spans="1:8" x14ac:dyDescent="0.2">
      <c r="A9" t="s">
        <v>21</v>
      </c>
      <c r="B9" t="str">
        <f t="shared" si="0"/>
        <v>Judicial Crisis Network_State Government Leadership Foundation2013281000</v>
      </c>
      <c r="C9" t="s">
        <v>4</v>
      </c>
      <c r="D9" t="s">
        <v>46</v>
      </c>
      <c r="E9" s="8">
        <v>281000</v>
      </c>
      <c r="F9">
        <v>2013</v>
      </c>
      <c r="G9" t="s">
        <v>18</v>
      </c>
    </row>
    <row r="10" spans="1:8" x14ac:dyDescent="0.2">
      <c r="A10" t="s">
        <v>21</v>
      </c>
      <c r="B10" t="str">
        <f t="shared" si="0"/>
        <v>Judicial Crisis Network_American Future Fund2013750000</v>
      </c>
      <c r="C10" t="s">
        <v>4</v>
      </c>
      <c r="D10" t="s">
        <v>6</v>
      </c>
      <c r="E10" s="8">
        <v>750000</v>
      </c>
      <c r="F10">
        <v>2013</v>
      </c>
      <c r="G10" t="s">
        <v>18</v>
      </c>
    </row>
    <row r="11" spans="1:8" x14ac:dyDescent="0.2">
      <c r="A11" t="s">
        <v>21</v>
      </c>
      <c r="B11" t="str">
        <f t="shared" si="0"/>
        <v>Judicial Crisis Network_Republican State Leadership Committee2013225000</v>
      </c>
      <c r="C11" t="s">
        <v>4</v>
      </c>
      <c r="D11" t="s">
        <v>7</v>
      </c>
      <c r="E11" s="8">
        <v>225000</v>
      </c>
      <c r="F11">
        <v>2013</v>
      </c>
      <c r="G11" t="s">
        <v>18</v>
      </c>
    </row>
    <row r="12" spans="1:8" x14ac:dyDescent="0.2">
      <c r="A12" t="s">
        <v>21</v>
      </c>
      <c r="B12" t="str">
        <f t="shared" si="0"/>
        <v>Judicial Crisis Network_Conservative Leadership Project2013100000</v>
      </c>
      <c r="C12" t="s">
        <v>4</v>
      </c>
      <c r="D12" t="s">
        <v>8</v>
      </c>
      <c r="E12" s="8">
        <v>100000</v>
      </c>
      <c r="F12">
        <v>2013</v>
      </c>
      <c r="G12" t="s">
        <v>18</v>
      </c>
    </row>
    <row r="13" spans="1:8" x14ac:dyDescent="0.2">
      <c r="A13" t="s">
        <v>21</v>
      </c>
      <c r="B13" t="str">
        <f t="shared" si="0"/>
        <v>Judicial Crisis Network_Wisconsin Club For Growth2013503000</v>
      </c>
      <c r="C13" t="s">
        <v>4</v>
      </c>
      <c r="D13" t="s">
        <v>9</v>
      </c>
      <c r="E13" s="8">
        <v>503000</v>
      </c>
      <c r="F13">
        <v>2013</v>
      </c>
      <c r="G13" t="s">
        <v>18</v>
      </c>
    </row>
    <row r="14" spans="1:8" x14ac:dyDescent="0.2">
      <c r="A14" t="s">
        <v>21</v>
      </c>
      <c r="B14" t="str">
        <f t="shared" si="0"/>
        <v>Judicial Crisis Network_Better Courts Missouri2013170000</v>
      </c>
      <c r="C14" t="s">
        <v>4</v>
      </c>
      <c r="D14" t="s">
        <v>10</v>
      </c>
      <c r="E14" s="8">
        <v>170000</v>
      </c>
      <c r="F14">
        <v>2013</v>
      </c>
      <c r="G14" t="s">
        <v>18</v>
      </c>
    </row>
    <row r="15" spans="1:8" x14ac:dyDescent="0.2">
      <c r="A15" t="s">
        <v>21</v>
      </c>
      <c r="B15" t="str">
        <f t="shared" si="0"/>
        <v>Judicial Crisis Network_Kansas Legislative Ed &amp; Res20135000</v>
      </c>
      <c r="C15" t="s">
        <v>4</v>
      </c>
      <c r="D15" t="s">
        <v>19</v>
      </c>
      <c r="E15" s="8">
        <v>5000</v>
      </c>
      <c r="F15">
        <v>2013</v>
      </c>
      <c r="G15" t="s">
        <v>18</v>
      </c>
    </row>
    <row r="16" spans="1:8" x14ac:dyDescent="0.2">
      <c r="A16" t="s">
        <v>21</v>
      </c>
      <c r="B16" t="str">
        <f t="shared" si="0"/>
        <v>Judicial Crisis Network_Main Street Growth Project2013300000</v>
      </c>
      <c r="C16" t="s">
        <v>4</v>
      </c>
      <c r="D16" t="s">
        <v>11</v>
      </c>
      <c r="E16" s="8">
        <v>300000</v>
      </c>
      <c r="F16">
        <v>2013</v>
      </c>
      <c r="G16" t="s">
        <v>18</v>
      </c>
    </row>
    <row r="17" spans="1:7" x14ac:dyDescent="0.2">
      <c r="A17" t="s">
        <v>21</v>
      </c>
      <c r="B17" t="str">
        <f t="shared" si="0"/>
        <v>Judicial Crisis Network_TN for Economic Opportunity201370000</v>
      </c>
      <c r="C17" t="s">
        <v>4</v>
      </c>
      <c r="D17" t="s">
        <v>12</v>
      </c>
      <c r="E17" s="8">
        <v>70000</v>
      </c>
      <c r="F17">
        <v>2013</v>
      </c>
      <c r="G17" t="s">
        <v>18</v>
      </c>
    </row>
    <row r="18" spans="1:7" x14ac:dyDescent="0.2">
      <c r="A18" t="s">
        <v>21</v>
      </c>
      <c r="B18" t="str">
        <f t="shared" si="0"/>
        <v>Judicial Crisis Network_Civitas Action201375000</v>
      </c>
      <c r="C18" t="s">
        <v>4</v>
      </c>
      <c r="D18" t="s">
        <v>13</v>
      </c>
      <c r="E18" s="8">
        <v>75000</v>
      </c>
      <c r="F18">
        <v>2013</v>
      </c>
      <c r="G18" t="s">
        <v>18</v>
      </c>
    </row>
    <row r="19" spans="1:7" x14ac:dyDescent="0.2">
      <c r="A19">
        <v>990</v>
      </c>
      <c r="B19" t="str">
        <f t="shared" si="0"/>
        <v>Wellspring Committee_Judicial Crisis Network20131435000</v>
      </c>
      <c r="C19" t="s">
        <v>14</v>
      </c>
      <c r="D19" t="s">
        <v>4</v>
      </c>
      <c r="E19" s="8">
        <v>1435000</v>
      </c>
      <c r="F19">
        <v>2013</v>
      </c>
      <c r="G19" t="s">
        <v>32</v>
      </c>
    </row>
    <row r="20" spans="1:7" x14ac:dyDescent="0.2">
      <c r="A20">
        <v>990</v>
      </c>
      <c r="B20" t="str">
        <f t="shared" si="0"/>
        <v>Wellspring Committee_Judicial Crisis Network20146655000</v>
      </c>
      <c r="C20" t="s">
        <v>14</v>
      </c>
      <c r="D20" t="s">
        <v>4</v>
      </c>
      <c r="E20" s="8">
        <v>6655000</v>
      </c>
      <c r="F20">
        <v>2014</v>
      </c>
      <c r="G20" t="s">
        <v>32</v>
      </c>
    </row>
    <row r="21" spans="1:7" x14ac:dyDescent="0.2">
      <c r="A21">
        <v>990</v>
      </c>
      <c r="B21" t="str">
        <f t="shared" si="0"/>
        <v>Judicial Crisis Network_American Future Fund20141350000</v>
      </c>
      <c r="C21" t="s">
        <v>4</v>
      </c>
      <c r="D21" t="s">
        <v>6</v>
      </c>
      <c r="E21" s="8">
        <v>1350000</v>
      </c>
      <c r="F21">
        <v>2014</v>
      </c>
      <c r="G21" t="s">
        <v>32</v>
      </c>
    </row>
    <row r="22" spans="1:7" x14ac:dyDescent="0.2">
      <c r="A22">
        <v>990</v>
      </c>
      <c r="B22" t="str">
        <f t="shared" si="0"/>
        <v>Judicial Crisis Network_Missouri Forward Alliance201450000</v>
      </c>
      <c r="C22" t="s">
        <v>4</v>
      </c>
      <c r="D22" t="s">
        <v>74</v>
      </c>
      <c r="E22" s="8">
        <v>50000</v>
      </c>
      <c r="F22">
        <v>2014</v>
      </c>
      <c r="G22" t="s">
        <v>32</v>
      </c>
    </row>
    <row r="23" spans="1:7" x14ac:dyDescent="0.2">
      <c r="A23">
        <v>990</v>
      </c>
      <c r="B23" t="str">
        <f t="shared" si="0"/>
        <v>Judicial Crisis Network_True the Vote2014125000</v>
      </c>
      <c r="C23" t="s">
        <v>4</v>
      </c>
      <c r="D23" t="s">
        <v>75</v>
      </c>
      <c r="E23" s="8">
        <v>125000</v>
      </c>
      <c r="F23">
        <v>2014</v>
      </c>
      <c r="G23" t="s">
        <v>32</v>
      </c>
    </row>
    <row r="24" spans="1:7" x14ac:dyDescent="0.2">
      <c r="A24">
        <v>990</v>
      </c>
      <c r="B24" t="str">
        <f t="shared" si="0"/>
        <v>Judicial Crisis Network_State Government Leadership Foundation2014100000</v>
      </c>
      <c r="C24" t="s">
        <v>4</v>
      </c>
      <c r="D24" t="s">
        <v>46</v>
      </c>
      <c r="E24" s="8">
        <v>100000</v>
      </c>
      <c r="F24">
        <v>2014</v>
      </c>
      <c r="G24" t="s">
        <v>32</v>
      </c>
    </row>
    <row r="25" spans="1:7" x14ac:dyDescent="0.2">
      <c r="A25">
        <v>990</v>
      </c>
      <c r="B25" t="str">
        <f t="shared" si="0"/>
        <v>Judicial Crisis Network_American Dream Initiative2014250000</v>
      </c>
      <c r="C25" t="s">
        <v>4</v>
      </c>
      <c r="D25" t="s">
        <v>76</v>
      </c>
      <c r="E25" s="8">
        <v>250000</v>
      </c>
      <c r="F25">
        <v>2014</v>
      </c>
      <c r="G25" t="s">
        <v>32</v>
      </c>
    </row>
    <row r="26" spans="1:7" x14ac:dyDescent="0.2">
      <c r="A26">
        <v>990</v>
      </c>
      <c r="B26" t="str">
        <f t="shared" si="0"/>
        <v>Judicial Crisis Network_Arizona Public Integrity Alliance2014410000</v>
      </c>
      <c r="C26" t="s">
        <v>4</v>
      </c>
      <c r="D26" t="s">
        <v>38</v>
      </c>
      <c r="E26" s="8">
        <v>410000</v>
      </c>
      <c r="F26">
        <v>2014</v>
      </c>
      <c r="G26" t="s">
        <v>32</v>
      </c>
    </row>
    <row r="27" spans="1:7" x14ac:dyDescent="0.2">
      <c r="A27">
        <v>990</v>
      </c>
      <c r="B27" t="str">
        <f t="shared" si="0"/>
        <v>Judicial Crisis Network_Strong Economy Growth Fund201435000</v>
      </c>
      <c r="C27" t="s">
        <v>4</v>
      </c>
      <c r="D27" t="s">
        <v>77</v>
      </c>
      <c r="E27" s="8">
        <v>35000</v>
      </c>
      <c r="F27">
        <v>2014</v>
      </c>
      <c r="G27" t="s">
        <v>32</v>
      </c>
    </row>
    <row r="28" spans="1:7" x14ac:dyDescent="0.2">
      <c r="A28">
        <v>990</v>
      </c>
      <c r="B28" t="str">
        <f t="shared" si="0"/>
        <v>Judicial Crisis Network_Illinois Opportunity Project2014250000</v>
      </c>
      <c r="C28" t="s">
        <v>4</v>
      </c>
      <c r="D28" t="s">
        <v>78</v>
      </c>
      <c r="E28" s="8">
        <v>250000</v>
      </c>
      <c r="F28">
        <v>2014</v>
      </c>
      <c r="G28" t="s">
        <v>32</v>
      </c>
    </row>
    <row r="29" spans="1:7" x14ac:dyDescent="0.2">
      <c r="A29">
        <v>990</v>
      </c>
      <c r="B29" t="str">
        <f t="shared" si="0"/>
        <v>Judicial Crisis Network_Illinois Policy Network2014250000</v>
      </c>
      <c r="C29" t="s">
        <v>4</v>
      </c>
      <c r="D29" t="s">
        <v>79</v>
      </c>
      <c r="E29" s="8">
        <v>250000</v>
      </c>
      <c r="F29">
        <v>2014</v>
      </c>
      <c r="G29" t="s">
        <v>32</v>
      </c>
    </row>
    <row r="30" spans="1:7" x14ac:dyDescent="0.2">
      <c r="A30">
        <v>990</v>
      </c>
      <c r="B30" t="str">
        <f t="shared" si="0"/>
        <v>Judicial Crisis Network_Rule of Law Project2014100000</v>
      </c>
      <c r="C30" t="s">
        <v>4</v>
      </c>
      <c r="D30" t="s">
        <v>60</v>
      </c>
      <c r="E30" s="8">
        <v>100000</v>
      </c>
      <c r="F30">
        <v>2014</v>
      </c>
      <c r="G30" t="s">
        <v>32</v>
      </c>
    </row>
    <row r="31" spans="1:7" x14ac:dyDescent="0.2">
      <c r="A31">
        <v>990</v>
      </c>
      <c r="B31" t="str">
        <f t="shared" si="0"/>
        <v>Judicial Crisis Network_Republican Attorneys General Association2014250000</v>
      </c>
      <c r="C31" t="s">
        <v>4</v>
      </c>
      <c r="D31" t="s">
        <v>34</v>
      </c>
      <c r="E31" s="8">
        <v>250000</v>
      </c>
      <c r="F31">
        <v>2014</v>
      </c>
      <c r="G31" t="s">
        <v>32</v>
      </c>
    </row>
    <row r="32" spans="1:7" x14ac:dyDescent="0.2">
      <c r="A32">
        <v>990</v>
      </c>
      <c r="B32" t="str">
        <f t="shared" si="0"/>
        <v>Wellspring Committee_Judicial Crisis Network20155775000</v>
      </c>
      <c r="C32" t="s">
        <v>14</v>
      </c>
      <c r="D32" t="s">
        <v>4</v>
      </c>
      <c r="E32" s="8">
        <v>5775000</v>
      </c>
      <c r="F32">
        <v>2015</v>
      </c>
      <c r="G32" t="s">
        <v>32</v>
      </c>
    </row>
    <row r="33" spans="1:7" x14ac:dyDescent="0.2">
      <c r="A33">
        <v>990</v>
      </c>
      <c r="B33" t="str">
        <f t="shared" si="0"/>
        <v>Judicial Crisis Network_Republican Attorneys General Association2015950000</v>
      </c>
      <c r="C33" t="s">
        <v>4</v>
      </c>
      <c r="D33" t="s">
        <v>34</v>
      </c>
      <c r="E33" s="8">
        <v>950000</v>
      </c>
      <c r="F33">
        <v>2015</v>
      </c>
      <c r="G33" t="s">
        <v>32</v>
      </c>
    </row>
    <row r="34" spans="1:7" x14ac:dyDescent="0.2">
      <c r="A34">
        <v>990</v>
      </c>
      <c r="B34" t="str">
        <f t="shared" ref="B34:B65" si="1">C34&amp;"_"&amp;D34&amp;F34&amp;E34</f>
        <v>Judicial Crisis Network_Republican State Leadership Committee2015150000</v>
      </c>
      <c r="C34" t="s">
        <v>4</v>
      </c>
      <c r="D34" t="s">
        <v>7</v>
      </c>
      <c r="E34" s="8">
        <v>150000</v>
      </c>
      <c r="F34">
        <v>2015</v>
      </c>
      <c r="G34" t="s">
        <v>32</v>
      </c>
    </row>
    <row r="35" spans="1:7" x14ac:dyDescent="0.2">
      <c r="A35">
        <v>990</v>
      </c>
      <c r="B35" t="str">
        <f t="shared" si="1"/>
        <v>Judicial Crisis Network_Michigan State Republican Party2015700000</v>
      </c>
      <c r="C35" t="s">
        <v>4</v>
      </c>
      <c r="D35" t="s">
        <v>50</v>
      </c>
      <c r="E35" s="8">
        <v>700000</v>
      </c>
      <c r="F35">
        <v>2015</v>
      </c>
      <c r="G35" t="s">
        <v>32</v>
      </c>
    </row>
    <row r="36" spans="1:7" x14ac:dyDescent="0.2">
      <c r="A36">
        <v>990</v>
      </c>
      <c r="B36" t="str">
        <f t="shared" si="1"/>
        <v>Judicial Crisis Network_Michigan Advocacy Trust2015200000</v>
      </c>
      <c r="C36" t="s">
        <v>4</v>
      </c>
      <c r="D36" t="s">
        <v>51</v>
      </c>
      <c r="E36" s="8">
        <v>200000</v>
      </c>
      <c r="F36">
        <v>2015</v>
      </c>
      <c r="G36" t="s">
        <v>32</v>
      </c>
    </row>
    <row r="37" spans="1:7" x14ac:dyDescent="0.2">
      <c r="A37">
        <v>990</v>
      </c>
      <c r="B37" t="str">
        <f t="shared" si="1"/>
        <v>Judicial Crisis Network_Tennessee Forum201525000</v>
      </c>
      <c r="C37" t="s">
        <v>4</v>
      </c>
      <c r="D37" t="s">
        <v>52</v>
      </c>
      <c r="E37" s="8">
        <v>25000</v>
      </c>
      <c r="F37">
        <v>2015</v>
      </c>
      <c r="G37" t="s">
        <v>32</v>
      </c>
    </row>
    <row r="38" spans="1:7" x14ac:dyDescent="0.2">
      <c r="A38">
        <v>990</v>
      </c>
      <c r="B38" t="str">
        <f t="shared" si="1"/>
        <v>Judicial Crisis Network_Arizona Public Integrity Alliance2015134500</v>
      </c>
      <c r="C38" t="s">
        <v>4</v>
      </c>
      <c r="D38" t="s">
        <v>38</v>
      </c>
      <c r="E38" s="8">
        <v>134500</v>
      </c>
      <c r="F38">
        <v>2015</v>
      </c>
      <c r="G38" t="s">
        <v>32</v>
      </c>
    </row>
    <row r="39" spans="1:7" x14ac:dyDescent="0.2">
      <c r="A39">
        <v>990</v>
      </c>
      <c r="B39" t="str">
        <f t="shared" si="1"/>
        <v>Judicial Crisis Network_Rule of Law Defense Fund2015435000</v>
      </c>
      <c r="C39" t="s">
        <v>4</v>
      </c>
      <c r="D39" t="s">
        <v>45</v>
      </c>
      <c r="E39" s="8">
        <v>435000</v>
      </c>
      <c r="F39">
        <v>2015</v>
      </c>
      <c r="G39" t="s">
        <v>32</v>
      </c>
    </row>
    <row r="40" spans="1:7" x14ac:dyDescent="0.2">
      <c r="A40">
        <v>990</v>
      </c>
      <c r="B40" t="str">
        <f t="shared" si="1"/>
        <v>Judicial Crisis Network_American Tort Reform Association20155000</v>
      </c>
      <c r="C40" t="s">
        <v>4</v>
      </c>
      <c r="D40" t="s">
        <v>53</v>
      </c>
      <c r="E40" s="8">
        <v>5000</v>
      </c>
      <c r="F40">
        <v>2015</v>
      </c>
      <c r="G40" t="s">
        <v>32</v>
      </c>
    </row>
    <row r="41" spans="1:7" x14ac:dyDescent="0.2">
      <c r="A41">
        <v>990</v>
      </c>
      <c r="B41" t="str">
        <f t="shared" si="1"/>
        <v>Judicial Crisis Network_Independent Womens' Voices2015150000</v>
      </c>
      <c r="C41" t="s">
        <v>4</v>
      </c>
      <c r="D41" t="s">
        <v>54</v>
      </c>
      <c r="E41" s="8">
        <v>150000</v>
      </c>
      <c r="F41">
        <v>2015</v>
      </c>
      <c r="G41" t="s">
        <v>32</v>
      </c>
    </row>
    <row r="42" spans="1:7" x14ac:dyDescent="0.2">
      <c r="A42">
        <v>990</v>
      </c>
      <c r="B42" t="str">
        <f t="shared" si="1"/>
        <v>Judicial Crisis Network_Federalist Society201521000</v>
      </c>
      <c r="C42" t="s">
        <v>4</v>
      </c>
      <c r="D42" t="s">
        <v>55</v>
      </c>
      <c r="E42" s="8">
        <v>21000</v>
      </c>
      <c r="F42">
        <v>2015</v>
      </c>
      <c r="G42" t="s">
        <v>32</v>
      </c>
    </row>
    <row r="43" spans="1:7" x14ac:dyDescent="0.2">
      <c r="A43">
        <v>990</v>
      </c>
      <c r="B43" t="str">
        <f t="shared" si="1"/>
        <v>Judicial Crisis Network_WMC Issue Mobilization Council2015825000</v>
      </c>
      <c r="C43" t="s">
        <v>4</v>
      </c>
      <c r="D43" t="s">
        <v>56</v>
      </c>
      <c r="E43" s="8">
        <v>825000</v>
      </c>
      <c r="F43">
        <v>2015</v>
      </c>
      <c r="G43" t="s">
        <v>32</v>
      </c>
    </row>
    <row r="44" spans="1:7" x14ac:dyDescent="0.2">
      <c r="A44">
        <v>990</v>
      </c>
      <c r="B44" t="str">
        <f t="shared" si="1"/>
        <v>Judicial Crisis Network_Tennessee Business Partnership201550000</v>
      </c>
      <c r="C44" t="s">
        <v>4</v>
      </c>
      <c r="D44" t="s">
        <v>57</v>
      </c>
      <c r="E44" s="8">
        <v>50000</v>
      </c>
      <c r="F44">
        <v>2015</v>
      </c>
      <c r="G44" t="s">
        <v>32</v>
      </c>
    </row>
    <row r="45" spans="1:7" x14ac:dyDescent="0.2">
      <c r="A45">
        <v>990</v>
      </c>
      <c r="B45" t="str">
        <f t="shared" si="1"/>
        <v>Judicial Crisis Network_Conservative Leadership Project2015150000</v>
      </c>
      <c r="C45" t="s">
        <v>4</v>
      </c>
      <c r="D45" t="s">
        <v>8</v>
      </c>
      <c r="E45" s="8">
        <v>150000</v>
      </c>
      <c r="F45">
        <v>2015</v>
      </c>
      <c r="G45" t="s">
        <v>32</v>
      </c>
    </row>
    <row r="46" spans="1:7" x14ac:dyDescent="0.2">
      <c r="A46">
        <v>990</v>
      </c>
      <c r="B46" t="str">
        <f t="shared" si="1"/>
        <v>Judicial Crisis Network_US Health Freedom Coalition2015100000</v>
      </c>
      <c r="C46" t="s">
        <v>4</v>
      </c>
      <c r="D46" t="s">
        <v>58</v>
      </c>
      <c r="E46" s="8">
        <v>100000</v>
      </c>
      <c r="F46">
        <v>2015</v>
      </c>
      <c r="G46" t="s">
        <v>32</v>
      </c>
    </row>
    <row r="47" spans="1:7" x14ac:dyDescent="0.2">
      <c r="A47">
        <v>990</v>
      </c>
      <c r="B47" t="str">
        <f t="shared" si="1"/>
        <v>Judicial Crisis Network_Citizens for Community Values Action201525000</v>
      </c>
      <c r="C47" t="s">
        <v>4</v>
      </c>
      <c r="D47" t="s">
        <v>59</v>
      </c>
      <c r="E47" s="8">
        <v>25000</v>
      </c>
      <c r="F47">
        <v>2015</v>
      </c>
      <c r="G47" t="s">
        <v>32</v>
      </c>
    </row>
    <row r="48" spans="1:7" x14ac:dyDescent="0.2">
      <c r="A48">
        <v>990</v>
      </c>
      <c r="B48" t="str">
        <f t="shared" si="1"/>
        <v>Judicial Crisis Network_Rule of Law Project2015250000</v>
      </c>
      <c r="C48" t="s">
        <v>4</v>
      </c>
      <c r="D48" t="s">
        <v>60</v>
      </c>
      <c r="E48" s="8">
        <v>250000</v>
      </c>
      <c r="F48">
        <v>2015</v>
      </c>
      <c r="G48" t="s">
        <v>32</v>
      </c>
    </row>
    <row r="49" spans="1:7" x14ac:dyDescent="0.2">
      <c r="A49">
        <v>990</v>
      </c>
      <c r="B49" t="str">
        <f t="shared" si="1"/>
        <v>Wellspring Committee_Judicial Crisis Network201623454997</v>
      </c>
      <c r="C49" t="s">
        <v>14</v>
      </c>
      <c r="D49" t="s">
        <v>4</v>
      </c>
      <c r="E49" s="8">
        <v>23454997</v>
      </c>
      <c r="F49">
        <v>2016</v>
      </c>
      <c r="G49" t="s">
        <v>32</v>
      </c>
    </row>
    <row r="50" spans="1:7" x14ac:dyDescent="0.2">
      <c r="A50">
        <v>990</v>
      </c>
      <c r="B50" t="str">
        <f t="shared" si="1"/>
        <v>Judicial Crisis Network_Northern VA Victory Fund201624500</v>
      </c>
      <c r="C50" t="s">
        <v>4</v>
      </c>
      <c r="D50" t="s">
        <v>33</v>
      </c>
      <c r="E50" s="8">
        <v>24500</v>
      </c>
      <c r="F50">
        <v>2016</v>
      </c>
      <c r="G50" t="s">
        <v>32</v>
      </c>
    </row>
    <row r="51" spans="1:7" x14ac:dyDescent="0.2">
      <c r="A51">
        <v>990</v>
      </c>
      <c r="B51" t="str">
        <f t="shared" si="1"/>
        <v>Judicial Crisis Network_Republican Attorneys General Association20161245000</v>
      </c>
      <c r="C51" t="s">
        <v>4</v>
      </c>
      <c r="D51" t="s">
        <v>34</v>
      </c>
      <c r="E51" s="8">
        <v>1245000</v>
      </c>
      <c r="F51">
        <v>2016</v>
      </c>
      <c r="G51" t="s">
        <v>32</v>
      </c>
    </row>
    <row r="52" spans="1:7" x14ac:dyDescent="0.2">
      <c r="A52">
        <v>990</v>
      </c>
      <c r="B52" t="str">
        <f t="shared" si="1"/>
        <v>Judicial Crisis Network_Republican State Leadership Committee2016325000</v>
      </c>
      <c r="C52" t="s">
        <v>4</v>
      </c>
      <c r="D52" t="s">
        <v>7</v>
      </c>
      <c r="E52" s="8">
        <v>325000</v>
      </c>
      <c r="F52">
        <v>2016</v>
      </c>
      <c r="G52" t="s">
        <v>32</v>
      </c>
    </row>
    <row r="53" spans="1:7" x14ac:dyDescent="0.2">
      <c r="A53">
        <v>990</v>
      </c>
      <c r="B53" t="str">
        <f t="shared" si="1"/>
        <v>Judicial Crisis Network_Republican Governors Association2016500000</v>
      </c>
      <c r="C53" t="s">
        <v>4</v>
      </c>
      <c r="D53" t="s">
        <v>35</v>
      </c>
      <c r="E53" s="8">
        <v>500000</v>
      </c>
      <c r="F53">
        <v>2016</v>
      </c>
      <c r="G53" t="s">
        <v>32</v>
      </c>
    </row>
    <row r="54" spans="1:7" x14ac:dyDescent="0.2">
      <c r="A54">
        <v>990</v>
      </c>
      <c r="B54" t="str">
        <f t="shared" si="1"/>
        <v>Judicial Crisis Network_Whitbeck for Chairman201624500</v>
      </c>
      <c r="C54" t="s">
        <v>4</v>
      </c>
      <c r="D54" t="s">
        <v>36</v>
      </c>
      <c r="E54" s="8">
        <v>24500</v>
      </c>
      <c r="F54">
        <v>2016</v>
      </c>
      <c r="G54" t="s">
        <v>32</v>
      </c>
    </row>
    <row r="55" spans="1:7" x14ac:dyDescent="0.2">
      <c r="A55">
        <v>990</v>
      </c>
      <c r="B55" t="str">
        <f t="shared" si="1"/>
        <v>Judicial Crisis Network_American Democracy Alliance201625000</v>
      </c>
      <c r="C55" t="s">
        <v>4</v>
      </c>
      <c r="D55" t="s">
        <v>37</v>
      </c>
      <c r="E55" s="8">
        <v>25000</v>
      </c>
      <c r="F55">
        <v>2016</v>
      </c>
      <c r="G55" t="s">
        <v>32</v>
      </c>
    </row>
    <row r="56" spans="1:7" x14ac:dyDescent="0.2">
      <c r="A56">
        <v>990</v>
      </c>
      <c r="B56" t="str">
        <f t="shared" si="1"/>
        <v>Judicial Crisis Network_Arizona Public Integrity Alliance20161245000</v>
      </c>
      <c r="C56" t="s">
        <v>4</v>
      </c>
      <c r="D56" t="s">
        <v>38</v>
      </c>
      <c r="E56" s="8">
        <v>1245000</v>
      </c>
      <c r="F56">
        <v>2016</v>
      </c>
      <c r="G56" t="s">
        <v>32</v>
      </c>
    </row>
    <row r="57" spans="1:7" x14ac:dyDescent="0.2">
      <c r="A57">
        <v>990</v>
      </c>
      <c r="B57" t="str">
        <f t="shared" si="1"/>
        <v>Judicial Crisis Network_Concerned Women for America201650000</v>
      </c>
      <c r="C57" t="s">
        <v>4</v>
      </c>
      <c r="D57" t="s">
        <v>39</v>
      </c>
      <c r="E57" s="8">
        <v>50000</v>
      </c>
      <c r="F57">
        <v>2016</v>
      </c>
      <c r="G57" t="s">
        <v>32</v>
      </c>
    </row>
    <row r="58" spans="1:7" x14ac:dyDescent="0.2">
      <c r="A58">
        <v>990</v>
      </c>
      <c r="B58" t="str">
        <f t="shared" si="1"/>
        <v>Judicial Crisis Network_Faith Freedom Coalition2016375000</v>
      </c>
      <c r="C58" t="s">
        <v>4</v>
      </c>
      <c r="D58" t="s">
        <v>40</v>
      </c>
      <c r="E58" s="8">
        <v>375000</v>
      </c>
      <c r="F58">
        <v>2016</v>
      </c>
      <c r="G58" t="s">
        <v>32</v>
      </c>
    </row>
    <row r="59" spans="1:7" x14ac:dyDescent="0.2">
      <c r="A59">
        <v>990</v>
      </c>
      <c r="B59" t="str">
        <f t="shared" si="1"/>
        <v>Judicial Crisis Network_Job Creators Network Foundation2016100000</v>
      </c>
      <c r="C59" t="s">
        <v>4</v>
      </c>
      <c r="D59" t="s">
        <v>41</v>
      </c>
      <c r="E59" s="8">
        <v>100000</v>
      </c>
      <c r="F59">
        <v>2016</v>
      </c>
      <c r="G59" t="s">
        <v>32</v>
      </c>
    </row>
    <row r="60" spans="1:7" x14ac:dyDescent="0.2">
      <c r="A60">
        <v>990</v>
      </c>
      <c r="B60" t="str">
        <f t="shared" si="1"/>
        <v>Judicial Crisis Network_Morning in Nevada201650000</v>
      </c>
      <c r="C60" t="s">
        <v>4</v>
      </c>
      <c r="D60" t="s">
        <v>42</v>
      </c>
      <c r="E60" s="8">
        <v>50000</v>
      </c>
      <c r="F60">
        <v>2016</v>
      </c>
      <c r="G60" t="s">
        <v>32</v>
      </c>
    </row>
    <row r="61" spans="1:7" x14ac:dyDescent="0.2">
      <c r="A61">
        <v>990</v>
      </c>
      <c r="B61" t="str">
        <f t="shared" si="1"/>
        <v>Judicial Crisis Network_Nebraskans for the Death Penalty2016300000</v>
      </c>
      <c r="C61" t="s">
        <v>4</v>
      </c>
      <c r="D61" t="s">
        <v>171</v>
      </c>
      <c r="E61" s="8">
        <v>300000</v>
      </c>
      <c r="F61">
        <v>2016</v>
      </c>
      <c r="G61" t="s">
        <v>32</v>
      </c>
    </row>
    <row r="62" spans="1:7" x14ac:dyDescent="0.2">
      <c r="A62">
        <v>990</v>
      </c>
      <c r="B62" t="str">
        <f t="shared" si="1"/>
        <v>Judicial Crisis Network_North Carolina Chamber of Commerce2016200000</v>
      </c>
      <c r="C62" t="s">
        <v>4</v>
      </c>
      <c r="D62" t="s">
        <v>44</v>
      </c>
      <c r="E62" s="8">
        <v>200000</v>
      </c>
      <c r="F62">
        <v>2016</v>
      </c>
      <c r="G62" t="s">
        <v>32</v>
      </c>
    </row>
    <row r="63" spans="1:7" x14ac:dyDescent="0.2">
      <c r="A63">
        <v>990</v>
      </c>
      <c r="B63" t="str">
        <f t="shared" si="1"/>
        <v>Judicial Crisis Network_Rule of Law Defense Fund2016350000</v>
      </c>
      <c r="C63" t="s">
        <v>4</v>
      </c>
      <c r="D63" t="s">
        <v>45</v>
      </c>
      <c r="E63" s="8">
        <v>350000</v>
      </c>
      <c r="F63">
        <v>2016</v>
      </c>
      <c r="G63" t="s">
        <v>32</v>
      </c>
    </row>
    <row r="64" spans="1:7" x14ac:dyDescent="0.2">
      <c r="A64">
        <v>990</v>
      </c>
      <c r="B64" t="str">
        <f t="shared" si="1"/>
        <v>Judicial Crisis Network_State Government Leadership Foundation2016500000</v>
      </c>
      <c r="C64" t="s">
        <v>4</v>
      </c>
      <c r="D64" t="s">
        <v>46</v>
      </c>
      <c r="E64" s="8">
        <v>500000</v>
      </c>
      <c r="F64">
        <v>2016</v>
      </c>
      <c r="G64" t="s">
        <v>32</v>
      </c>
    </row>
    <row r="65" spans="1:7" x14ac:dyDescent="0.2">
      <c r="A65">
        <v>990</v>
      </c>
      <c r="B65" t="str">
        <f t="shared" si="1"/>
        <v>Judicial Crisis Network_Tea Party Patriots20161686500</v>
      </c>
      <c r="C65" t="s">
        <v>4</v>
      </c>
      <c r="D65" t="s">
        <v>48</v>
      </c>
      <c r="E65" s="8">
        <v>1686500</v>
      </c>
      <c r="F65">
        <v>2016</v>
      </c>
      <c r="G65" t="s">
        <v>32</v>
      </c>
    </row>
    <row r="66" spans="1:7" x14ac:dyDescent="0.2">
      <c r="A66">
        <v>990</v>
      </c>
      <c r="B66" t="str">
        <f t="shared" ref="B66:B67" si="2">C66&amp;"_"&amp;D66&amp;F66&amp;E66</f>
        <v>Judicial Crisis Network_Virginia First Foundation201690000</v>
      </c>
      <c r="C66" t="s">
        <v>4</v>
      </c>
      <c r="D66" t="s">
        <v>49</v>
      </c>
      <c r="E66" s="8">
        <v>90000</v>
      </c>
      <c r="F66">
        <v>2016</v>
      </c>
      <c r="G66" t="s">
        <v>32</v>
      </c>
    </row>
    <row r="67" spans="1:7" x14ac:dyDescent="0.2">
      <c r="A67">
        <v>990</v>
      </c>
      <c r="B67" t="str">
        <f t="shared" si="2"/>
        <v>Judicial Crisis Network_Wisconsin Alliance for Reform20161365</v>
      </c>
      <c r="C67" t="s">
        <v>4</v>
      </c>
      <c r="D67" t="s">
        <v>47</v>
      </c>
      <c r="E67" s="8">
        <v>1365</v>
      </c>
      <c r="F67">
        <v>2016</v>
      </c>
      <c r="G67" t="s">
        <v>32</v>
      </c>
    </row>
    <row r="68" spans="1:7" x14ac:dyDescent="0.2">
      <c r="A68">
        <v>990</v>
      </c>
      <c r="B68" t="str">
        <f t="shared" ref="B68:B92" si="3">C68&amp;"_"&amp;D68&amp;F68&amp;E68</f>
        <v>Judicial Crisis Network_American Conservative Union2017129000</v>
      </c>
      <c r="C68" t="s">
        <v>4</v>
      </c>
      <c r="D68" t="s">
        <v>128</v>
      </c>
      <c r="E68" s="8">
        <v>129000</v>
      </c>
      <c r="F68">
        <v>2017</v>
      </c>
      <c r="G68" t="s">
        <v>32</v>
      </c>
    </row>
    <row r="69" spans="1:7" x14ac:dyDescent="0.2">
      <c r="A69">
        <v>990</v>
      </c>
      <c r="B69" t="str">
        <f t="shared" si="3"/>
        <v>Judicial Crisis Network_American Principles Project201750000</v>
      </c>
      <c r="C69" t="s">
        <v>4</v>
      </c>
      <c r="D69" t="s">
        <v>129</v>
      </c>
      <c r="E69" s="8">
        <v>50000</v>
      </c>
      <c r="F69">
        <v>2017</v>
      </c>
      <c r="G69" t="s">
        <v>32</v>
      </c>
    </row>
    <row r="70" spans="1:7" x14ac:dyDescent="0.2">
      <c r="A70">
        <v>990</v>
      </c>
      <c r="B70" t="str">
        <f t="shared" si="3"/>
        <v>Judicial Crisis Network_Americans for Limited Government20171425000</v>
      </c>
      <c r="C70" t="s">
        <v>4</v>
      </c>
      <c r="D70" t="s">
        <v>130</v>
      </c>
      <c r="E70" s="8">
        <v>1425000</v>
      </c>
      <c r="F70">
        <v>2017</v>
      </c>
      <c r="G70" t="s">
        <v>32</v>
      </c>
    </row>
    <row r="71" spans="1:7" x14ac:dyDescent="0.2">
      <c r="A71">
        <v>990</v>
      </c>
      <c r="B71" t="str">
        <f t="shared" si="3"/>
        <v>Judicial Crisis Network_AZ Public Integrity Alliance2017100000</v>
      </c>
      <c r="C71" t="s">
        <v>4</v>
      </c>
      <c r="D71" t="s">
        <v>131</v>
      </c>
      <c r="E71" s="8">
        <v>100000</v>
      </c>
      <c r="F71">
        <v>2017</v>
      </c>
      <c r="G71" t="s">
        <v>32</v>
      </c>
    </row>
    <row r="72" spans="1:7" x14ac:dyDescent="0.2">
      <c r="A72">
        <v>990</v>
      </c>
      <c r="B72" t="str">
        <f t="shared" si="3"/>
        <v>Judicial Crisis Network_Catholic Vote Civic Action2017500000</v>
      </c>
      <c r="C72" t="s">
        <v>4</v>
      </c>
      <c r="D72" t="s">
        <v>132</v>
      </c>
      <c r="E72" s="8">
        <v>500000</v>
      </c>
      <c r="F72">
        <v>2017</v>
      </c>
      <c r="G72" t="s">
        <v>32</v>
      </c>
    </row>
    <row r="73" spans="1:7" x14ac:dyDescent="0.2">
      <c r="A73">
        <v>990</v>
      </c>
      <c r="B73" t="str">
        <f t="shared" si="3"/>
        <v>Judicial Crisis Network_Club for Growth2017500000</v>
      </c>
      <c r="C73" t="s">
        <v>4</v>
      </c>
      <c r="D73" t="s">
        <v>133</v>
      </c>
      <c r="E73" s="8">
        <v>500000</v>
      </c>
      <c r="F73">
        <v>2017</v>
      </c>
      <c r="G73" t="s">
        <v>32</v>
      </c>
    </row>
    <row r="74" spans="1:7" x14ac:dyDescent="0.2">
      <c r="A74">
        <v>990</v>
      </c>
      <c r="B74" t="str">
        <f t="shared" si="3"/>
        <v>Judicial Crisis Network_Concerned Women for America2017205445</v>
      </c>
      <c r="C74" t="s">
        <v>4</v>
      </c>
      <c r="D74" t="s">
        <v>39</v>
      </c>
      <c r="E74" s="8">
        <v>205445</v>
      </c>
      <c r="F74">
        <v>2017</v>
      </c>
      <c r="G74" t="s">
        <v>32</v>
      </c>
    </row>
    <row r="75" spans="1:7" x14ac:dyDescent="0.2">
      <c r="A75">
        <v>990</v>
      </c>
      <c r="B75" t="str">
        <f t="shared" si="3"/>
        <v>Judicial Crisis Network_C.S.G. Action2017110000</v>
      </c>
      <c r="C75" t="s">
        <v>4</v>
      </c>
      <c r="D75" t="s">
        <v>134</v>
      </c>
      <c r="E75" s="8">
        <v>110000</v>
      </c>
      <c r="F75">
        <v>2017</v>
      </c>
      <c r="G75" t="s">
        <v>32</v>
      </c>
    </row>
    <row r="76" spans="1:7" x14ac:dyDescent="0.2">
      <c r="A76">
        <v>990</v>
      </c>
      <c r="B76" t="str">
        <f t="shared" si="3"/>
        <v>Judicial Crisis Network_Faith Freedom Coalition2017415000</v>
      </c>
      <c r="C76" t="s">
        <v>4</v>
      </c>
      <c r="D76" t="s">
        <v>40</v>
      </c>
      <c r="E76" s="8">
        <v>415000</v>
      </c>
      <c r="F76">
        <v>2017</v>
      </c>
      <c r="G76" t="s">
        <v>32</v>
      </c>
    </row>
    <row r="77" spans="1:7" x14ac:dyDescent="0.2">
      <c r="A77">
        <v>990</v>
      </c>
      <c r="B77" t="str">
        <f t="shared" si="3"/>
        <v>Judicial Crisis Network_Liberty 2.0201725000</v>
      </c>
      <c r="C77" t="s">
        <v>4</v>
      </c>
      <c r="D77" t="s">
        <v>135</v>
      </c>
      <c r="E77" s="8">
        <v>25000</v>
      </c>
      <c r="F77">
        <v>2017</v>
      </c>
      <c r="G77" t="s">
        <v>32</v>
      </c>
    </row>
    <row r="78" spans="1:7" x14ac:dyDescent="0.2">
      <c r="A78">
        <v>990</v>
      </c>
      <c r="B78" t="str">
        <f t="shared" si="3"/>
        <v>Judicial Crisis Network_Michigan Chamber of Commerce2017500000</v>
      </c>
      <c r="C78" t="s">
        <v>4</v>
      </c>
      <c r="D78" t="s">
        <v>136</v>
      </c>
      <c r="E78" s="8">
        <v>500000</v>
      </c>
      <c r="F78">
        <v>2017</v>
      </c>
      <c r="G78" t="s">
        <v>32</v>
      </c>
    </row>
    <row r="79" spans="1:7" x14ac:dyDescent="0.2">
      <c r="A79">
        <v>990</v>
      </c>
      <c r="B79" t="str">
        <f t="shared" si="3"/>
        <v>Judicial Crisis Network_Missouri Alliance for Freedom201770000</v>
      </c>
      <c r="C79" t="s">
        <v>4</v>
      </c>
      <c r="D79" t="s">
        <v>137</v>
      </c>
      <c r="E79" s="8">
        <v>70000</v>
      </c>
      <c r="F79">
        <v>2017</v>
      </c>
      <c r="G79" t="s">
        <v>32</v>
      </c>
    </row>
    <row r="80" spans="1:7" x14ac:dyDescent="0.2">
      <c r="A80">
        <v>990</v>
      </c>
      <c r="B80" t="str">
        <f t="shared" si="3"/>
        <v>Judicial Crisis Network_National Rifle Association20171000000</v>
      </c>
      <c r="C80" t="s">
        <v>4</v>
      </c>
      <c r="D80" t="s">
        <v>138</v>
      </c>
      <c r="E80" s="8">
        <v>1000000</v>
      </c>
      <c r="F80">
        <v>2017</v>
      </c>
      <c r="G80" t="s">
        <v>32</v>
      </c>
    </row>
    <row r="81" spans="1:8" x14ac:dyDescent="0.2">
      <c r="A81">
        <v>990</v>
      </c>
      <c r="B81" t="str">
        <f t="shared" si="3"/>
        <v>Judicial Crisis Network_Nebraskans for the Death Penalty2017300000</v>
      </c>
      <c r="C81" t="s">
        <v>4</v>
      </c>
      <c r="D81" t="s">
        <v>171</v>
      </c>
      <c r="E81" s="8">
        <v>300000</v>
      </c>
      <c r="F81">
        <v>2017</v>
      </c>
      <c r="G81" t="s">
        <v>32</v>
      </c>
    </row>
    <row r="82" spans="1:8" x14ac:dyDescent="0.2">
      <c r="A82">
        <v>990</v>
      </c>
      <c r="B82" t="str">
        <f t="shared" si="3"/>
        <v>Judicial Crisis Network_Republican Attorneys General Association20171300000</v>
      </c>
      <c r="C82" t="s">
        <v>4</v>
      </c>
      <c r="D82" t="s">
        <v>34</v>
      </c>
      <c r="E82" s="8">
        <v>1300000</v>
      </c>
      <c r="F82">
        <v>2017</v>
      </c>
      <c r="G82" t="s">
        <v>32</v>
      </c>
    </row>
    <row r="83" spans="1:8" x14ac:dyDescent="0.2">
      <c r="A83">
        <v>990</v>
      </c>
      <c r="B83" t="str">
        <f t="shared" si="3"/>
        <v>Judicial Crisis Network_Republican Governors Association2017200000</v>
      </c>
      <c r="C83" t="s">
        <v>4</v>
      </c>
      <c r="D83" t="s">
        <v>35</v>
      </c>
      <c r="E83" s="8">
        <v>200000</v>
      </c>
      <c r="F83">
        <v>2017</v>
      </c>
      <c r="G83" t="s">
        <v>32</v>
      </c>
    </row>
    <row r="84" spans="1:8" x14ac:dyDescent="0.2">
      <c r="A84">
        <v>990</v>
      </c>
      <c r="B84" t="str">
        <f t="shared" si="3"/>
        <v>Judicial Crisis Network_Republican State Leadership Committee2017290000</v>
      </c>
      <c r="C84" t="s">
        <v>4</v>
      </c>
      <c r="D84" t="s">
        <v>7</v>
      </c>
      <c r="E84" s="8">
        <v>290000</v>
      </c>
      <c r="F84">
        <v>2017</v>
      </c>
      <c r="G84" t="s">
        <v>32</v>
      </c>
    </row>
    <row r="85" spans="1:8" x14ac:dyDescent="0.2">
      <c r="A85">
        <v>990</v>
      </c>
      <c r="B85" t="str">
        <f t="shared" si="3"/>
        <v>Judicial Crisis Network_National Right to Life Committee Inc.2017330000</v>
      </c>
      <c r="C85" t="s">
        <v>4</v>
      </c>
      <c r="D85" t="s">
        <v>139</v>
      </c>
      <c r="E85" s="8">
        <v>330000</v>
      </c>
      <c r="F85">
        <v>2017</v>
      </c>
      <c r="G85" t="s">
        <v>32</v>
      </c>
    </row>
    <row r="86" spans="1:8" x14ac:dyDescent="0.2">
      <c r="A86">
        <v>990</v>
      </c>
      <c r="B86" t="str">
        <f t="shared" si="3"/>
        <v>Judicial Crisis Network_State Government Leadership Fund201750000</v>
      </c>
      <c r="C86" t="s">
        <v>4</v>
      </c>
      <c r="D86" t="s">
        <v>140</v>
      </c>
      <c r="E86" s="8">
        <v>50000</v>
      </c>
      <c r="F86">
        <v>2017</v>
      </c>
      <c r="G86" t="s">
        <v>32</v>
      </c>
      <c r="H86" t="s">
        <v>142</v>
      </c>
    </row>
    <row r="87" spans="1:8" x14ac:dyDescent="0.2">
      <c r="A87">
        <v>990</v>
      </c>
      <c r="B87" t="str">
        <f t="shared" si="3"/>
        <v>Judicial Crisis Network_Susan B Anthony List201750000</v>
      </c>
      <c r="C87" t="s">
        <v>4</v>
      </c>
      <c r="D87" t="s">
        <v>143</v>
      </c>
      <c r="E87" s="8">
        <v>50000</v>
      </c>
      <c r="F87">
        <v>2017</v>
      </c>
      <c r="G87" t="s">
        <v>32</v>
      </c>
    </row>
    <row r="88" spans="1:8" x14ac:dyDescent="0.2">
      <c r="A88">
        <v>990</v>
      </c>
      <c r="B88" t="str">
        <f t="shared" si="3"/>
        <v>Judicial Crisis Network_Tea Party Patriots20172765000</v>
      </c>
      <c r="C88" t="s">
        <v>4</v>
      </c>
      <c r="D88" t="s">
        <v>48</v>
      </c>
      <c r="E88" s="8">
        <v>2765000</v>
      </c>
      <c r="F88">
        <v>2017</v>
      </c>
      <c r="G88" t="s">
        <v>32</v>
      </c>
    </row>
    <row r="89" spans="1:8" x14ac:dyDescent="0.2">
      <c r="A89">
        <v>990</v>
      </c>
      <c r="B89" t="str">
        <f t="shared" si="3"/>
        <v>Judicial Crisis Network_Virginia First Foundation201750000</v>
      </c>
      <c r="C89" t="s">
        <v>4</v>
      </c>
      <c r="D89" t="s">
        <v>49</v>
      </c>
      <c r="E89" s="8">
        <v>50000</v>
      </c>
      <c r="F89">
        <v>2017</v>
      </c>
      <c r="G89" t="s">
        <v>32</v>
      </c>
    </row>
    <row r="90" spans="1:8" x14ac:dyDescent="0.2">
      <c r="A90">
        <v>990</v>
      </c>
      <c r="B90" t="str">
        <f t="shared" si="3"/>
        <v>Judicial Crisis Network_45 Committee2017250000</v>
      </c>
      <c r="C90" t="s">
        <v>4</v>
      </c>
      <c r="D90" t="s">
        <v>144</v>
      </c>
      <c r="E90" s="8">
        <v>250000</v>
      </c>
      <c r="F90">
        <v>2017</v>
      </c>
      <c r="G90" t="s">
        <v>32</v>
      </c>
    </row>
    <row r="91" spans="1:8" x14ac:dyDescent="0.2">
      <c r="A91">
        <v>990</v>
      </c>
      <c r="B91" t="str">
        <f t="shared" si="3"/>
        <v>Judicial Crisis Network_FRC Action201750000</v>
      </c>
      <c r="C91" t="s">
        <v>4</v>
      </c>
      <c r="D91" t="s">
        <v>145</v>
      </c>
      <c r="E91" s="8">
        <v>50000</v>
      </c>
      <c r="F91">
        <v>2017</v>
      </c>
      <c r="G91" t="s">
        <v>32</v>
      </c>
    </row>
    <row r="92" spans="1:8" x14ac:dyDescent="0.2">
      <c r="A92">
        <v>990</v>
      </c>
      <c r="B92" t="str">
        <f t="shared" si="3"/>
        <v>Judicial Crisis Network_State Government Leadership Fund2015400000</v>
      </c>
      <c r="C92" t="s">
        <v>4</v>
      </c>
      <c r="D92" t="s">
        <v>140</v>
      </c>
      <c r="E92" s="8">
        <v>400000</v>
      </c>
      <c r="F92">
        <v>2015</v>
      </c>
      <c r="G92" t="s">
        <v>32</v>
      </c>
    </row>
  </sheetData>
  <autoFilter ref="A1:G92" xr:uid="{4BAEEF35-2010-0F43-BDA9-C177CE71DF79}">
    <sortState xmlns:xlrd2="http://schemas.microsoft.com/office/spreadsheetml/2017/richdata2" ref="A2:G68">
      <sortCondition ref="F1:F68"/>
    </sortState>
  </autoFilter>
  <sortState xmlns:xlrd2="http://schemas.microsoft.com/office/spreadsheetml/2017/richdata2" ref="A2:G68">
    <sortCondition descending="1" ref="F2:F68"/>
  </sortState>
  <conditionalFormatting sqref="B1:B27 B46:B67 B92:B1048576">
    <cfRule type="duplicateValues" dxfId="7" priority="10"/>
  </conditionalFormatting>
  <conditionalFormatting sqref="B1:B35 B46:B67 B92:B1048576">
    <cfRule type="duplicateValues" dxfId="6" priority="8"/>
  </conditionalFormatting>
  <conditionalFormatting sqref="B28:B35">
    <cfRule type="duplicateValues" dxfId="5" priority="12"/>
  </conditionalFormatting>
  <conditionalFormatting sqref="B36:B40">
    <cfRule type="duplicateValues" dxfId="4" priority="6"/>
  </conditionalFormatting>
  <conditionalFormatting sqref="B36:B40">
    <cfRule type="duplicateValues" dxfId="3" priority="7"/>
  </conditionalFormatting>
  <conditionalFormatting sqref="B41:B67">
    <cfRule type="duplicateValues" dxfId="2" priority="30"/>
  </conditionalFormatting>
  <conditionalFormatting sqref="B68:B91">
    <cfRule type="duplicateValues" dxfId="1" priority="3"/>
  </conditionalFormatting>
  <conditionalFormatting sqref="B68:B91">
    <cfRule type="duplicateValues" dxfId="0" priority="2"/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7D27A-5375-4247-96CC-4C59E2EA3563}">
  <dimension ref="A1:F5"/>
  <sheetViews>
    <sheetView workbookViewId="0">
      <selection activeCell="F5" sqref="F5"/>
    </sheetView>
  </sheetViews>
  <sheetFormatPr baseColWidth="10" defaultRowHeight="16" x14ac:dyDescent="0.2"/>
  <cols>
    <col min="1" max="1" width="25" customWidth="1"/>
    <col min="3" max="3" width="27.33203125" customWidth="1"/>
    <col min="4" max="4" width="10.83203125" style="14"/>
    <col min="5" max="5" width="19.6640625" bestFit="1" customWidth="1"/>
    <col min="6" max="6" width="31.83203125" bestFit="1" customWidth="1"/>
  </cols>
  <sheetData>
    <row r="1" spans="1:6" x14ac:dyDescent="0.2">
      <c r="A1" s="1" t="s">
        <v>62</v>
      </c>
      <c r="B1" s="1" t="s">
        <v>25</v>
      </c>
      <c r="C1" s="1" t="s">
        <v>158</v>
      </c>
      <c r="D1" s="1" t="s">
        <v>159</v>
      </c>
      <c r="E1" s="1" t="s">
        <v>163</v>
      </c>
      <c r="F1" s="1" t="s">
        <v>164</v>
      </c>
    </row>
    <row r="2" spans="1:6" x14ac:dyDescent="0.2">
      <c r="A2" t="s">
        <v>160</v>
      </c>
      <c r="B2">
        <v>2017</v>
      </c>
      <c r="C2" t="s">
        <v>161</v>
      </c>
      <c r="D2" s="14">
        <v>120000</v>
      </c>
      <c r="E2" t="s">
        <v>4</v>
      </c>
      <c r="F2" t="s">
        <v>166</v>
      </c>
    </row>
    <row r="3" spans="1:6" x14ac:dyDescent="0.2">
      <c r="A3" t="s">
        <v>160</v>
      </c>
      <c r="B3">
        <v>2017</v>
      </c>
      <c r="C3" t="s">
        <v>162</v>
      </c>
      <c r="D3" s="14">
        <v>215000</v>
      </c>
      <c r="E3" t="s">
        <v>4</v>
      </c>
      <c r="F3" t="s">
        <v>165</v>
      </c>
    </row>
    <row r="4" spans="1:6" x14ac:dyDescent="0.2">
      <c r="A4" t="s">
        <v>167</v>
      </c>
      <c r="B4">
        <v>2006</v>
      </c>
      <c r="C4" t="s">
        <v>162</v>
      </c>
      <c r="D4" s="14">
        <v>40000</v>
      </c>
      <c r="E4" t="s">
        <v>168</v>
      </c>
      <c r="F4" t="s">
        <v>169</v>
      </c>
    </row>
    <row r="5" spans="1:6" x14ac:dyDescent="0.2">
      <c r="A5" t="s">
        <v>170</v>
      </c>
      <c r="B5">
        <v>2005</v>
      </c>
      <c r="C5" t="s">
        <v>162</v>
      </c>
      <c r="D5" s="14">
        <v>40000</v>
      </c>
      <c r="E5" t="s">
        <v>168</v>
      </c>
      <c r="F5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13E50-ACAC-8F42-B7F0-DB3FA90CBF64}">
  <dimension ref="A1:B78"/>
  <sheetViews>
    <sheetView workbookViewId="0">
      <selection activeCell="C56" sqref="C56"/>
    </sheetView>
  </sheetViews>
  <sheetFormatPr baseColWidth="10" defaultRowHeight="16" x14ac:dyDescent="0.2"/>
  <cols>
    <col min="1" max="1" width="36" bestFit="1" customWidth="1"/>
    <col min="2" max="2" width="12.5" bestFit="1" customWidth="1"/>
  </cols>
  <sheetData>
    <row r="1" spans="1:2" x14ac:dyDescent="0.2">
      <c r="A1" s="1" t="s">
        <v>61</v>
      </c>
      <c r="B1" s="1" t="s">
        <v>31</v>
      </c>
    </row>
    <row r="2" spans="1:2" x14ac:dyDescent="0.2">
      <c r="A2" t="s">
        <v>5</v>
      </c>
    </row>
    <row r="3" spans="1:2" x14ac:dyDescent="0.2">
      <c r="A3" t="s">
        <v>46</v>
      </c>
    </row>
    <row r="4" spans="1:2" x14ac:dyDescent="0.2">
      <c r="A4" t="s">
        <v>6</v>
      </c>
      <c r="B4" t="s">
        <v>99</v>
      </c>
    </row>
    <row r="5" spans="1:2" x14ac:dyDescent="0.2">
      <c r="A5" t="s">
        <v>7</v>
      </c>
      <c r="B5" t="s">
        <v>100</v>
      </c>
    </row>
    <row r="6" spans="1:2" x14ac:dyDescent="0.2">
      <c r="A6" t="s">
        <v>8</v>
      </c>
    </row>
    <row r="7" spans="1:2" x14ac:dyDescent="0.2">
      <c r="A7" t="s">
        <v>9</v>
      </c>
      <c r="B7" t="s">
        <v>101</v>
      </c>
    </row>
    <row r="8" spans="1:2" x14ac:dyDescent="0.2">
      <c r="A8" t="s">
        <v>10</v>
      </c>
    </row>
    <row r="9" spans="1:2" x14ac:dyDescent="0.2">
      <c r="A9" t="s">
        <v>19</v>
      </c>
    </row>
    <row r="10" spans="1:2" x14ac:dyDescent="0.2">
      <c r="A10" t="s">
        <v>11</v>
      </c>
    </row>
    <row r="11" spans="1:2" x14ac:dyDescent="0.2">
      <c r="A11" t="s">
        <v>12</v>
      </c>
    </row>
    <row r="12" spans="1:2" x14ac:dyDescent="0.2">
      <c r="A12" t="s">
        <v>13</v>
      </c>
      <c r="B12" t="s">
        <v>102</v>
      </c>
    </row>
    <row r="13" spans="1:2" x14ac:dyDescent="0.2">
      <c r="A13" t="s">
        <v>4</v>
      </c>
      <c r="B13" t="s">
        <v>103</v>
      </c>
    </row>
    <row r="14" spans="1:2" x14ac:dyDescent="0.2">
      <c r="A14" t="s">
        <v>16</v>
      </c>
    </row>
    <row r="15" spans="1:2" x14ac:dyDescent="0.2">
      <c r="A15" t="s">
        <v>33</v>
      </c>
    </row>
    <row r="16" spans="1:2" x14ac:dyDescent="0.2">
      <c r="A16" t="s">
        <v>34</v>
      </c>
      <c r="B16" t="s">
        <v>104</v>
      </c>
    </row>
    <row r="17" spans="1:2" x14ac:dyDescent="0.2">
      <c r="A17" t="s">
        <v>35</v>
      </c>
    </row>
    <row r="18" spans="1:2" x14ac:dyDescent="0.2">
      <c r="A18" t="s">
        <v>36</v>
      </c>
    </row>
    <row r="19" spans="1:2" x14ac:dyDescent="0.2">
      <c r="A19" t="s">
        <v>37</v>
      </c>
    </row>
    <row r="20" spans="1:2" x14ac:dyDescent="0.2">
      <c r="A20" t="s">
        <v>38</v>
      </c>
    </row>
    <row r="21" spans="1:2" x14ac:dyDescent="0.2">
      <c r="A21" t="s">
        <v>39</v>
      </c>
      <c r="B21" t="s">
        <v>105</v>
      </c>
    </row>
    <row r="22" spans="1:2" x14ac:dyDescent="0.2">
      <c r="A22" t="s">
        <v>40</v>
      </c>
      <c r="B22" t="s">
        <v>106</v>
      </c>
    </row>
    <row r="23" spans="1:2" x14ac:dyDescent="0.2">
      <c r="A23" t="s">
        <v>41</v>
      </c>
      <c r="B23" t="s">
        <v>107</v>
      </c>
    </row>
    <row r="24" spans="1:2" x14ac:dyDescent="0.2">
      <c r="A24" t="s">
        <v>42</v>
      </c>
    </row>
    <row r="25" spans="1:2" x14ac:dyDescent="0.2">
      <c r="A25" t="s">
        <v>43</v>
      </c>
    </row>
    <row r="26" spans="1:2" x14ac:dyDescent="0.2">
      <c r="A26" t="s">
        <v>44</v>
      </c>
      <c r="B26" t="s">
        <v>108</v>
      </c>
    </row>
    <row r="27" spans="1:2" x14ac:dyDescent="0.2">
      <c r="A27" t="s">
        <v>45</v>
      </c>
    </row>
    <row r="28" spans="1:2" x14ac:dyDescent="0.2">
      <c r="A28" t="s">
        <v>48</v>
      </c>
      <c r="B28" t="s">
        <v>109</v>
      </c>
    </row>
    <row r="29" spans="1:2" x14ac:dyDescent="0.2">
      <c r="A29" t="s">
        <v>49</v>
      </c>
    </row>
    <row r="30" spans="1:2" x14ac:dyDescent="0.2">
      <c r="A30" t="s">
        <v>47</v>
      </c>
    </row>
    <row r="31" spans="1:2" x14ac:dyDescent="0.2">
      <c r="A31" t="s">
        <v>50</v>
      </c>
    </row>
    <row r="32" spans="1:2" x14ac:dyDescent="0.2">
      <c r="A32" t="s">
        <v>51</v>
      </c>
    </row>
    <row r="33" spans="1:2" x14ac:dyDescent="0.2">
      <c r="A33" t="s">
        <v>52</v>
      </c>
    </row>
    <row r="34" spans="1:2" x14ac:dyDescent="0.2">
      <c r="A34" t="s">
        <v>53</v>
      </c>
      <c r="B34" t="s">
        <v>110</v>
      </c>
    </row>
    <row r="35" spans="1:2" x14ac:dyDescent="0.2">
      <c r="A35" t="s">
        <v>54</v>
      </c>
      <c r="B35" t="s">
        <v>111</v>
      </c>
    </row>
    <row r="36" spans="1:2" x14ac:dyDescent="0.2">
      <c r="A36" t="s">
        <v>55</v>
      </c>
      <c r="B36" t="s">
        <v>112</v>
      </c>
    </row>
    <row r="37" spans="1:2" x14ac:dyDescent="0.2">
      <c r="A37" t="s">
        <v>56</v>
      </c>
      <c r="B37" t="s">
        <v>113</v>
      </c>
    </row>
    <row r="38" spans="1:2" x14ac:dyDescent="0.2">
      <c r="A38" t="s">
        <v>57</v>
      </c>
    </row>
    <row r="39" spans="1:2" x14ac:dyDescent="0.2">
      <c r="A39" t="s">
        <v>58</v>
      </c>
      <c r="B39" t="s">
        <v>114</v>
      </c>
    </row>
    <row r="40" spans="1:2" x14ac:dyDescent="0.2">
      <c r="A40" t="s">
        <v>59</v>
      </c>
    </row>
    <row r="41" spans="1:2" x14ac:dyDescent="0.2">
      <c r="A41" t="s">
        <v>60</v>
      </c>
    </row>
    <row r="42" spans="1:2" x14ac:dyDescent="0.2">
      <c r="A42" t="s">
        <v>74</v>
      </c>
    </row>
    <row r="43" spans="1:2" x14ac:dyDescent="0.2">
      <c r="A43" t="s">
        <v>75</v>
      </c>
      <c r="B43" t="s">
        <v>115</v>
      </c>
    </row>
    <row r="44" spans="1:2" x14ac:dyDescent="0.2">
      <c r="A44" t="s">
        <v>76</v>
      </c>
    </row>
    <row r="45" spans="1:2" x14ac:dyDescent="0.2">
      <c r="A45" t="s">
        <v>77</v>
      </c>
    </row>
    <row r="46" spans="1:2" x14ac:dyDescent="0.2">
      <c r="A46" t="s">
        <v>78</v>
      </c>
    </row>
    <row r="47" spans="1:2" x14ac:dyDescent="0.2">
      <c r="A47" t="s">
        <v>79</v>
      </c>
    </row>
    <row r="48" spans="1:2" x14ac:dyDescent="0.2">
      <c r="A48" t="s">
        <v>81</v>
      </c>
    </row>
    <row r="49" spans="1:2" x14ac:dyDescent="0.2">
      <c r="A49" t="s">
        <v>83</v>
      </c>
    </row>
    <row r="50" spans="1:2" x14ac:dyDescent="0.2">
      <c r="A50" t="s">
        <v>80</v>
      </c>
      <c r="B50" t="s">
        <v>116</v>
      </c>
    </row>
    <row r="51" spans="1:2" x14ac:dyDescent="0.2">
      <c r="A51" t="s">
        <v>82</v>
      </c>
      <c r="B51" t="s">
        <v>117</v>
      </c>
    </row>
    <row r="52" spans="1:2" x14ac:dyDescent="0.2">
      <c r="A52" t="s">
        <v>70</v>
      </c>
    </row>
    <row r="53" spans="1:2" x14ac:dyDescent="0.2">
      <c r="A53" t="s">
        <v>85</v>
      </c>
    </row>
    <row r="54" spans="1:2" x14ac:dyDescent="0.2">
      <c r="A54" t="s">
        <v>64</v>
      </c>
      <c r="B54" t="s">
        <v>118</v>
      </c>
    </row>
    <row r="55" spans="1:2" x14ac:dyDescent="0.2">
      <c r="A55" t="s">
        <v>71</v>
      </c>
    </row>
    <row r="56" spans="1:2" x14ac:dyDescent="0.2">
      <c r="A56" t="s">
        <v>72</v>
      </c>
    </row>
    <row r="57" spans="1:2" x14ac:dyDescent="0.2">
      <c r="A57" t="s">
        <v>87</v>
      </c>
    </row>
    <row r="58" spans="1:2" x14ac:dyDescent="0.2">
      <c r="A58" t="s">
        <v>89</v>
      </c>
      <c r="B58" t="s">
        <v>119</v>
      </c>
    </row>
    <row r="59" spans="1:2" x14ac:dyDescent="0.2">
      <c r="A59" t="s">
        <v>91</v>
      </c>
    </row>
    <row r="60" spans="1:2" s="13" customFormat="1" x14ac:dyDescent="0.2">
      <c r="A60" s="13" t="s">
        <v>128</v>
      </c>
      <c r="B60" s="13" t="s">
        <v>146</v>
      </c>
    </row>
    <row r="61" spans="1:2" s="13" customFormat="1" x14ac:dyDescent="0.2">
      <c r="A61" s="13" t="s">
        <v>129</v>
      </c>
      <c r="B61" s="13" t="s">
        <v>147</v>
      </c>
    </row>
    <row r="62" spans="1:2" s="13" customFormat="1" x14ac:dyDescent="0.2">
      <c r="A62" s="13" t="s">
        <v>130</v>
      </c>
      <c r="B62" s="13" t="s">
        <v>148</v>
      </c>
    </row>
    <row r="63" spans="1:2" s="13" customFormat="1" x14ac:dyDescent="0.2">
      <c r="A63" s="13" t="s">
        <v>131</v>
      </c>
    </row>
    <row r="64" spans="1:2" s="13" customFormat="1" x14ac:dyDescent="0.2">
      <c r="A64" s="13" t="s">
        <v>132</v>
      </c>
    </row>
    <row r="65" spans="1:2" s="13" customFormat="1" x14ac:dyDescent="0.2">
      <c r="A65" s="13" t="s">
        <v>133</v>
      </c>
      <c r="B65" s="13" t="s">
        <v>149</v>
      </c>
    </row>
    <row r="66" spans="1:2" s="13" customFormat="1" x14ac:dyDescent="0.2">
      <c r="A66" s="13" t="s">
        <v>134</v>
      </c>
      <c r="B66" s="13" t="s">
        <v>150</v>
      </c>
    </row>
    <row r="67" spans="1:2" s="13" customFormat="1" x14ac:dyDescent="0.2">
      <c r="A67" s="13" t="s">
        <v>135</v>
      </c>
    </row>
    <row r="68" spans="1:2" s="13" customFormat="1" x14ac:dyDescent="0.2">
      <c r="A68" s="13" t="s">
        <v>136</v>
      </c>
      <c r="B68" s="13" t="s">
        <v>151</v>
      </c>
    </row>
    <row r="69" spans="1:2" s="13" customFormat="1" x14ac:dyDescent="0.2">
      <c r="A69" s="13" t="s">
        <v>137</v>
      </c>
    </row>
    <row r="70" spans="1:2" s="13" customFormat="1" x14ac:dyDescent="0.2">
      <c r="A70" s="13" t="s">
        <v>138</v>
      </c>
      <c r="B70" s="13" t="s">
        <v>152</v>
      </c>
    </row>
    <row r="71" spans="1:2" s="13" customFormat="1" x14ac:dyDescent="0.2">
      <c r="A71" s="13" t="s">
        <v>139</v>
      </c>
      <c r="B71" s="13" t="s">
        <v>153</v>
      </c>
    </row>
    <row r="72" spans="1:2" s="13" customFormat="1" x14ac:dyDescent="0.2">
      <c r="A72" s="13" t="s">
        <v>140</v>
      </c>
    </row>
    <row r="73" spans="1:2" s="13" customFormat="1" x14ac:dyDescent="0.2">
      <c r="A73" s="13" t="s">
        <v>143</v>
      </c>
      <c r="B73" s="13" t="s">
        <v>154</v>
      </c>
    </row>
    <row r="74" spans="1:2" s="13" customFormat="1" x14ac:dyDescent="0.2">
      <c r="A74" s="13" t="s">
        <v>144</v>
      </c>
    </row>
    <row r="75" spans="1:2" s="13" customFormat="1" x14ac:dyDescent="0.2">
      <c r="A75" s="13" t="s">
        <v>145</v>
      </c>
      <c r="B75" s="13" t="s">
        <v>155</v>
      </c>
    </row>
    <row r="76" spans="1:2" s="13" customFormat="1" x14ac:dyDescent="0.2">
      <c r="A76" s="13" t="s">
        <v>14</v>
      </c>
      <c r="B76" s="13" t="s">
        <v>156</v>
      </c>
    </row>
    <row r="77" spans="1:2" s="13" customFormat="1" x14ac:dyDescent="0.2">
      <c r="A77" s="13" t="s">
        <v>15</v>
      </c>
      <c r="B77" s="13" t="s">
        <v>157</v>
      </c>
    </row>
    <row r="78" spans="1:2" s="13" customForma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Independent Contractors</vt:lpstr>
      <vt:lpstr>990Data</vt:lpstr>
      <vt:lpstr>Lobbying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2018-09-18T20:59:31Z</dcterms:created>
  <dcterms:modified xsi:type="dcterms:W3CDTF">2019-07-09T04:41:52Z</dcterms:modified>
  <cp:category/>
</cp:coreProperties>
</file>