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Lexington Institute/"/>
    </mc:Choice>
  </mc:AlternateContent>
  <xr:revisionPtr revIDLastSave="0" documentId="8_{6410F1F7-B797-FD47-B651-6DD53F9D5AE8}" xr6:coauthVersionLast="43" xr6:coauthVersionMax="43" xr10:uidLastSave="{00000000-0000-0000-0000-000000000000}"/>
  <bookViews>
    <workbookView xWindow="612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4" r:id="rId3"/>
  </sheets>
  <definedNames>
    <definedName name="_xlnm._FilterDatabase" localSheetId="1" hidden="1">Data!$A$1:$G$77</definedName>
  </definedNames>
  <calcPr calcId="191029"/>
  <pivotCaches>
    <pivotCache cacheId="9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1" l="1"/>
  <c r="B59" i="1"/>
  <c r="B41" i="1"/>
  <c r="B44" i="1"/>
  <c r="B43" i="1"/>
  <c r="B42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6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36" i="1"/>
  <c r="B35" i="1"/>
  <c r="B40" i="1"/>
  <c r="B39" i="1"/>
  <c r="B38" i="1"/>
  <c r="B37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58" i="1"/>
  <c r="B66" i="1"/>
  <c r="B64" i="1"/>
  <c r="B65" i="1"/>
  <c r="B63" i="1"/>
  <c r="B62" i="1"/>
  <c r="B61" i="1"/>
  <c r="B60" i="1"/>
  <c r="B77" i="1"/>
  <c r="B76" i="1"/>
  <c r="B75" i="1"/>
  <c r="B74" i="1"/>
  <c r="B73" i="1"/>
  <c r="B72" i="1"/>
  <c r="B71" i="1"/>
  <c r="B70" i="1"/>
  <c r="B69" i="1"/>
  <c r="B68" i="1"/>
  <c r="B78" i="1"/>
  <c r="B15" i="1"/>
  <c r="C9" i="2" l="1"/>
  <c r="C10" i="2"/>
  <c r="C11" i="2"/>
  <c r="C12" i="2"/>
  <c r="C13" i="2"/>
  <c r="C14" i="2"/>
  <c r="C15" i="2"/>
  <c r="C16" i="2"/>
  <c r="C17" i="2"/>
  <c r="C18" i="2"/>
  <c r="C8" i="2"/>
</calcChain>
</file>

<file path=xl/sharedStrings.xml><?xml version="1.0" encoding="utf-8"?>
<sst xmlns="http://schemas.openxmlformats.org/spreadsheetml/2006/main" count="277" uniqueCount="38">
  <si>
    <t>donor_name</t>
  </si>
  <si>
    <t>contribution</t>
  </si>
  <si>
    <t>year</t>
  </si>
  <si>
    <t>Smith Richardson Foundation</t>
  </si>
  <si>
    <t>F.M. Kirby Foundation</t>
  </si>
  <si>
    <t>Armstrong Foundation</t>
  </si>
  <si>
    <t>Jaquelin Hume Foundation</t>
  </si>
  <si>
    <t>Stuart Family Foundation</t>
  </si>
  <si>
    <t>William H. Donner Foundation</t>
  </si>
  <si>
    <t>Hickory Foundation</t>
  </si>
  <si>
    <t>Exxon Mobil</t>
  </si>
  <si>
    <t>Friedman Foundation For Educational Choice</t>
  </si>
  <si>
    <t>Grand Total</t>
  </si>
  <si>
    <t>Total</t>
  </si>
  <si>
    <t>Sum of contribution</t>
  </si>
  <si>
    <t>Donor &amp; Year</t>
  </si>
  <si>
    <t>Lexington Institute Funding</t>
  </si>
  <si>
    <t>desmogblog.com/lexington-institute</t>
  </si>
  <si>
    <t>verified</t>
  </si>
  <si>
    <t>data_source</t>
  </si>
  <si>
    <t>transaction_id</t>
  </si>
  <si>
    <t>CT2016</t>
  </si>
  <si>
    <t>Org</t>
  </si>
  <si>
    <t>Resource URL</t>
  </si>
  <si>
    <t>http://www.sourcewatch.org/index.php/Smith_Richardson_Foundation</t>
  </si>
  <si>
    <t>http://www.sourcewatch.org/index.php/Jaquelin_Hume_Foundation</t>
  </si>
  <si>
    <t>Ruth &amp; Lovett Peters Foundation</t>
  </si>
  <si>
    <t>http://www.sourcewatch.org/index.php/Friedman_Foundation_for_Educational_Choice</t>
  </si>
  <si>
    <t>http://www.sourcewatch.org/index.php/Lovett_%26_Ruth_Peters_Foundation</t>
  </si>
  <si>
    <t>http://www.sourcewatch.org/index.php/William_H._Donner_Foundation</t>
  </si>
  <si>
    <t>http://www.sourcewatch.org/index.php/Exxon_Mobil</t>
  </si>
  <si>
    <t>http://www.sourcewatch.org/index.php/F.M._Kirby_Foundation</t>
  </si>
  <si>
    <t>Data retrieved</t>
  </si>
  <si>
    <t>*Click on Donor name to expand funding by year</t>
  </si>
  <si>
    <t>added</t>
  </si>
  <si>
    <t>recipient_name</t>
  </si>
  <si>
    <t>Lexington Institute</t>
  </si>
  <si>
    <t>Schwab Charitable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</si>
</sst>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4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5" fillId="0" borderId="0" xfId="5" applyFont="1" applyFill="1"/>
    <xf numFmtId="0" fontId="6" fillId="0" borderId="0" xfId="0" applyFont="1" applyFill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3" fillId="3" borderId="0" xfId="0" applyFont="1" applyFill="1"/>
    <xf numFmtId="0" fontId="7" fillId="0" borderId="0" xfId="0" applyFont="1" applyFill="1"/>
    <xf numFmtId="15" fontId="7" fillId="0" borderId="0" xfId="0" applyNumberFormat="1" applyFont="1" applyFill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431.67681099537" createdVersion="6" refreshedVersion="6" minRefreshableVersion="3" recordCount="78" xr:uid="{93C80292-16F4-134A-8A1E-B291AD29394B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2">
        <s v="Armstrong Foundation"/>
        <s v="Exxon Mobil"/>
        <s v="F.M. Kirby Foundation"/>
        <s v="Friedman Foundation For Educational Choice"/>
        <s v="Hickory Foundation"/>
        <s v="Jaquelin Hume Foundation"/>
        <s v="Ruth &amp; Lovett Peters Foundation"/>
        <s v="Smith Richardson Foundation"/>
        <s v="Stuart Family Foundation"/>
        <s v="William H. Donner Foundation"/>
        <s v="Schwab Charitable Fund"/>
        <m/>
      </sharedItems>
    </cacheField>
    <cacheField name="recipient_name" numFmtId="0">
      <sharedItems containsBlank="1"/>
    </cacheField>
    <cacheField name="contribution" numFmtId="165">
      <sharedItems containsString="0" containsBlank="1" containsNumber="1" containsInteger="1" minValue="2500" maxValue="198150"/>
    </cacheField>
    <cacheField name="year" numFmtId="0">
      <sharedItems containsString="0" containsBlank="1" containsNumber="1" containsInteger="1" minValue="1998" maxValue="2016" count="20">
        <n v="1998"/>
        <n v="1999"/>
        <n v="2000"/>
        <n v="2001"/>
        <n v="2002"/>
        <n v="2003"/>
        <n v="2004"/>
        <n v="2005"/>
        <n v="2007"/>
        <n v="2008"/>
        <n v="2009"/>
        <n v="2010"/>
        <n v="2011"/>
        <n v="2012"/>
        <n v="2006"/>
        <n v="2013"/>
        <n v="2014"/>
        <n v="2015"/>
        <n v="2016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s v="CT2016"/>
    <s v="Armstrong Foundation_Lexington Institute199810000"/>
    <x v="0"/>
    <s v="Lexington Institute"/>
    <n v="10000"/>
    <x v="0"/>
    <m/>
  </r>
  <r>
    <s v="CT2016"/>
    <s v="Armstrong Foundation_Lexington Institute199915000"/>
    <x v="0"/>
    <s v="Lexington Institute"/>
    <n v="15000"/>
    <x v="1"/>
    <m/>
  </r>
  <r>
    <s v="CT2016"/>
    <s v="Armstrong Foundation_Lexington Institute200015000"/>
    <x v="0"/>
    <s v="Lexington Institute"/>
    <n v="15000"/>
    <x v="2"/>
    <m/>
  </r>
  <r>
    <s v="CT2016"/>
    <s v="Armstrong Foundation_Lexington Institute200115000"/>
    <x v="0"/>
    <s v="Lexington Institute"/>
    <n v="15000"/>
    <x v="3"/>
    <m/>
  </r>
  <r>
    <s v="CT2016"/>
    <s v="Armstrong Foundation_Lexington Institute200215000"/>
    <x v="0"/>
    <s v="Lexington Institute"/>
    <n v="15000"/>
    <x v="4"/>
    <m/>
  </r>
  <r>
    <s v="CT2016"/>
    <s v="Armstrong Foundation_Lexington Institute200315000"/>
    <x v="0"/>
    <s v="Lexington Institute"/>
    <n v="15000"/>
    <x v="5"/>
    <m/>
  </r>
  <r>
    <s v="CT2016"/>
    <s v="Armstrong Foundation_Lexington Institute20047500"/>
    <x v="0"/>
    <s v="Lexington Institute"/>
    <n v="7500"/>
    <x v="6"/>
    <m/>
  </r>
  <r>
    <s v="CT2016"/>
    <s v="Armstrong Foundation_Lexington Institute20057500"/>
    <x v="0"/>
    <s v="Lexington Institute"/>
    <n v="7500"/>
    <x v="7"/>
    <m/>
  </r>
  <r>
    <s v="CT2016"/>
    <s v="Armstrong Foundation_Lexington Institute20077500"/>
    <x v="0"/>
    <s v="Lexington Institute"/>
    <n v="7500"/>
    <x v="8"/>
    <m/>
  </r>
  <r>
    <s v="CT2016"/>
    <s v="Armstrong Foundation_Lexington Institute20085000"/>
    <x v="0"/>
    <s v="Lexington Institute"/>
    <n v="5000"/>
    <x v="9"/>
    <m/>
  </r>
  <r>
    <s v="CT2016"/>
    <s v="Armstrong Foundation_Lexington Institute20095000"/>
    <x v="0"/>
    <s v="Lexington Institute"/>
    <n v="5000"/>
    <x v="10"/>
    <m/>
  </r>
  <r>
    <s v="CT2016"/>
    <s v="Armstrong Foundation_Lexington Institute20107500"/>
    <x v="0"/>
    <s v="Lexington Institute"/>
    <n v="7500"/>
    <x v="11"/>
    <m/>
  </r>
  <r>
    <s v="CT2016"/>
    <s v="Armstrong Foundation_Lexington Institute20117500"/>
    <x v="0"/>
    <s v="Lexington Institute"/>
    <n v="7500"/>
    <x v="12"/>
    <m/>
  </r>
  <r>
    <s v="CT2016"/>
    <s v="Armstrong Foundation_Lexington Institute20125000"/>
    <x v="0"/>
    <s v="Lexington Institute"/>
    <n v="5000"/>
    <x v="13"/>
    <m/>
  </r>
  <r>
    <s v="CT2016"/>
    <s v="Exxon Mobil_Lexington Institute200210000"/>
    <x v="1"/>
    <s v="Lexington Institute"/>
    <n v="10000"/>
    <x v="4"/>
    <m/>
  </r>
  <r>
    <s v="CT2016"/>
    <s v="F.M. Kirby Foundation_Lexington Institute199910000"/>
    <x v="2"/>
    <s v="Lexington Institute"/>
    <n v="10000"/>
    <x v="1"/>
    <m/>
  </r>
  <r>
    <s v="CT2016"/>
    <s v="F.M. Kirby Foundation_Lexington Institute200020000"/>
    <x v="2"/>
    <s v="Lexington Institute"/>
    <n v="20000"/>
    <x v="2"/>
    <m/>
  </r>
  <r>
    <s v="CT2016"/>
    <s v="F.M. Kirby Foundation_Lexington Institute200125000"/>
    <x v="2"/>
    <s v="Lexington Institute"/>
    <n v="25000"/>
    <x v="3"/>
    <m/>
  </r>
  <r>
    <s v="CT2016"/>
    <s v="F.M. Kirby Foundation_Lexington Institute200227500"/>
    <x v="2"/>
    <s v="Lexington Institute"/>
    <n v="27500"/>
    <x v="4"/>
    <m/>
  </r>
  <r>
    <s v="CT2016"/>
    <s v="F.M. Kirby Foundation_Lexington Institute200327500"/>
    <x v="2"/>
    <s v="Lexington Institute"/>
    <n v="27500"/>
    <x v="5"/>
    <m/>
  </r>
  <r>
    <s v="CT2016"/>
    <s v="F.M. Kirby Foundation_Lexington Institute200430000"/>
    <x v="2"/>
    <s v="Lexington Institute"/>
    <n v="30000"/>
    <x v="6"/>
    <m/>
  </r>
  <r>
    <s v="CT2016"/>
    <s v="F.M. Kirby Foundation_Lexington Institute200530000"/>
    <x v="2"/>
    <s v="Lexington Institute"/>
    <n v="30000"/>
    <x v="7"/>
    <m/>
  </r>
  <r>
    <s v="CT2016"/>
    <s v="F.M. Kirby Foundation_Lexington Institute200630000"/>
    <x v="2"/>
    <s v="Lexington Institute"/>
    <n v="30000"/>
    <x v="14"/>
    <m/>
  </r>
  <r>
    <s v="CT2016"/>
    <s v="F.M. Kirby Foundation_Lexington Institute200735000"/>
    <x v="2"/>
    <s v="Lexington Institute"/>
    <n v="35000"/>
    <x v="8"/>
    <m/>
  </r>
  <r>
    <s v="CT2016"/>
    <s v="F.M. Kirby Foundation_Lexington Institute200835000"/>
    <x v="2"/>
    <s v="Lexington Institute"/>
    <n v="35000"/>
    <x v="9"/>
    <m/>
  </r>
  <r>
    <s v="CT2016"/>
    <s v="F.M. Kirby Foundation_Lexington Institute200930000"/>
    <x v="2"/>
    <s v="Lexington Institute"/>
    <n v="30000"/>
    <x v="10"/>
    <m/>
  </r>
  <r>
    <s v="CT2016"/>
    <s v="F.M. Kirby Foundation_Lexington Institute201030000"/>
    <x v="2"/>
    <s v="Lexington Institute"/>
    <n v="30000"/>
    <x v="11"/>
    <m/>
  </r>
  <r>
    <s v="CT2016"/>
    <s v="F.M. Kirby Foundation_Lexington Institute201130000"/>
    <x v="2"/>
    <s v="Lexington Institute"/>
    <n v="30000"/>
    <x v="12"/>
    <m/>
  </r>
  <r>
    <s v="CT2016"/>
    <s v="F.M. Kirby Foundation_Lexington Institute201235000"/>
    <x v="2"/>
    <s v="Lexington Institute"/>
    <n v="35000"/>
    <x v="13"/>
    <m/>
  </r>
  <r>
    <n v="990"/>
    <s v="F.M. Kirby Foundation_Lexington Institute201340000"/>
    <x v="2"/>
    <s v="Lexington Institute"/>
    <n v="40000"/>
    <x v="15"/>
    <s v="added"/>
  </r>
  <r>
    <n v="990"/>
    <s v="F.M. Kirby Foundation_Lexington Institute201440000"/>
    <x v="2"/>
    <s v="Lexington Institute"/>
    <n v="40000"/>
    <x v="16"/>
    <s v="added"/>
  </r>
  <r>
    <n v="990"/>
    <s v="F.M. Kirby Foundation_Lexington Institute201540000"/>
    <x v="2"/>
    <s v="Lexington Institute"/>
    <n v="40000"/>
    <x v="17"/>
    <s v="added"/>
  </r>
  <r>
    <n v="990"/>
    <s v="F.M. Kirby Foundation_Lexington Institute201640000"/>
    <x v="2"/>
    <s v="Lexington Institute"/>
    <n v="40000"/>
    <x v="18"/>
    <s v="added"/>
  </r>
  <r>
    <s v="CT2016"/>
    <s v="Friedman Foundation For Educational Choice_Lexington Institute200175000"/>
    <x v="3"/>
    <s v="Lexington Institute"/>
    <n v="75000"/>
    <x v="3"/>
    <m/>
  </r>
  <r>
    <s v="CT2016"/>
    <s v="Friedman Foundation For Educational Choice_Lexington Institute200225000"/>
    <x v="3"/>
    <s v="Lexington Institute"/>
    <n v="25000"/>
    <x v="4"/>
    <m/>
  </r>
  <r>
    <s v="CT2016"/>
    <s v="Hickory Foundation_Lexington Institute19995000"/>
    <x v="4"/>
    <s v="Lexington Institute"/>
    <n v="5000"/>
    <x v="1"/>
    <m/>
  </r>
  <r>
    <s v="CT2016"/>
    <s v="Hickory Foundation_Lexington Institute20005000"/>
    <x v="4"/>
    <s v="Lexington Institute"/>
    <n v="5000"/>
    <x v="2"/>
    <m/>
  </r>
  <r>
    <s v="CT2016"/>
    <s v="Hickory Foundation_Lexington Institute20012500"/>
    <x v="4"/>
    <s v="Lexington Institute"/>
    <n v="2500"/>
    <x v="3"/>
    <m/>
  </r>
  <r>
    <s v="CT2016"/>
    <s v="Hickory Foundation_Lexington Institute20032500"/>
    <x v="4"/>
    <s v="Lexington Institute"/>
    <n v="2500"/>
    <x v="5"/>
    <m/>
  </r>
  <r>
    <s v="CT2016"/>
    <s v="Jaquelin Hume Foundation_Lexington Institute199950000"/>
    <x v="5"/>
    <s v="Lexington Institute"/>
    <n v="50000"/>
    <x v="1"/>
    <m/>
  </r>
  <r>
    <s v="CT2016"/>
    <s v="Jaquelin Hume Foundation_Lexington Institute200050000"/>
    <x v="5"/>
    <s v="Lexington Institute"/>
    <n v="50000"/>
    <x v="2"/>
    <m/>
  </r>
  <r>
    <s v="CT2016"/>
    <s v="Jaquelin Hume Foundation_Lexington Institute200150000"/>
    <x v="5"/>
    <s v="Lexington Institute"/>
    <n v="50000"/>
    <x v="3"/>
    <m/>
  </r>
  <r>
    <s v="CT2016"/>
    <s v="Jaquelin Hume Foundation_Lexington Institute200225000"/>
    <x v="5"/>
    <s v="Lexington Institute"/>
    <n v="25000"/>
    <x v="4"/>
    <m/>
  </r>
  <r>
    <s v="CT2016"/>
    <s v="Jaquelin Hume Foundation_Lexington Institute200325000"/>
    <x v="5"/>
    <s v="Lexington Institute"/>
    <n v="25000"/>
    <x v="5"/>
    <m/>
  </r>
  <r>
    <s v="CT2016"/>
    <s v="Jaquelin Hume Foundation_Lexington Institute200425000"/>
    <x v="5"/>
    <s v="Lexington Institute"/>
    <n v="25000"/>
    <x v="6"/>
    <m/>
  </r>
  <r>
    <s v="CT2016"/>
    <s v="Jaquelin Hume Foundation_Lexington Institute200525000"/>
    <x v="5"/>
    <s v="Lexington Institute"/>
    <n v="25000"/>
    <x v="7"/>
    <m/>
  </r>
  <r>
    <s v="CT2016"/>
    <s v="Jaquelin Hume Foundation_Lexington Institute200625000"/>
    <x v="5"/>
    <s v="Lexington Institute"/>
    <n v="25000"/>
    <x v="14"/>
    <m/>
  </r>
  <r>
    <s v="CT2016"/>
    <s v="Jaquelin Hume Foundation_Lexington Institute200725000"/>
    <x v="5"/>
    <s v="Lexington Institute"/>
    <n v="25000"/>
    <x v="8"/>
    <m/>
  </r>
  <r>
    <s v="CT2016"/>
    <s v="Jaquelin Hume Foundation_Lexington Institute200925000"/>
    <x v="5"/>
    <s v="Lexington Institute"/>
    <n v="25000"/>
    <x v="10"/>
    <m/>
  </r>
  <r>
    <s v="CT2016"/>
    <s v="Jaquelin Hume Foundation_Lexington Institute201041000"/>
    <x v="5"/>
    <s v="Lexington Institute"/>
    <n v="41000"/>
    <x v="11"/>
    <m/>
  </r>
  <r>
    <s v="CT2016"/>
    <s v="Jaquelin Hume Foundation_Lexington Institute201135000"/>
    <x v="5"/>
    <s v="Lexington Institute"/>
    <n v="35000"/>
    <x v="12"/>
    <m/>
  </r>
  <r>
    <s v="CT2016"/>
    <s v="Jaquelin Hume Foundation_Lexington Institute201250000"/>
    <x v="5"/>
    <s v="Lexington Institute"/>
    <n v="50000"/>
    <x v="13"/>
    <m/>
  </r>
  <r>
    <n v="990"/>
    <s v="Jaquelin Hume Foundation_Lexington Institute201350000"/>
    <x v="5"/>
    <s v="Lexington Institute"/>
    <n v="50000"/>
    <x v="15"/>
    <s v="added"/>
  </r>
  <r>
    <n v="990"/>
    <s v="Jaquelin Hume Foundation_Lexington Institute201450000"/>
    <x v="5"/>
    <s v="Lexington Institute"/>
    <n v="50000"/>
    <x v="16"/>
    <s v="added"/>
  </r>
  <r>
    <n v="990"/>
    <s v="Jaquelin Hume Foundation_Lexington Institute2015155000"/>
    <x v="5"/>
    <s v="Lexington Institute"/>
    <n v="155000"/>
    <x v="17"/>
    <s v="added"/>
  </r>
  <r>
    <n v="990"/>
    <s v="Jaquelin Hume Foundation_Lexington Institute201650000"/>
    <x v="5"/>
    <s v="Lexington Institute"/>
    <n v="50000"/>
    <x v="18"/>
    <s v="added"/>
  </r>
  <r>
    <s v="CT2016"/>
    <s v="Ruth &amp; Lovett Peters Foundation_Lexington Institute200295000"/>
    <x v="6"/>
    <s v="Lexington Institute"/>
    <n v="95000"/>
    <x v="4"/>
    <m/>
  </r>
  <r>
    <s v="CT2016"/>
    <s v="Smith Richardson Foundation_Lexington Institute2001105000"/>
    <x v="7"/>
    <s v="Lexington Institute"/>
    <n v="105000"/>
    <x v="3"/>
    <m/>
  </r>
  <r>
    <s v="CT2016"/>
    <s v="Smith Richardson Foundation_Lexington Institute2002115000"/>
    <x v="7"/>
    <s v="Lexington Institute"/>
    <n v="115000"/>
    <x v="4"/>
    <m/>
  </r>
  <r>
    <s v="CT2016"/>
    <s v="Smith Richardson Foundation_Lexington Institute2002198150"/>
    <x v="7"/>
    <s v="Lexington Institute"/>
    <n v="198150"/>
    <x v="4"/>
    <m/>
  </r>
  <r>
    <s v="CT2016"/>
    <s v="Smith Richardson Foundation_Lexington Institute2004178500"/>
    <x v="7"/>
    <s v="Lexington Institute"/>
    <n v="178500"/>
    <x v="6"/>
    <m/>
  </r>
  <r>
    <s v="CT2016"/>
    <s v="Smith Richardson Foundation_Lexington Institute200749750"/>
    <x v="7"/>
    <s v="Lexington Institute"/>
    <n v="49750"/>
    <x v="8"/>
    <m/>
  </r>
  <r>
    <s v="CT2016"/>
    <s v="Smith Richardson Foundation_Lexington Institute2011125000"/>
    <x v="7"/>
    <s v="Lexington Institute"/>
    <n v="125000"/>
    <x v="12"/>
    <m/>
  </r>
  <r>
    <s v="CT2016"/>
    <s v="Smith Richardson Foundation_Lexington Institute2012150000"/>
    <x v="7"/>
    <s v="Lexington Institute"/>
    <n v="150000"/>
    <x v="13"/>
    <m/>
  </r>
  <r>
    <s v="CT2016"/>
    <s v="Stuart Family Foundation_Lexington Institute200115000"/>
    <x v="8"/>
    <s v="Lexington Institute"/>
    <n v="15000"/>
    <x v="3"/>
    <m/>
  </r>
  <r>
    <s v="CT2016"/>
    <s v="Stuart Family Foundation_Lexington Institute200370000"/>
    <x v="8"/>
    <s v="Lexington Institute"/>
    <n v="70000"/>
    <x v="5"/>
    <m/>
  </r>
  <r>
    <s v="CT2016"/>
    <s v="Stuart Family Foundation_Lexington Institute200560000"/>
    <x v="8"/>
    <s v="Lexington Institute"/>
    <n v="60000"/>
    <x v="7"/>
    <m/>
  </r>
  <r>
    <s v="CT2016"/>
    <s v="Stuart Family Foundation_Lexington Institute200675000"/>
    <x v="8"/>
    <s v="Lexington Institute"/>
    <n v="75000"/>
    <x v="14"/>
    <m/>
  </r>
  <r>
    <s v="CT2016"/>
    <s v="Stuart Family Foundation_Lexington Institute200790000"/>
    <x v="8"/>
    <s v="Lexington Institute"/>
    <n v="90000"/>
    <x v="8"/>
    <m/>
  </r>
  <r>
    <s v="CT2016"/>
    <s v="Stuart Family Foundation_Lexington Institute2008150000"/>
    <x v="8"/>
    <s v="Lexington Institute"/>
    <n v="150000"/>
    <x v="9"/>
    <m/>
  </r>
  <r>
    <s v="CT2016"/>
    <s v="Stuart Family Foundation_Lexington Institute200975000"/>
    <x v="8"/>
    <s v="Lexington Institute"/>
    <n v="75000"/>
    <x v="10"/>
    <m/>
  </r>
  <r>
    <s v="CT2016"/>
    <s v="Stuart Family Foundation_Lexington Institute201075000"/>
    <x v="8"/>
    <s v="Lexington Institute"/>
    <n v="75000"/>
    <x v="11"/>
    <m/>
  </r>
  <r>
    <s v="CT2016"/>
    <s v="Stuart Family Foundation_Lexington Institute201175000"/>
    <x v="8"/>
    <s v="Lexington Institute"/>
    <n v="75000"/>
    <x v="12"/>
    <m/>
  </r>
  <r>
    <s v="CT2016"/>
    <s v="Stuart Family Foundation_Lexington Institute201265000"/>
    <x v="8"/>
    <s v="Lexington Institute"/>
    <n v="65000"/>
    <x v="13"/>
    <m/>
  </r>
  <r>
    <n v="990"/>
    <s v="Stuart Family Foundation_Lexington Institute201465000"/>
    <x v="8"/>
    <s v="Lexington Institute"/>
    <n v="65000"/>
    <x v="16"/>
    <s v="added"/>
  </r>
  <r>
    <s v="CT2016"/>
    <s v="William H. Donner Foundation_Lexington Institute200450000"/>
    <x v="9"/>
    <s v="Lexington Institute"/>
    <n v="50000"/>
    <x v="6"/>
    <m/>
  </r>
  <r>
    <n v="990"/>
    <s v="Schwab Charitable Fund_Lexington Institute20135000"/>
    <x v="10"/>
    <s v="Lexington Institute"/>
    <n v="5000"/>
    <x v="15"/>
    <s v="added"/>
  </r>
  <r>
    <m/>
    <m/>
    <x v="11"/>
    <m/>
    <m/>
    <x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3A09B1-1D00-F04C-8E4D-7D04FEEAE978}" name="PivotTable1" cacheId="9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19" firstHeaderRow="2" firstDataRow="2" firstDataCol="1"/>
  <pivotFields count="7">
    <pivotField showAll="0"/>
    <pivotField showAll="0"/>
    <pivotField axis="axisRow" showAll="0" sortType="descending">
      <items count="13">
        <item sd="0" x="7"/>
        <item sd="0" x="8"/>
        <item sd="0" x="5"/>
        <item sd="0" x="2"/>
        <item sd="0" x="0"/>
        <item sd="0" x="3"/>
        <item sd="0" x="9"/>
        <item sd="0" x="4"/>
        <item sd="0" x="1"/>
        <item h="1" sd="0" x="11"/>
        <item sd="0" x="6"/>
        <item sd="0" x="1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1">
        <item x="0"/>
        <item x="1"/>
        <item x="2"/>
        <item x="3"/>
        <item x="4"/>
        <item x="5"/>
        <item x="6"/>
        <item x="7"/>
        <item x="14"/>
        <item x="8"/>
        <item x="9"/>
        <item x="10"/>
        <item x="11"/>
        <item x="12"/>
        <item x="13"/>
        <item x="19"/>
        <item x="15"/>
        <item x="16"/>
        <item x="17"/>
        <item x="18"/>
        <item t="default"/>
      </items>
    </pivotField>
    <pivotField showAll="0"/>
  </pivotFields>
  <rowFields count="2">
    <field x="2"/>
    <field x="5"/>
  </rowFields>
  <rowItems count="12">
    <i>
      <x/>
    </i>
    <i>
      <x v="1"/>
    </i>
    <i>
      <x v="2"/>
    </i>
    <i>
      <x v="3"/>
    </i>
    <i>
      <x v="4"/>
    </i>
    <i>
      <x v="5"/>
    </i>
    <i>
      <x v="10"/>
    </i>
    <i>
      <x v="6"/>
    </i>
    <i>
      <x v="7"/>
    </i>
    <i>
      <x v="8"/>
    </i>
    <i>
      <x v="11"/>
    </i>
    <i t="grand">
      <x/>
    </i>
  </rowItems>
  <colItems count="1">
    <i/>
  </colItems>
  <dataFields count="1">
    <dataField name="Sum of contribution" fld="4" baseField="0" baseItem="0" numFmtId="164"/>
  </dataFields>
  <formats count="8">
    <format dxfId="7">
      <pivotArea outline="0" collapsedLevelsAreSubtotals="1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type="origin" dataOnly="0" labelOnly="1" outline="0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type="topRight" dataOnly="0" labelOnly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lexington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J24" sqref="J24"/>
    </sheetView>
  </sheetViews>
  <sheetFormatPr baseColWidth="10" defaultRowHeight="16" x14ac:dyDescent="0.2"/>
  <cols>
    <col min="1" max="1" width="40.6640625" style="2" bestFit="1" customWidth="1"/>
    <col min="2" max="2" width="10.83203125" style="2" bestFit="1" customWidth="1"/>
    <col min="3" max="16384" width="10.83203125" style="2"/>
  </cols>
  <sheetData>
    <row r="1" spans="1:3" ht="31" x14ac:dyDescent="0.35">
      <c r="A1" s="6" t="s">
        <v>16</v>
      </c>
    </row>
    <row r="2" spans="1:3" ht="24" x14ac:dyDescent="0.3">
      <c r="A2" s="5" t="s">
        <v>17</v>
      </c>
    </row>
    <row r="3" spans="1:3" ht="19" x14ac:dyDescent="0.25">
      <c r="A3" s="11" t="s">
        <v>32</v>
      </c>
      <c r="B3" s="12">
        <v>43431</v>
      </c>
    </row>
    <row r="5" spans="1:3" x14ac:dyDescent="0.2">
      <c r="A5" s="10" t="s">
        <v>33</v>
      </c>
    </row>
    <row r="6" spans="1:3" x14ac:dyDescent="0.2">
      <c r="A6" s="2" t="s">
        <v>14</v>
      </c>
    </row>
    <row r="7" spans="1:3" x14ac:dyDescent="0.2">
      <c r="A7" s="2" t="s">
        <v>15</v>
      </c>
      <c r="B7" s="2" t="s">
        <v>13</v>
      </c>
      <c r="C7" s="1" t="s">
        <v>23</v>
      </c>
    </row>
    <row r="8" spans="1:3" x14ac:dyDescent="0.2">
      <c r="A8" s="3" t="s">
        <v>3</v>
      </c>
      <c r="B8" s="4">
        <v>921400</v>
      </c>
      <c r="C8" s="2" t="str">
        <f>IFERROR(IF(VLOOKUP(A8,Resources!A:B,2,FALSE)=0,"",VLOOKUP(A8,Resources!A:B,2,FALSE)),"")</f>
        <v>http://www.sourcewatch.org/index.php/Smith_Richardson_Foundation</v>
      </c>
    </row>
    <row r="9" spans="1:3" x14ac:dyDescent="0.2">
      <c r="A9" s="3" t="s">
        <v>7</v>
      </c>
      <c r="B9" s="4">
        <v>815000</v>
      </c>
      <c r="C9" s="2" t="str">
        <f>IFERROR(IF(VLOOKUP(A9,Resources!A:B,2,FALSE)=0,"",VLOOKUP(A9,Resources!A:B,2,FALSE)),"")</f>
        <v/>
      </c>
    </row>
    <row r="10" spans="1:3" x14ac:dyDescent="0.2">
      <c r="A10" s="3" t="s">
        <v>6</v>
      </c>
      <c r="B10" s="4">
        <v>756000</v>
      </c>
      <c r="C10" s="2" t="str">
        <f>IFERROR(IF(VLOOKUP(A10,Resources!A:B,2,FALSE)=0,"",VLOOKUP(A10,Resources!A:B,2,FALSE)),"")</f>
        <v>http://www.sourcewatch.org/index.php/Jaquelin_Hume_Foundation</v>
      </c>
    </row>
    <row r="11" spans="1:3" x14ac:dyDescent="0.2">
      <c r="A11" s="3" t="s">
        <v>4</v>
      </c>
      <c r="B11" s="4">
        <v>555000</v>
      </c>
      <c r="C11" s="2" t="str">
        <f>IFERROR(IF(VLOOKUP(A11,Resources!A:B,2,FALSE)=0,"",VLOOKUP(A11,Resources!A:B,2,FALSE)),"")</f>
        <v>http://www.sourcewatch.org/index.php/F.M._Kirby_Foundation</v>
      </c>
    </row>
    <row r="12" spans="1:3" x14ac:dyDescent="0.2">
      <c r="A12" s="3" t="s">
        <v>5</v>
      </c>
      <c r="B12" s="4">
        <v>137500</v>
      </c>
      <c r="C12" s="2" t="str">
        <f>IFERROR(IF(VLOOKUP(A12,Resources!A:B,2,FALSE)=0,"",VLOOKUP(A12,Resources!A:B,2,FALSE)),"")</f>
        <v/>
      </c>
    </row>
    <row r="13" spans="1:3" x14ac:dyDescent="0.2">
      <c r="A13" s="3" t="s">
        <v>11</v>
      </c>
      <c r="B13" s="4">
        <v>100000</v>
      </c>
      <c r="C13" s="2" t="str">
        <f>IFERROR(IF(VLOOKUP(A13,Resources!A:B,2,FALSE)=0,"",VLOOKUP(A13,Resources!A:B,2,FALSE)),"")</f>
        <v>http://www.sourcewatch.org/index.php/Friedman_Foundation_for_Educational_Choice</v>
      </c>
    </row>
    <row r="14" spans="1:3" x14ac:dyDescent="0.2">
      <c r="A14" s="3" t="s">
        <v>26</v>
      </c>
      <c r="B14" s="4">
        <v>95000</v>
      </c>
      <c r="C14" s="2" t="str">
        <f>IFERROR(IF(VLOOKUP(A14,Resources!A:B,2,FALSE)=0,"",VLOOKUP(A14,Resources!A:B,2,FALSE)),"")</f>
        <v>http://www.sourcewatch.org/index.php/Lovett_%26_Ruth_Peters_Foundation</v>
      </c>
    </row>
    <row r="15" spans="1:3" x14ac:dyDescent="0.2">
      <c r="A15" s="3" t="s">
        <v>8</v>
      </c>
      <c r="B15" s="4">
        <v>50000</v>
      </c>
      <c r="C15" s="2" t="str">
        <f>IFERROR(IF(VLOOKUP(A15,Resources!A:B,2,FALSE)=0,"",VLOOKUP(A15,Resources!A:B,2,FALSE)),"")</f>
        <v>http://www.sourcewatch.org/index.php/William_H._Donner_Foundation</v>
      </c>
    </row>
    <row r="16" spans="1:3" x14ac:dyDescent="0.2">
      <c r="A16" s="3" t="s">
        <v>9</v>
      </c>
      <c r="B16" s="4">
        <v>15000</v>
      </c>
      <c r="C16" s="2" t="str">
        <f>IFERROR(IF(VLOOKUP(A16,Resources!A:B,2,FALSE)=0,"",VLOOKUP(A16,Resources!A:B,2,FALSE)),"")</f>
        <v/>
      </c>
    </row>
    <row r="17" spans="1:3" x14ac:dyDescent="0.2">
      <c r="A17" s="3" t="s">
        <v>10</v>
      </c>
      <c r="B17" s="4">
        <v>10000</v>
      </c>
      <c r="C17" s="2" t="str">
        <f>IFERROR(IF(VLOOKUP(A17,Resources!A:B,2,FALSE)=0,"",VLOOKUP(A17,Resources!A:B,2,FALSE)),"")</f>
        <v>http://www.sourcewatch.org/index.php/Exxon_Mobil</v>
      </c>
    </row>
    <row r="18" spans="1:3" x14ac:dyDescent="0.2">
      <c r="A18" s="3" t="s">
        <v>37</v>
      </c>
      <c r="B18" s="4">
        <v>5000</v>
      </c>
      <c r="C18" s="2" t="str">
        <f>IFERROR(IF(VLOOKUP(A18,Resources!A:B,2,FALSE)=0,"",VLOOKUP(A18,Resources!A:B,2,FALSE)),"")</f>
        <v/>
      </c>
    </row>
    <row r="19" spans="1:3" x14ac:dyDescent="0.2">
      <c r="A19" s="3" t="s">
        <v>12</v>
      </c>
      <c r="B19" s="4">
        <v>3459900</v>
      </c>
    </row>
    <row r="20" spans="1:3" x14ac:dyDescent="0.2">
      <c r="A20"/>
      <c r="B20"/>
    </row>
  </sheetData>
  <sortState xmlns:xlrd2="http://schemas.microsoft.com/office/spreadsheetml/2017/richdata2" ref="A6:B19">
    <sortCondition descending="1" ref="B8"/>
  </sortState>
  <hyperlinks>
    <hyperlink ref="A2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8"/>
  <sheetViews>
    <sheetView topLeftCell="A11" workbookViewId="0">
      <selection activeCell="D16" sqref="D16"/>
    </sheetView>
  </sheetViews>
  <sheetFormatPr baseColWidth="10" defaultRowHeight="16" x14ac:dyDescent="0.2"/>
  <cols>
    <col min="1" max="1" width="13.6640625" bestFit="1" customWidth="1"/>
    <col min="2" max="2" width="48.83203125" bestFit="1" customWidth="1"/>
    <col min="3" max="3" width="38.5" bestFit="1" customWidth="1"/>
    <col min="4" max="4" width="38.5" customWidth="1"/>
    <col min="5" max="5" width="13.5" style="7" bestFit="1" customWidth="1"/>
    <col min="6" max="6" width="7.33203125" bestFit="1" customWidth="1"/>
    <col min="7" max="7" width="10" bestFit="1" customWidth="1"/>
  </cols>
  <sheetData>
    <row r="1" spans="1:7" x14ac:dyDescent="0.2">
      <c r="A1" s="8" t="s">
        <v>19</v>
      </c>
      <c r="B1" s="8" t="s">
        <v>20</v>
      </c>
      <c r="C1" s="8" t="s">
        <v>0</v>
      </c>
      <c r="D1" s="8" t="s">
        <v>35</v>
      </c>
      <c r="E1" s="9" t="s">
        <v>1</v>
      </c>
      <c r="F1" s="8" t="s">
        <v>2</v>
      </c>
      <c r="G1" s="8" t="s">
        <v>18</v>
      </c>
    </row>
    <row r="2" spans="1:7" x14ac:dyDescent="0.2">
      <c r="A2" t="s">
        <v>21</v>
      </c>
      <c r="B2" t="str">
        <f t="shared" ref="B2:B33" si="0">C2&amp;"_"&amp;D2&amp;F2&amp;E2</f>
        <v>Armstrong Foundation_Lexington Institute20125000</v>
      </c>
      <c r="C2" t="s">
        <v>5</v>
      </c>
      <c r="D2" t="s">
        <v>36</v>
      </c>
      <c r="E2" s="7">
        <v>5000</v>
      </c>
      <c r="F2">
        <v>2012</v>
      </c>
    </row>
    <row r="3" spans="1:7" x14ac:dyDescent="0.2">
      <c r="A3" t="s">
        <v>21</v>
      </c>
      <c r="B3" t="str">
        <f t="shared" si="0"/>
        <v>Armstrong Foundation_Lexington Institute20117500</v>
      </c>
      <c r="C3" t="s">
        <v>5</v>
      </c>
      <c r="D3" t="s">
        <v>36</v>
      </c>
      <c r="E3" s="7">
        <v>7500</v>
      </c>
      <c r="F3">
        <v>2011</v>
      </c>
    </row>
    <row r="4" spans="1:7" x14ac:dyDescent="0.2">
      <c r="A4" t="s">
        <v>21</v>
      </c>
      <c r="B4" t="str">
        <f t="shared" si="0"/>
        <v>Armstrong Foundation_Lexington Institute20107500</v>
      </c>
      <c r="C4" t="s">
        <v>5</v>
      </c>
      <c r="D4" t="s">
        <v>36</v>
      </c>
      <c r="E4" s="7">
        <v>7500</v>
      </c>
      <c r="F4">
        <v>2010</v>
      </c>
    </row>
    <row r="5" spans="1:7" x14ac:dyDescent="0.2">
      <c r="A5" t="s">
        <v>21</v>
      </c>
      <c r="B5" t="str">
        <f t="shared" si="0"/>
        <v>Armstrong Foundation_Lexington Institute20095000</v>
      </c>
      <c r="C5" t="s">
        <v>5</v>
      </c>
      <c r="D5" t="s">
        <v>36</v>
      </c>
      <c r="E5" s="7">
        <v>5000</v>
      </c>
      <c r="F5">
        <v>2009</v>
      </c>
    </row>
    <row r="6" spans="1:7" x14ac:dyDescent="0.2">
      <c r="A6" t="s">
        <v>21</v>
      </c>
      <c r="B6" t="str">
        <f t="shared" si="0"/>
        <v>Armstrong Foundation_Lexington Institute20085000</v>
      </c>
      <c r="C6" t="s">
        <v>5</v>
      </c>
      <c r="D6" t="s">
        <v>36</v>
      </c>
      <c r="E6" s="7">
        <v>5000</v>
      </c>
      <c r="F6">
        <v>2008</v>
      </c>
    </row>
    <row r="7" spans="1:7" x14ac:dyDescent="0.2">
      <c r="A7" t="s">
        <v>21</v>
      </c>
      <c r="B7" t="str">
        <f t="shared" si="0"/>
        <v>Armstrong Foundation_Lexington Institute20077500</v>
      </c>
      <c r="C7" t="s">
        <v>5</v>
      </c>
      <c r="D7" t="s">
        <v>36</v>
      </c>
      <c r="E7" s="7">
        <v>7500</v>
      </c>
      <c r="F7">
        <v>2007</v>
      </c>
    </row>
    <row r="8" spans="1:7" x14ac:dyDescent="0.2">
      <c r="A8" t="s">
        <v>21</v>
      </c>
      <c r="B8" t="str">
        <f t="shared" si="0"/>
        <v>Armstrong Foundation_Lexington Institute20057500</v>
      </c>
      <c r="C8" t="s">
        <v>5</v>
      </c>
      <c r="D8" t="s">
        <v>36</v>
      </c>
      <c r="E8" s="7">
        <v>7500</v>
      </c>
      <c r="F8">
        <v>2005</v>
      </c>
    </row>
    <row r="9" spans="1:7" x14ac:dyDescent="0.2">
      <c r="A9" t="s">
        <v>21</v>
      </c>
      <c r="B9" t="str">
        <f t="shared" si="0"/>
        <v>Armstrong Foundation_Lexington Institute20047500</v>
      </c>
      <c r="C9" t="s">
        <v>5</v>
      </c>
      <c r="D9" t="s">
        <v>36</v>
      </c>
      <c r="E9" s="7">
        <v>7500</v>
      </c>
      <c r="F9">
        <v>2004</v>
      </c>
    </row>
    <row r="10" spans="1:7" x14ac:dyDescent="0.2">
      <c r="A10" t="s">
        <v>21</v>
      </c>
      <c r="B10" t="str">
        <f t="shared" si="0"/>
        <v>Armstrong Foundation_Lexington Institute200315000</v>
      </c>
      <c r="C10" t="s">
        <v>5</v>
      </c>
      <c r="D10" t="s">
        <v>36</v>
      </c>
      <c r="E10" s="7">
        <v>15000</v>
      </c>
      <c r="F10">
        <v>2003</v>
      </c>
    </row>
    <row r="11" spans="1:7" x14ac:dyDescent="0.2">
      <c r="A11" t="s">
        <v>21</v>
      </c>
      <c r="B11" t="str">
        <f t="shared" si="0"/>
        <v>Armstrong Foundation_Lexington Institute200215000</v>
      </c>
      <c r="C11" t="s">
        <v>5</v>
      </c>
      <c r="D11" t="s">
        <v>36</v>
      </c>
      <c r="E11" s="7">
        <v>15000</v>
      </c>
      <c r="F11">
        <v>2002</v>
      </c>
    </row>
    <row r="12" spans="1:7" x14ac:dyDescent="0.2">
      <c r="A12" t="s">
        <v>21</v>
      </c>
      <c r="B12" t="str">
        <f t="shared" si="0"/>
        <v>Armstrong Foundation_Lexington Institute200115000</v>
      </c>
      <c r="C12" t="s">
        <v>5</v>
      </c>
      <c r="D12" t="s">
        <v>36</v>
      </c>
      <c r="E12" s="7">
        <v>15000</v>
      </c>
      <c r="F12">
        <v>2001</v>
      </c>
    </row>
    <row r="13" spans="1:7" x14ac:dyDescent="0.2">
      <c r="A13" t="s">
        <v>21</v>
      </c>
      <c r="B13" t="str">
        <f t="shared" si="0"/>
        <v>Armstrong Foundation_Lexington Institute200015000</v>
      </c>
      <c r="C13" t="s">
        <v>5</v>
      </c>
      <c r="D13" t="s">
        <v>36</v>
      </c>
      <c r="E13" s="7">
        <v>15000</v>
      </c>
      <c r="F13">
        <v>2000</v>
      </c>
    </row>
    <row r="14" spans="1:7" x14ac:dyDescent="0.2">
      <c r="A14" t="s">
        <v>21</v>
      </c>
      <c r="B14" t="str">
        <f t="shared" si="0"/>
        <v>Armstrong Foundation_Lexington Institute199915000</v>
      </c>
      <c r="C14" t="s">
        <v>5</v>
      </c>
      <c r="D14" t="s">
        <v>36</v>
      </c>
      <c r="E14" s="7">
        <v>15000</v>
      </c>
      <c r="F14">
        <v>1999</v>
      </c>
    </row>
    <row r="15" spans="1:7" x14ac:dyDescent="0.2">
      <c r="A15" t="s">
        <v>21</v>
      </c>
      <c r="B15" t="str">
        <f t="shared" si="0"/>
        <v>Armstrong Foundation_Lexington Institute199810000</v>
      </c>
      <c r="C15" t="s">
        <v>5</v>
      </c>
      <c r="D15" t="s">
        <v>36</v>
      </c>
      <c r="E15" s="7">
        <v>10000</v>
      </c>
      <c r="F15">
        <v>1998</v>
      </c>
    </row>
    <row r="16" spans="1:7" x14ac:dyDescent="0.2">
      <c r="A16" t="s">
        <v>21</v>
      </c>
      <c r="B16" t="str">
        <f t="shared" si="0"/>
        <v>Exxon Mobil_Lexington Institute200210000</v>
      </c>
      <c r="C16" t="s">
        <v>10</v>
      </c>
      <c r="D16" t="s">
        <v>36</v>
      </c>
      <c r="E16" s="7">
        <v>10000</v>
      </c>
      <c r="F16">
        <v>2002</v>
      </c>
    </row>
    <row r="17" spans="1:7" x14ac:dyDescent="0.2">
      <c r="A17">
        <v>990</v>
      </c>
      <c r="B17" t="str">
        <f t="shared" si="0"/>
        <v>F.M. Kirby Foundation_Lexington Institute201640000</v>
      </c>
      <c r="C17" t="s">
        <v>4</v>
      </c>
      <c r="D17" t="s">
        <v>36</v>
      </c>
      <c r="E17" s="7">
        <v>40000</v>
      </c>
      <c r="F17">
        <v>2016</v>
      </c>
      <c r="G17" t="s">
        <v>34</v>
      </c>
    </row>
    <row r="18" spans="1:7" x14ac:dyDescent="0.2">
      <c r="A18">
        <v>990</v>
      </c>
      <c r="B18" t="str">
        <f t="shared" si="0"/>
        <v>F.M. Kirby Foundation_Lexington Institute201540000</v>
      </c>
      <c r="C18" t="s">
        <v>4</v>
      </c>
      <c r="D18" t="s">
        <v>36</v>
      </c>
      <c r="E18" s="7">
        <v>40000</v>
      </c>
      <c r="F18">
        <v>2015</v>
      </c>
      <c r="G18" t="s">
        <v>34</v>
      </c>
    </row>
    <row r="19" spans="1:7" x14ac:dyDescent="0.2">
      <c r="A19">
        <v>990</v>
      </c>
      <c r="B19" t="str">
        <f t="shared" si="0"/>
        <v>F.M. Kirby Foundation_Lexington Institute201440000</v>
      </c>
      <c r="C19" t="s">
        <v>4</v>
      </c>
      <c r="D19" t="s">
        <v>36</v>
      </c>
      <c r="E19" s="7">
        <v>40000</v>
      </c>
      <c r="F19">
        <v>2014</v>
      </c>
      <c r="G19" t="s">
        <v>34</v>
      </c>
    </row>
    <row r="20" spans="1:7" x14ac:dyDescent="0.2">
      <c r="A20">
        <v>990</v>
      </c>
      <c r="B20" t="str">
        <f t="shared" si="0"/>
        <v>F.M. Kirby Foundation_Lexington Institute201340000</v>
      </c>
      <c r="C20" t="s">
        <v>4</v>
      </c>
      <c r="D20" t="s">
        <v>36</v>
      </c>
      <c r="E20" s="7">
        <v>40000</v>
      </c>
      <c r="F20">
        <v>2013</v>
      </c>
      <c r="G20" t="s">
        <v>34</v>
      </c>
    </row>
    <row r="21" spans="1:7" x14ac:dyDescent="0.2">
      <c r="A21" t="s">
        <v>21</v>
      </c>
      <c r="B21" t="str">
        <f t="shared" si="0"/>
        <v>F.M. Kirby Foundation_Lexington Institute201235000</v>
      </c>
      <c r="C21" t="s">
        <v>4</v>
      </c>
      <c r="D21" t="s">
        <v>36</v>
      </c>
      <c r="E21" s="7">
        <v>35000</v>
      </c>
      <c r="F21">
        <v>2012</v>
      </c>
    </row>
    <row r="22" spans="1:7" x14ac:dyDescent="0.2">
      <c r="A22" t="s">
        <v>21</v>
      </c>
      <c r="B22" t="str">
        <f t="shared" si="0"/>
        <v>F.M. Kirby Foundation_Lexington Institute201130000</v>
      </c>
      <c r="C22" t="s">
        <v>4</v>
      </c>
      <c r="D22" t="s">
        <v>36</v>
      </c>
      <c r="E22" s="7">
        <v>30000</v>
      </c>
      <c r="F22">
        <v>2011</v>
      </c>
    </row>
    <row r="23" spans="1:7" x14ac:dyDescent="0.2">
      <c r="A23" t="s">
        <v>21</v>
      </c>
      <c r="B23" t="str">
        <f t="shared" si="0"/>
        <v>F.M. Kirby Foundation_Lexington Institute201030000</v>
      </c>
      <c r="C23" t="s">
        <v>4</v>
      </c>
      <c r="D23" t="s">
        <v>36</v>
      </c>
      <c r="E23" s="7">
        <v>30000</v>
      </c>
      <c r="F23">
        <v>2010</v>
      </c>
    </row>
    <row r="24" spans="1:7" x14ac:dyDescent="0.2">
      <c r="A24" t="s">
        <v>21</v>
      </c>
      <c r="B24" t="str">
        <f t="shared" si="0"/>
        <v>F.M. Kirby Foundation_Lexington Institute200930000</v>
      </c>
      <c r="C24" t="s">
        <v>4</v>
      </c>
      <c r="D24" t="s">
        <v>36</v>
      </c>
      <c r="E24" s="7">
        <v>30000</v>
      </c>
      <c r="F24">
        <v>2009</v>
      </c>
    </row>
    <row r="25" spans="1:7" x14ac:dyDescent="0.2">
      <c r="A25" t="s">
        <v>21</v>
      </c>
      <c r="B25" t="str">
        <f t="shared" si="0"/>
        <v>F.M. Kirby Foundation_Lexington Institute200835000</v>
      </c>
      <c r="C25" t="s">
        <v>4</v>
      </c>
      <c r="D25" t="s">
        <v>36</v>
      </c>
      <c r="E25" s="7">
        <v>35000</v>
      </c>
      <c r="F25">
        <v>2008</v>
      </c>
    </row>
    <row r="26" spans="1:7" x14ac:dyDescent="0.2">
      <c r="A26" t="s">
        <v>21</v>
      </c>
      <c r="B26" t="str">
        <f t="shared" si="0"/>
        <v>F.M. Kirby Foundation_Lexington Institute200735000</v>
      </c>
      <c r="C26" t="s">
        <v>4</v>
      </c>
      <c r="D26" t="s">
        <v>36</v>
      </c>
      <c r="E26" s="7">
        <v>35000</v>
      </c>
      <c r="F26">
        <v>2007</v>
      </c>
    </row>
    <row r="27" spans="1:7" x14ac:dyDescent="0.2">
      <c r="A27" t="s">
        <v>21</v>
      </c>
      <c r="B27" t="str">
        <f t="shared" si="0"/>
        <v>F.M. Kirby Foundation_Lexington Institute200630000</v>
      </c>
      <c r="C27" t="s">
        <v>4</v>
      </c>
      <c r="D27" t="s">
        <v>36</v>
      </c>
      <c r="E27" s="7">
        <v>30000</v>
      </c>
      <c r="F27">
        <v>2006</v>
      </c>
    </row>
    <row r="28" spans="1:7" x14ac:dyDescent="0.2">
      <c r="A28" t="s">
        <v>21</v>
      </c>
      <c r="B28" t="str">
        <f t="shared" si="0"/>
        <v>F.M. Kirby Foundation_Lexington Institute200530000</v>
      </c>
      <c r="C28" t="s">
        <v>4</v>
      </c>
      <c r="D28" t="s">
        <v>36</v>
      </c>
      <c r="E28" s="7">
        <v>30000</v>
      </c>
      <c r="F28">
        <v>2005</v>
      </c>
    </row>
    <row r="29" spans="1:7" x14ac:dyDescent="0.2">
      <c r="A29" t="s">
        <v>21</v>
      </c>
      <c r="B29" t="str">
        <f t="shared" si="0"/>
        <v>F.M. Kirby Foundation_Lexington Institute200430000</v>
      </c>
      <c r="C29" t="s">
        <v>4</v>
      </c>
      <c r="D29" t="s">
        <v>36</v>
      </c>
      <c r="E29" s="7">
        <v>30000</v>
      </c>
      <c r="F29">
        <v>2004</v>
      </c>
    </row>
    <row r="30" spans="1:7" x14ac:dyDescent="0.2">
      <c r="A30" t="s">
        <v>21</v>
      </c>
      <c r="B30" t="str">
        <f t="shared" si="0"/>
        <v>F.M. Kirby Foundation_Lexington Institute200327500</v>
      </c>
      <c r="C30" t="s">
        <v>4</v>
      </c>
      <c r="D30" t="s">
        <v>36</v>
      </c>
      <c r="E30" s="7">
        <v>27500</v>
      </c>
      <c r="F30">
        <v>2003</v>
      </c>
    </row>
    <row r="31" spans="1:7" x14ac:dyDescent="0.2">
      <c r="A31" t="s">
        <v>21</v>
      </c>
      <c r="B31" t="str">
        <f t="shared" si="0"/>
        <v>F.M. Kirby Foundation_Lexington Institute200227500</v>
      </c>
      <c r="C31" t="s">
        <v>4</v>
      </c>
      <c r="D31" t="s">
        <v>36</v>
      </c>
      <c r="E31" s="7">
        <v>27500</v>
      </c>
      <c r="F31">
        <v>2002</v>
      </c>
    </row>
    <row r="32" spans="1:7" x14ac:dyDescent="0.2">
      <c r="A32" t="s">
        <v>21</v>
      </c>
      <c r="B32" t="str">
        <f t="shared" si="0"/>
        <v>F.M. Kirby Foundation_Lexington Institute200125000</v>
      </c>
      <c r="C32" t="s">
        <v>4</v>
      </c>
      <c r="D32" t="s">
        <v>36</v>
      </c>
      <c r="E32" s="7">
        <v>25000</v>
      </c>
      <c r="F32">
        <v>2001</v>
      </c>
    </row>
    <row r="33" spans="1:7" x14ac:dyDescent="0.2">
      <c r="A33" t="s">
        <v>21</v>
      </c>
      <c r="B33" t="str">
        <f t="shared" si="0"/>
        <v>F.M. Kirby Foundation_Lexington Institute200020000</v>
      </c>
      <c r="C33" t="s">
        <v>4</v>
      </c>
      <c r="D33" t="s">
        <v>36</v>
      </c>
      <c r="E33" s="7">
        <v>20000</v>
      </c>
      <c r="F33">
        <v>2000</v>
      </c>
    </row>
    <row r="34" spans="1:7" x14ac:dyDescent="0.2">
      <c r="A34" t="s">
        <v>21</v>
      </c>
      <c r="B34" t="str">
        <f t="shared" ref="B34:B65" si="1">C34&amp;"_"&amp;D34&amp;F34&amp;E34</f>
        <v>F.M. Kirby Foundation_Lexington Institute199910000</v>
      </c>
      <c r="C34" t="s">
        <v>4</v>
      </c>
      <c r="D34" t="s">
        <v>36</v>
      </c>
      <c r="E34" s="7">
        <v>10000</v>
      </c>
      <c r="F34">
        <v>1999</v>
      </c>
    </row>
    <row r="35" spans="1:7" x14ac:dyDescent="0.2">
      <c r="A35" t="s">
        <v>21</v>
      </c>
      <c r="B35" t="str">
        <f t="shared" si="1"/>
        <v>Friedman Foundation For Educational Choice_Lexington Institute200225000</v>
      </c>
      <c r="C35" t="s">
        <v>11</v>
      </c>
      <c r="D35" t="s">
        <v>36</v>
      </c>
      <c r="E35" s="7">
        <v>25000</v>
      </c>
      <c r="F35">
        <v>2002</v>
      </c>
    </row>
    <row r="36" spans="1:7" x14ac:dyDescent="0.2">
      <c r="A36" t="s">
        <v>21</v>
      </c>
      <c r="B36" t="str">
        <f t="shared" si="1"/>
        <v>Friedman Foundation For Educational Choice_Lexington Institute200175000</v>
      </c>
      <c r="C36" t="s">
        <v>11</v>
      </c>
      <c r="D36" t="s">
        <v>36</v>
      </c>
      <c r="E36" s="7">
        <v>75000</v>
      </c>
      <c r="F36">
        <v>2001</v>
      </c>
    </row>
    <row r="37" spans="1:7" x14ac:dyDescent="0.2">
      <c r="A37" t="s">
        <v>21</v>
      </c>
      <c r="B37" t="str">
        <f t="shared" si="1"/>
        <v>Hickory Foundation_Lexington Institute20032500</v>
      </c>
      <c r="C37" t="s">
        <v>9</v>
      </c>
      <c r="D37" t="s">
        <v>36</v>
      </c>
      <c r="E37" s="7">
        <v>2500</v>
      </c>
      <c r="F37">
        <v>2003</v>
      </c>
    </row>
    <row r="38" spans="1:7" x14ac:dyDescent="0.2">
      <c r="A38" t="s">
        <v>21</v>
      </c>
      <c r="B38" t="str">
        <f t="shared" si="1"/>
        <v>Hickory Foundation_Lexington Institute20012500</v>
      </c>
      <c r="C38" t="s">
        <v>9</v>
      </c>
      <c r="D38" t="s">
        <v>36</v>
      </c>
      <c r="E38" s="7">
        <v>2500</v>
      </c>
      <c r="F38">
        <v>2001</v>
      </c>
    </row>
    <row r="39" spans="1:7" x14ac:dyDescent="0.2">
      <c r="A39" t="s">
        <v>21</v>
      </c>
      <c r="B39" t="str">
        <f t="shared" si="1"/>
        <v>Hickory Foundation_Lexington Institute20005000</v>
      </c>
      <c r="C39" t="s">
        <v>9</v>
      </c>
      <c r="D39" t="s">
        <v>36</v>
      </c>
      <c r="E39" s="7">
        <v>5000</v>
      </c>
      <c r="F39">
        <v>2000</v>
      </c>
    </row>
    <row r="40" spans="1:7" x14ac:dyDescent="0.2">
      <c r="A40" t="s">
        <v>21</v>
      </c>
      <c r="B40" t="str">
        <f t="shared" si="1"/>
        <v>Hickory Foundation_Lexington Institute19995000</v>
      </c>
      <c r="C40" t="s">
        <v>9</v>
      </c>
      <c r="D40" t="s">
        <v>36</v>
      </c>
      <c r="E40" s="7">
        <v>5000</v>
      </c>
      <c r="F40">
        <v>1999</v>
      </c>
    </row>
    <row r="41" spans="1:7" x14ac:dyDescent="0.2">
      <c r="A41">
        <v>990</v>
      </c>
      <c r="B41" t="str">
        <f t="shared" si="1"/>
        <v>Jaquelin Hume Foundation_Lexington Institute201650000</v>
      </c>
      <c r="C41" t="s">
        <v>6</v>
      </c>
      <c r="D41" t="s">
        <v>36</v>
      </c>
      <c r="E41" s="7">
        <v>50000</v>
      </c>
      <c r="F41">
        <v>2016</v>
      </c>
      <c r="G41" t="s">
        <v>34</v>
      </c>
    </row>
    <row r="42" spans="1:7" x14ac:dyDescent="0.2">
      <c r="A42">
        <v>990</v>
      </c>
      <c r="B42" t="str">
        <f t="shared" si="1"/>
        <v>Jaquelin Hume Foundation_Lexington Institute2015155000</v>
      </c>
      <c r="C42" t="s">
        <v>6</v>
      </c>
      <c r="D42" t="s">
        <v>36</v>
      </c>
      <c r="E42" s="7">
        <v>155000</v>
      </c>
      <c r="F42">
        <v>2015</v>
      </c>
      <c r="G42" t="s">
        <v>34</v>
      </c>
    </row>
    <row r="43" spans="1:7" x14ac:dyDescent="0.2">
      <c r="A43">
        <v>990</v>
      </c>
      <c r="B43" t="str">
        <f t="shared" si="1"/>
        <v>Jaquelin Hume Foundation_Lexington Institute201450000</v>
      </c>
      <c r="C43" t="s">
        <v>6</v>
      </c>
      <c r="D43" t="s">
        <v>36</v>
      </c>
      <c r="E43" s="7">
        <v>50000</v>
      </c>
      <c r="F43">
        <v>2014</v>
      </c>
      <c r="G43" t="s">
        <v>34</v>
      </c>
    </row>
    <row r="44" spans="1:7" x14ac:dyDescent="0.2">
      <c r="A44">
        <v>990</v>
      </c>
      <c r="B44" t="str">
        <f t="shared" si="1"/>
        <v>Jaquelin Hume Foundation_Lexington Institute201350000</v>
      </c>
      <c r="C44" t="s">
        <v>6</v>
      </c>
      <c r="D44" t="s">
        <v>36</v>
      </c>
      <c r="E44" s="7">
        <v>50000</v>
      </c>
      <c r="F44">
        <v>2013</v>
      </c>
      <c r="G44" t="s">
        <v>34</v>
      </c>
    </row>
    <row r="45" spans="1:7" x14ac:dyDescent="0.2">
      <c r="A45" t="s">
        <v>21</v>
      </c>
      <c r="B45" t="str">
        <f t="shared" si="1"/>
        <v>Jaquelin Hume Foundation_Lexington Institute201250000</v>
      </c>
      <c r="C45" t="s">
        <v>6</v>
      </c>
      <c r="D45" t="s">
        <v>36</v>
      </c>
      <c r="E45" s="7">
        <v>50000</v>
      </c>
      <c r="F45">
        <v>2012</v>
      </c>
    </row>
    <row r="46" spans="1:7" x14ac:dyDescent="0.2">
      <c r="A46" t="s">
        <v>21</v>
      </c>
      <c r="B46" t="str">
        <f t="shared" si="1"/>
        <v>Jaquelin Hume Foundation_Lexington Institute201135000</v>
      </c>
      <c r="C46" t="s">
        <v>6</v>
      </c>
      <c r="D46" t="s">
        <v>36</v>
      </c>
      <c r="E46" s="7">
        <v>35000</v>
      </c>
      <c r="F46">
        <v>2011</v>
      </c>
    </row>
    <row r="47" spans="1:7" x14ac:dyDescent="0.2">
      <c r="A47" t="s">
        <v>21</v>
      </c>
      <c r="B47" t="str">
        <f t="shared" si="1"/>
        <v>Jaquelin Hume Foundation_Lexington Institute201041000</v>
      </c>
      <c r="C47" t="s">
        <v>6</v>
      </c>
      <c r="D47" t="s">
        <v>36</v>
      </c>
      <c r="E47" s="7">
        <v>41000</v>
      </c>
      <c r="F47">
        <v>2010</v>
      </c>
    </row>
    <row r="48" spans="1:7" x14ac:dyDescent="0.2">
      <c r="A48" t="s">
        <v>21</v>
      </c>
      <c r="B48" t="str">
        <f t="shared" si="1"/>
        <v>Jaquelin Hume Foundation_Lexington Institute200925000</v>
      </c>
      <c r="C48" t="s">
        <v>6</v>
      </c>
      <c r="D48" t="s">
        <v>36</v>
      </c>
      <c r="E48" s="7">
        <v>25000</v>
      </c>
      <c r="F48">
        <v>2009</v>
      </c>
    </row>
    <row r="49" spans="1:7" x14ac:dyDescent="0.2">
      <c r="A49" t="s">
        <v>21</v>
      </c>
      <c r="B49" t="str">
        <f t="shared" si="1"/>
        <v>Jaquelin Hume Foundation_Lexington Institute200725000</v>
      </c>
      <c r="C49" t="s">
        <v>6</v>
      </c>
      <c r="D49" t="s">
        <v>36</v>
      </c>
      <c r="E49" s="7">
        <v>25000</v>
      </c>
      <c r="F49">
        <v>2007</v>
      </c>
    </row>
    <row r="50" spans="1:7" x14ac:dyDescent="0.2">
      <c r="A50" t="s">
        <v>21</v>
      </c>
      <c r="B50" t="str">
        <f t="shared" si="1"/>
        <v>Jaquelin Hume Foundation_Lexington Institute200625000</v>
      </c>
      <c r="C50" t="s">
        <v>6</v>
      </c>
      <c r="D50" t="s">
        <v>36</v>
      </c>
      <c r="E50" s="7">
        <v>25000</v>
      </c>
      <c r="F50">
        <v>2006</v>
      </c>
    </row>
    <row r="51" spans="1:7" x14ac:dyDescent="0.2">
      <c r="A51" t="s">
        <v>21</v>
      </c>
      <c r="B51" t="str">
        <f t="shared" si="1"/>
        <v>Jaquelin Hume Foundation_Lexington Institute200525000</v>
      </c>
      <c r="C51" t="s">
        <v>6</v>
      </c>
      <c r="D51" t="s">
        <v>36</v>
      </c>
      <c r="E51" s="7">
        <v>25000</v>
      </c>
      <c r="F51">
        <v>2005</v>
      </c>
    </row>
    <row r="52" spans="1:7" x14ac:dyDescent="0.2">
      <c r="A52" t="s">
        <v>21</v>
      </c>
      <c r="B52" t="str">
        <f t="shared" si="1"/>
        <v>Jaquelin Hume Foundation_Lexington Institute200425000</v>
      </c>
      <c r="C52" t="s">
        <v>6</v>
      </c>
      <c r="D52" t="s">
        <v>36</v>
      </c>
      <c r="E52" s="7">
        <v>25000</v>
      </c>
      <c r="F52">
        <v>2004</v>
      </c>
    </row>
    <row r="53" spans="1:7" x14ac:dyDescent="0.2">
      <c r="A53" t="s">
        <v>21</v>
      </c>
      <c r="B53" t="str">
        <f t="shared" si="1"/>
        <v>Jaquelin Hume Foundation_Lexington Institute200325000</v>
      </c>
      <c r="C53" t="s">
        <v>6</v>
      </c>
      <c r="D53" t="s">
        <v>36</v>
      </c>
      <c r="E53" s="7">
        <v>25000</v>
      </c>
      <c r="F53">
        <v>2003</v>
      </c>
    </row>
    <row r="54" spans="1:7" x14ac:dyDescent="0.2">
      <c r="A54" t="s">
        <v>21</v>
      </c>
      <c r="B54" t="str">
        <f t="shared" si="1"/>
        <v>Jaquelin Hume Foundation_Lexington Institute200225000</v>
      </c>
      <c r="C54" t="s">
        <v>6</v>
      </c>
      <c r="D54" t="s">
        <v>36</v>
      </c>
      <c r="E54" s="7">
        <v>25000</v>
      </c>
      <c r="F54">
        <v>2002</v>
      </c>
    </row>
    <row r="55" spans="1:7" x14ac:dyDescent="0.2">
      <c r="A55" t="s">
        <v>21</v>
      </c>
      <c r="B55" t="str">
        <f t="shared" si="1"/>
        <v>Jaquelin Hume Foundation_Lexington Institute200150000</v>
      </c>
      <c r="C55" t="s">
        <v>6</v>
      </c>
      <c r="D55" t="s">
        <v>36</v>
      </c>
      <c r="E55" s="7">
        <v>50000</v>
      </c>
      <c r="F55">
        <v>2001</v>
      </c>
    </row>
    <row r="56" spans="1:7" x14ac:dyDescent="0.2">
      <c r="A56" t="s">
        <v>21</v>
      </c>
      <c r="B56" t="str">
        <f t="shared" si="1"/>
        <v>Jaquelin Hume Foundation_Lexington Institute200050000</v>
      </c>
      <c r="C56" t="s">
        <v>6</v>
      </c>
      <c r="D56" t="s">
        <v>36</v>
      </c>
      <c r="E56" s="7">
        <v>50000</v>
      </c>
      <c r="F56">
        <v>2000</v>
      </c>
    </row>
    <row r="57" spans="1:7" x14ac:dyDescent="0.2">
      <c r="A57" t="s">
        <v>21</v>
      </c>
      <c r="B57" t="str">
        <f t="shared" si="1"/>
        <v>Jaquelin Hume Foundation_Lexington Institute199950000</v>
      </c>
      <c r="C57" t="s">
        <v>6</v>
      </c>
      <c r="D57" t="s">
        <v>36</v>
      </c>
      <c r="E57" s="7">
        <v>50000</v>
      </c>
      <c r="F57">
        <v>1999</v>
      </c>
    </row>
    <row r="58" spans="1:7" x14ac:dyDescent="0.2">
      <c r="A58" t="s">
        <v>21</v>
      </c>
      <c r="B58" t="str">
        <f t="shared" si="1"/>
        <v>Ruth &amp; Lovett Peters Foundation_Lexington Institute200295000</v>
      </c>
      <c r="C58" t="s">
        <v>26</v>
      </c>
      <c r="D58" t="s">
        <v>36</v>
      </c>
      <c r="E58" s="7">
        <v>95000</v>
      </c>
      <c r="F58">
        <v>2002</v>
      </c>
    </row>
    <row r="59" spans="1:7" x14ac:dyDescent="0.2">
      <c r="A59">
        <v>990</v>
      </c>
      <c r="B59" t="str">
        <f t="shared" si="1"/>
        <v>Schwab Charitable Fund_Lexington Institute20135000</v>
      </c>
      <c r="C59" t="s">
        <v>37</v>
      </c>
      <c r="D59" t="s">
        <v>36</v>
      </c>
      <c r="E59" s="7">
        <v>5000</v>
      </c>
      <c r="F59">
        <v>2013</v>
      </c>
      <c r="G59" t="s">
        <v>34</v>
      </c>
    </row>
    <row r="60" spans="1:7" x14ac:dyDescent="0.2">
      <c r="A60" t="s">
        <v>21</v>
      </c>
      <c r="B60" t="str">
        <f t="shared" si="1"/>
        <v>Smith Richardson Foundation_Lexington Institute2012150000</v>
      </c>
      <c r="C60" t="s">
        <v>3</v>
      </c>
      <c r="D60" t="s">
        <v>36</v>
      </c>
      <c r="E60" s="7">
        <v>150000</v>
      </c>
      <c r="F60">
        <v>2012</v>
      </c>
    </row>
    <row r="61" spans="1:7" x14ac:dyDescent="0.2">
      <c r="A61" t="s">
        <v>21</v>
      </c>
      <c r="B61" t="str">
        <f t="shared" si="1"/>
        <v>Smith Richardson Foundation_Lexington Institute2011125000</v>
      </c>
      <c r="C61" t="s">
        <v>3</v>
      </c>
      <c r="D61" t="s">
        <v>36</v>
      </c>
      <c r="E61" s="7">
        <v>125000</v>
      </c>
      <c r="F61">
        <v>2011</v>
      </c>
    </row>
    <row r="62" spans="1:7" x14ac:dyDescent="0.2">
      <c r="A62" t="s">
        <v>21</v>
      </c>
      <c r="B62" t="str">
        <f t="shared" si="1"/>
        <v>Smith Richardson Foundation_Lexington Institute200749750</v>
      </c>
      <c r="C62" t="s">
        <v>3</v>
      </c>
      <c r="D62" t="s">
        <v>36</v>
      </c>
      <c r="E62" s="7">
        <v>49750</v>
      </c>
      <c r="F62">
        <v>2007</v>
      </c>
    </row>
    <row r="63" spans="1:7" x14ac:dyDescent="0.2">
      <c r="A63" t="s">
        <v>21</v>
      </c>
      <c r="B63" t="str">
        <f t="shared" si="1"/>
        <v>Smith Richardson Foundation_Lexington Institute2004178500</v>
      </c>
      <c r="C63" t="s">
        <v>3</v>
      </c>
      <c r="D63" t="s">
        <v>36</v>
      </c>
      <c r="E63" s="7">
        <v>178500</v>
      </c>
      <c r="F63">
        <v>2004</v>
      </c>
    </row>
    <row r="64" spans="1:7" x14ac:dyDescent="0.2">
      <c r="A64" t="s">
        <v>21</v>
      </c>
      <c r="B64" t="str">
        <f t="shared" si="1"/>
        <v>Smith Richardson Foundation_Lexington Institute2002115000</v>
      </c>
      <c r="C64" t="s">
        <v>3</v>
      </c>
      <c r="D64" t="s">
        <v>36</v>
      </c>
      <c r="E64" s="7">
        <v>115000</v>
      </c>
      <c r="F64">
        <v>2002</v>
      </c>
    </row>
    <row r="65" spans="1:7" x14ac:dyDescent="0.2">
      <c r="A65" t="s">
        <v>21</v>
      </c>
      <c r="B65" t="str">
        <f t="shared" si="1"/>
        <v>Smith Richardson Foundation_Lexington Institute2002198150</v>
      </c>
      <c r="C65" t="s">
        <v>3</v>
      </c>
      <c r="D65" t="s">
        <v>36</v>
      </c>
      <c r="E65" s="7">
        <v>198150</v>
      </c>
      <c r="F65">
        <v>2002</v>
      </c>
    </row>
    <row r="66" spans="1:7" x14ac:dyDescent="0.2">
      <c r="A66" t="s">
        <v>21</v>
      </c>
      <c r="B66" t="str">
        <f t="shared" ref="B66:B97" si="2">C66&amp;"_"&amp;D66&amp;F66&amp;E66</f>
        <v>Smith Richardson Foundation_Lexington Institute2001105000</v>
      </c>
      <c r="C66" t="s">
        <v>3</v>
      </c>
      <c r="D66" t="s">
        <v>36</v>
      </c>
      <c r="E66" s="7">
        <v>105000</v>
      </c>
      <c r="F66">
        <v>2001</v>
      </c>
    </row>
    <row r="67" spans="1:7" x14ac:dyDescent="0.2">
      <c r="A67">
        <v>990</v>
      </c>
      <c r="B67" t="str">
        <f t="shared" si="2"/>
        <v>Stuart Family Foundation_Lexington Institute201465000</v>
      </c>
      <c r="C67" t="s">
        <v>7</v>
      </c>
      <c r="D67" t="s">
        <v>36</v>
      </c>
      <c r="E67" s="7">
        <v>65000</v>
      </c>
      <c r="F67">
        <v>2014</v>
      </c>
      <c r="G67" t="s">
        <v>34</v>
      </c>
    </row>
    <row r="68" spans="1:7" x14ac:dyDescent="0.2">
      <c r="A68" t="s">
        <v>21</v>
      </c>
      <c r="B68" t="str">
        <f t="shared" si="2"/>
        <v>Stuart Family Foundation_Lexington Institute201265000</v>
      </c>
      <c r="C68" t="s">
        <v>7</v>
      </c>
      <c r="D68" t="s">
        <v>36</v>
      </c>
      <c r="E68" s="7">
        <v>65000</v>
      </c>
      <c r="F68">
        <v>2012</v>
      </c>
    </row>
    <row r="69" spans="1:7" x14ac:dyDescent="0.2">
      <c r="A69" t="s">
        <v>21</v>
      </c>
      <c r="B69" t="str">
        <f t="shared" si="2"/>
        <v>Stuart Family Foundation_Lexington Institute201175000</v>
      </c>
      <c r="C69" t="s">
        <v>7</v>
      </c>
      <c r="D69" t="s">
        <v>36</v>
      </c>
      <c r="E69" s="7">
        <v>75000</v>
      </c>
      <c r="F69">
        <v>2011</v>
      </c>
    </row>
    <row r="70" spans="1:7" x14ac:dyDescent="0.2">
      <c r="A70" t="s">
        <v>21</v>
      </c>
      <c r="B70" t="str">
        <f t="shared" si="2"/>
        <v>Stuart Family Foundation_Lexington Institute201075000</v>
      </c>
      <c r="C70" t="s">
        <v>7</v>
      </c>
      <c r="D70" t="s">
        <v>36</v>
      </c>
      <c r="E70" s="7">
        <v>75000</v>
      </c>
      <c r="F70">
        <v>2010</v>
      </c>
    </row>
    <row r="71" spans="1:7" x14ac:dyDescent="0.2">
      <c r="A71" t="s">
        <v>21</v>
      </c>
      <c r="B71" t="str">
        <f t="shared" si="2"/>
        <v>Stuart Family Foundation_Lexington Institute200975000</v>
      </c>
      <c r="C71" t="s">
        <v>7</v>
      </c>
      <c r="D71" t="s">
        <v>36</v>
      </c>
      <c r="E71" s="7">
        <v>75000</v>
      </c>
      <c r="F71">
        <v>2009</v>
      </c>
    </row>
    <row r="72" spans="1:7" x14ac:dyDescent="0.2">
      <c r="A72" t="s">
        <v>21</v>
      </c>
      <c r="B72" t="str">
        <f t="shared" si="2"/>
        <v>Stuart Family Foundation_Lexington Institute2008150000</v>
      </c>
      <c r="C72" t="s">
        <v>7</v>
      </c>
      <c r="D72" t="s">
        <v>36</v>
      </c>
      <c r="E72" s="7">
        <v>150000</v>
      </c>
      <c r="F72">
        <v>2008</v>
      </c>
    </row>
    <row r="73" spans="1:7" x14ac:dyDescent="0.2">
      <c r="A73" t="s">
        <v>21</v>
      </c>
      <c r="B73" t="str">
        <f t="shared" si="2"/>
        <v>Stuart Family Foundation_Lexington Institute200790000</v>
      </c>
      <c r="C73" t="s">
        <v>7</v>
      </c>
      <c r="D73" t="s">
        <v>36</v>
      </c>
      <c r="E73" s="7">
        <v>90000</v>
      </c>
      <c r="F73">
        <v>2007</v>
      </c>
    </row>
    <row r="74" spans="1:7" x14ac:dyDescent="0.2">
      <c r="A74" t="s">
        <v>21</v>
      </c>
      <c r="B74" t="str">
        <f t="shared" si="2"/>
        <v>Stuart Family Foundation_Lexington Institute200675000</v>
      </c>
      <c r="C74" t="s">
        <v>7</v>
      </c>
      <c r="D74" t="s">
        <v>36</v>
      </c>
      <c r="E74" s="7">
        <v>75000</v>
      </c>
      <c r="F74">
        <v>2006</v>
      </c>
    </row>
    <row r="75" spans="1:7" x14ac:dyDescent="0.2">
      <c r="A75" t="s">
        <v>21</v>
      </c>
      <c r="B75" t="str">
        <f t="shared" si="2"/>
        <v>Stuart Family Foundation_Lexington Institute200560000</v>
      </c>
      <c r="C75" t="s">
        <v>7</v>
      </c>
      <c r="D75" t="s">
        <v>36</v>
      </c>
      <c r="E75" s="7">
        <v>60000</v>
      </c>
      <c r="F75">
        <v>2005</v>
      </c>
    </row>
    <row r="76" spans="1:7" x14ac:dyDescent="0.2">
      <c r="A76" t="s">
        <v>21</v>
      </c>
      <c r="B76" t="str">
        <f t="shared" si="2"/>
        <v>Stuart Family Foundation_Lexington Institute200370000</v>
      </c>
      <c r="C76" t="s">
        <v>7</v>
      </c>
      <c r="D76" t="s">
        <v>36</v>
      </c>
      <c r="E76" s="7">
        <v>70000</v>
      </c>
      <c r="F76">
        <v>2003</v>
      </c>
    </row>
    <row r="77" spans="1:7" x14ac:dyDescent="0.2">
      <c r="A77" t="s">
        <v>21</v>
      </c>
      <c r="B77" t="str">
        <f t="shared" si="2"/>
        <v>Stuart Family Foundation_Lexington Institute200115000</v>
      </c>
      <c r="C77" t="s">
        <v>7</v>
      </c>
      <c r="D77" t="s">
        <v>36</v>
      </c>
      <c r="E77" s="7">
        <v>15000</v>
      </c>
      <c r="F77">
        <v>2001</v>
      </c>
    </row>
    <row r="78" spans="1:7" x14ac:dyDescent="0.2">
      <c r="A78" t="s">
        <v>21</v>
      </c>
      <c r="B78" t="str">
        <f t="shared" si="2"/>
        <v>William H. Donner Foundation_Lexington Institute200450000</v>
      </c>
      <c r="C78" t="s">
        <v>8</v>
      </c>
      <c r="D78" t="s">
        <v>36</v>
      </c>
      <c r="E78" s="7">
        <v>50000</v>
      </c>
      <c r="F78">
        <v>2004</v>
      </c>
    </row>
  </sheetData>
  <autoFilter ref="A1:G77" xr:uid="{CD2A08E7-AC49-1C4D-BA95-40D345505C67}"/>
  <sortState xmlns:xlrd2="http://schemas.microsoft.com/office/spreadsheetml/2017/richdata2" ref="A2:G78">
    <sortCondition ref="C2:C78"/>
    <sortCondition descending="1" ref="F2:F7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48F2-D9D2-A041-8EE8-65E68FF1A462}">
  <dimension ref="A1:B11"/>
  <sheetViews>
    <sheetView workbookViewId="0">
      <selection activeCell="D4" sqref="D4"/>
    </sheetView>
  </sheetViews>
  <sheetFormatPr baseColWidth="10" defaultRowHeight="16" x14ac:dyDescent="0.2"/>
  <cols>
    <col min="1" max="1" width="38.5" bestFit="1" customWidth="1"/>
  </cols>
  <sheetData>
    <row r="1" spans="1:2" x14ac:dyDescent="0.2">
      <c r="A1" s="8" t="s">
        <v>22</v>
      </c>
      <c r="B1" s="8" t="s">
        <v>23</v>
      </c>
    </row>
    <row r="2" spans="1:2" x14ac:dyDescent="0.2">
      <c r="A2" t="s">
        <v>3</v>
      </c>
      <c r="B2" t="s">
        <v>24</v>
      </c>
    </row>
    <row r="3" spans="1:2" x14ac:dyDescent="0.2">
      <c r="A3" t="s">
        <v>4</v>
      </c>
      <c r="B3" t="s">
        <v>31</v>
      </c>
    </row>
    <row r="4" spans="1:2" x14ac:dyDescent="0.2">
      <c r="A4" t="s">
        <v>5</v>
      </c>
    </row>
    <row r="5" spans="1:2" x14ac:dyDescent="0.2">
      <c r="A5" t="s">
        <v>6</v>
      </c>
      <c r="B5" t="s">
        <v>25</v>
      </c>
    </row>
    <row r="6" spans="1:2" x14ac:dyDescent="0.2">
      <c r="A6" t="s">
        <v>7</v>
      </c>
    </row>
    <row r="7" spans="1:2" x14ac:dyDescent="0.2">
      <c r="A7" t="s">
        <v>8</v>
      </c>
      <c r="B7" t="s">
        <v>29</v>
      </c>
    </row>
    <row r="8" spans="1:2" x14ac:dyDescent="0.2">
      <c r="A8" t="s">
        <v>9</v>
      </c>
    </row>
    <row r="9" spans="1:2" x14ac:dyDescent="0.2">
      <c r="A9" t="s">
        <v>10</v>
      </c>
      <c r="B9" t="s">
        <v>30</v>
      </c>
    </row>
    <row r="10" spans="1:2" x14ac:dyDescent="0.2">
      <c r="A10" t="s">
        <v>11</v>
      </c>
      <c r="B10" t="s">
        <v>27</v>
      </c>
    </row>
    <row r="11" spans="1:2" x14ac:dyDescent="0.2">
      <c r="A11" t="s">
        <v>26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2016-02-28T04:31:07Z</dcterms:created>
  <dcterms:modified xsi:type="dcterms:W3CDTF">2019-07-09T04:48:42Z</dcterms:modified>
  <cp:category/>
</cp:coreProperties>
</file>