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Volumes/Seagate4TB/Google Drive/On File/By Profile/Orgs/L-M/Media Research Center/"/>
    </mc:Choice>
  </mc:AlternateContent>
  <xr:revisionPtr revIDLastSave="0" documentId="13_ncr:1_{5C5CFB52-0BC3-F84C-A5D3-EE0D084A65B3}" xr6:coauthVersionLast="45" xr6:coauthVersionMax="45" xr10:uidLastSave="{00000000-0000-0000-0000-000000000000}"/>
  <bookViews>
    <workbookView xWindow="0" yWindow="460" windowWidth="25600" windowHeight="155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Data!$A$1:$H$490</definedName>
    <definedName name="_xlnm._FilterDatabase" localSheetId="2" hidden="1">Resources!$A$1:$B$560</definedName>
  </definedNames>
  <calcPr calcId="191029"/>
  <pivotCaches>
    <pivotCache cacheId="89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2" i="1" l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31" i="1"/>
  <c r="G114" i="2" l="1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B236" i="1"/>
  <c r="B237" i="1"/>
  <c r="B238" i="1"/>
  <c r="B239" i="1"/>
  <c r="B240" i="1"/>
  <c r="C77" i="2"/>
  <c r="C78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B390" i="1"/>
  <c r="B391" i="1"/>
  <c r="B392" i="1"/>
  <c r="B393" i="1"/>
  <c r="B394" i="1"/>
  <c r="B369" i="1"/>
  <c r="B357" i="1"/>
  <c r="B358" i="1"/>
  <c r="B359" i="1"/>
  <c r="B430" i="1"/>
  <c r="B272" i="1"/>
  <c r="B273" i="1"/>
  <c r="B274" i="1"/>
  <c r="B275" i="1"/>
  <c r="B429" i="1"/>
  <c r="B428" i="1"/>
  <c r="B427" i="1"/>
  <c r="B426" i="1"/>
  <c r="B214" i="1"/>
  <c r="B215" i="1"/>
  <c r="B168" i="1"/>
  <c r="B167" i="1"/>
  <c r="B166" i="1"/>
  <c r="B165" i="1"/>
  <c r="B112" i="1"/>
  <c r="B113" i="1"/>
  <c r="B114" i="1"/>
  <c r="B115" i="1"/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9" i="2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7" i="1"/>
  <c r="B396" i="1"/>
  <c r="B395" i="1"/>
  <c r="B378" i="1"/>
  <c r="B377" i="1"/>
  <c r="B376" i="1"/>
  <c r="B375" i="1"/>
  <c r="B374" i="1"/>
  <c r="B373" i="1"/>
  <c r="B372" i="1"/>
  <c r="B371" i="1"/>
  <c r="B370" i="1"/>
  <c r="B345" i="1"/>
  <c r="B343" i="1"/>
  <c r="B342" i="1"/>
  <c r="B356" i="1"/>
  <c r="B318" i="1"/>
  <c r="B319" i="1"/>
  <c r="B317" i="1"/>
  <c r="B316" i="1"/>
  <c r="B315" i="1"/>
  <c r="B314" i="1"/>
  <c r="B313" i="1"/>
  <c r="B312" i="1"/>
  <c r="B311" i="1"/>
  <c r="B310" i="1"/>
  <c r="B309" i="1"/>
  <c r="B308" i="1"/>
  <c r="B307" i="1"/>
  <c r="B299" i="1"/>
  <c r="B300" i="1"/>
  <c r="B301" i="1"/>
  <c r="B302" i="1"/>
  <c r="B306" i="1"/>
  <c r="B303" i="1"/>
  <c r="B304" i="1"/>
  <c r="B305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71" i="1"/>
  <c r="B270" i="1"/>
  <c r="B269" i="1"/>
  <c r="B268" i="1"/>
  <c r="B267" i="1"/>
  <c r="B266" i="1"/>
  <c r="B265" i="1"/>
  <c r="B264" i="1"/>
  <c r="B257" i="1"/>
  <c r="B258" i="1"/>
  <c r="B259" i="1"/>
  <c r="B260" i="1"/>
  <c r="B261" i="1"/>
  <c r="B262" i="1"/>
  <c r="B256" i="1"/>
  <c r="B255" i="1"/>
  <c r="B254" i="1"/>
  <c r="B253" i="1"/>
  <c r="B252" i="1"/>
  <c r="B251" i="1"/>
  <c r="B250" i="1"/>
  <c r="B246" i="1"/>
  <c r="B227" i="1"/>
  <c r="B224" i="1"/>
  <c r="B222" i="1"/>
  <c r="B223" i="1"/>
  <c r="B218" i="1"/>
  <c r="B217" i="1"/>
  <c r="B221" i="1"/>
  <c r="B220" i="1"/>
  <c r="B219" i="1"/>
  <c r="B213" i="1"/>
  <c r="B212" i="1"/>
  <c r="B211" i="1"/>
  <c r="B210" i="1"/>
  <c r="B209" i="1"/>
  <c r="B208" i="1"/>
  <c r="B207" i="1"/>
  <c r="B202" i="1"/>
  <c r="B201" i="1"/>
  <c r="B206" i="1"/>
  <c r="B205" i="1"/>
  <c r="B204" i="1"/>
  <c r="B203" i="1"/>
  <c r="B199" i="1"/>
  <c r="B192" i="1"/>
  <c r="B191" i="1"/>
  <c r="B187" i="1"/>
  <c r="B186" i="1"/>
  <c r="B185" i="1"/>
  <c r="B184" i="1"/>
  <c r="B182" i="1"/>
  <c r="B180" i="1"/>
  <c r="B179" i="1"/>
  <c r="B178" i="1" l="1"/>
  <c r="B175" i="1"/>
  <c r="B176" i="1"/>
  <c r="B177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01" i="1"/>
  <c r="B90" i="1"/>
  <c r="B97" i="1"/>
  <c r="B92" i="1"/>
  <c r="B100" i="1"/>
  <c r="B99" i="1"/>
  <c r="B98" i="1"/>
  <c r="B96" i="1"/>
  <c r="B95" i="1"/>
  <c r="B94" i="1"/>
  <c r="B93" i="1"/>
  <c r="B91" i="1"/>
  <c r="B89" i="1"/>
  <c r="B88" i="1"/>
  <c r="B87" i="1"/>
  <c r="B86" i="1"/>
  <c r="B85" i="1"/>
  <c r="B77" i="1"/>
  <c r="B78" i="1"/>
  <c r="B79" i="1"/>
  <c r="B63" i="1"/>
  <c r="B62" i="1"/>
  <c r="B61" i="1"/>
  <c r="B60" i="1"/>
  <c r="B59" i="1"/>
  <c r="B58" i="1"/>
  <c r="B57" i="1"/>
  <c r="B56" i="1"/>
  <c r="B55" i="1"/>
  <c r="B54" i="1"/>
  <c r="B46" i="1"/>
  <c r="B47" i="1"/>
  <c r="B48" i="1"/>
  <c r="B49" i="1"/>
  <c r="B50" i="1"/>
  <c r="B51" i="1"/>
  <c r="B52" i="1"/>
  <c r="B45" i="1"/>
  <c r="B41" i="1"/>
  <c r="B42" i="1"/>
  <c r="B40" i="1"/>
  <c r="B39" i="1"/>
  <c r="B38" i="1"/>
  <c r="B37" i="1"/>
  <c r="B36" i="1"/>
  <c r="B31" i="1"/>
  <c r="B32" i="1"/>
  <c r="B33" i="1"/>
  <c r="B34" i="1"/>
  <c r="B22" i="1"/>
  <c r="B25" i="1"/>
  <c r="B24" i="1"/>
  <c r="B23" i="1"/>
  <c r="B21" i="1"/>
  <c r="B20" i="1"/>
  <c r="B19" i="1"/>
  <c r="B18" i="1"/>
  <c r="B16" i="1"/>
  <c r="B15" i="1"/>
  <c r="B14" i="1"/>
  <c r="B13" i="1"/>
  <c r="B9" i="1"/>
  <c r="B7" i="1"/>
  <c r="B6" i="1"/>
  <c r="B2" i="1"/>
  <c r="B5" i="1"/>
  <c r="B4" i="1"/>
  <c r="B3" i="1"/>
  <c r="B164" i="1"/>
  <c r="B163" i="1"/>
  <c r="B162" i="1"/>
  <c r="B161" i="1"/>
  <c r="B160" i="1"/>
  <c r="B159" i="1"/>
  <c r="B158" i="1"/>
  <c r="K14" i="2" l="1"/>
  <c r="K13" i="2"/>
  <c r="K12" i="2"/>
  <c r="K11" i="2"/>
  <c r="K10" i="2"/>
  <c r="K9" i="2"/>
  <c r="K8" i="2"/>
  <c r="B235" i="1"/>
  <c r="B234" i="1"/>
  <c r="B233" i="1"/>
  <c r="B232" i="1"/>
  <c r="B231" i="1"/>
  <c r="B230" i="1"/>
  <c r="B229" i="1"/>
  <c r="B228" i="1"/>
  <c r="B247" i="1"/>
  <c r="B125" i="1"/>
  <c r="B344" i="1"/>
  <c r="B380" i="1"/>
  <c r="B102" i="1"/>
  <c r="B248" i="1"/>
  <c r="B194" i="1"/>
  <c r="B381" i="1"/>
  <c r="B398" i="1"/>
  <c r="B346" i="1"/>
  <c r="B116" i="1"/>
  <c r="B216" i="1"/>
  <c r="B17" i="1"/>
  <c r="B389" i="1"/>
  <c r="B35" i="1"/>
  <c r="B80" i="1"/>
  <c r="B173" i="1"/>
  <c r="B249" i="1"/>
  <c r="B241" i="1"/>
  <c r="B320" i="1"/>
  <c r="B321" i="1"/>
  <c r="B276" i="1"/>
  <c r="B279" i="1"/>
  <c r="B8" i="1"/>
  <c r="B117" i="1"/>
  <c r="B81" i="1"/>
  <c r="B195" i="1"/>
  <c r="B181" i="1"/>
  <c r="B103" i="1"/>
  <c r="B104" i="1"/>
  <c r="B382" i="1"/>
  <c r="B347" i="1"/>
  <c r="B169" i="1"/>
  <c r="B242" i="1"/>
  <c r="B322" i="1"/>
  <c r="B323" i="1"/>
  <c r="B277" i="1"/>
  <c r="B105" i="1"/>
  <c r="B82" i="1"/>
  <c r="B64" i="1"/>
  <c r="B118" i="1"/>
  <c r="B196" i="1"/>
  <c r="B189" i="1"/>
  <c r="B66" i="1"/>
  <c r="B348" i="1"/>
  <c r="B383" i="1"/>
  <c r="B278" i="1"/>
  <c r="B26" i="1"/>
  <c r="B243" i="1"/>
  <c r="B324" i="1"/>
  <c r="B325" i="1"/>
  <c r="B280" i="1"/>
  <c r="B106" i="1"/>
  <c r="B83" i="1"/>
  <c r="B65" i="1"/>
  <c r="B119" i="1"/>
  <c r="B197" i="1"/>
  <c r="B183" i="1"/>
  <c r="B190" i="1"/>
  <c r="B244" i="1"/>
  <c r="B360" i="1"/>
  <c r="B349" i="1"/>
  <c r="B384" i="1"/>
  <c r="B67" i="1"/>
  <c r="B327" i="1"/>
  <c r="B326" i="1"/>
  <c r="B281" i="1"/>
  <c r="B107" i="1"/>
  <c r="B84" i="1"/>
  <c r="B120" i="1"/>
  <c r="B198" i="1"/>
  <c r="B361" i="1"/>
  <c r="B350" i="1"/>
  <c r="B379" i="1"/>
  <c r="B385" i="1"/>
  <c r="B27" i="1"/>
  <c r="B328" i="1"/>
  <c r="B245" i="1"/>
  <c r="B174" i="1"/>
  <c r="B68" i="1"/>
  <c r="B108" i="1"/>
  <c r="B121" i="1"/>
  <c r="B362" i="1"/>
  <c r="B351" i="1"/>
  <c r="B386" i="1"/>
  <c r="B329" i="1"/>
  <c r="B330" i="1"/>
  <c r="B28" i="1"/>
  <c r="B226" i="1"/>
  <c r="B69" i="1"/>
  <c r="B363" i="1"/>
  <c r="B352" i="1"/>
  <c r="B387" i="1"/>
  <c r="B331" i="1"/>
  <c r="B332" i="1"/>
  <c r="B29" i="1"/>
  <c r="B70" i="1"/>
  <c r="B10" i="1"/>
  <c r="B109" i="1"/>
  <c r="B263" i="1"/>
  <c r="B364" i="1"/>
  <c r="B353" i="1"/>
  <c r="B388" i="1"/>
  <c r="B334" i="1"/>
  <c r="B333" i="1"/>
  <c r="B30" i="1"/>
  <c r="B71" i="1"/>
  <c r="B53" i="1"/>
  <c r="B110" i="1"/>
  <c r="B122" i="1"/>
  <c r="B365" i="1"/>
  <c r="B354" i="1"/>
  <c r="B335" i="1"/>
  <c r="B170" i="1"/>
  <c r="B72" i="1"/>
  <c r="B11" i="1"/>
  <c r="B111" i="1"/>
  <c r="B123" i="1"/>
  <c r="B366" i="1"/>
  <c r="B355" i="1"/>
  <c r="B336" i="1"/>
  <c r="B171" i="1"/>
  <c r="B73" i="1"/>
  <c r="B367" i="1"/>
  <c r="B337" i="1"/>
  <c r="B172" i="1"/>
  <c r="B74" i="1"/>
  <c r="B12" i="1"/>
  <c r="B124" i="1"/>
  <c r="B368" i="1"/>
  <c r="B75" i="1"/>
  <c r="B338" i="1"/>
  <c r="B188" i="1"/>
  <c r="B339" i="1"/>
  <c r="B76" i="1"/>
  <c r="B43" i="1"/>
  <c r="B44" i="1"/>
  <c r="B193" i="1"/>
  <c r="B340" i="1"/>
  <c r="B200" i="1"/>
  <c r="B341" i="1"/>
  <c r="B225" i="1"/>
</calcChain>
</file>

<file path=xl/sharedStrings.xml><?xml version="1.0" encoding="utf-8"?>
<sst xmlns="http://schemas.openxmlformats.org/spreadsheetml/2006/main" count="1724" uniqueCount="143">
  <si>
    <t>donor_name</t>
  </si>
  <si>
    <t>recipient_name</t>
  </si>
  <si>
    <t>contribution</t>
  </si>
  <si>
    <t>year</t>
  </si>
  <si>
    <t>Leadership Institute</t>
  </si>
  <si>
    <t>Media Research Center</t>
  </si>
  <si>
    <t>DonorsTrust</t>
  </si>
  <si>
    <t>National Christian Charitable Foundation</t>
  </si>
  <si>
    <t>Dunn's Foundation for the Advancement of Right Thinking</t>
  </si>
  <si>
    <t>The McWethy Foundation</t>
  </si>
  <si>
    <t>The Whitcomb Charitable Foundation</t>
  </si>
  <si>
    <t>Donors Capital Fund</t>
  </si>
  <si>
    <t>Joe R Lee Family Foundation</t>
  </si>
  <si>
    <t>True Foundation</t>
  </si>
  <si>
    <t>Dorothy D. and Joseph A. Moller Foundation</t>
  </si>
  <si>
    <t>Joyce and Donald Rumsfeld Foundation</t>
  </si>
  <si>
    <t>Armstrong Foundation</t>
  </si>
  <si>
    <t>Thewes Family Foundation</t>
  </si>
  <si>
    <t>Barney Family Foundation</t>
  </si>
  <si>
    <t>Diana Davis Spencer Foundation</t>
  </si>
  <si>
    <t>Family Research Council</t>
  </si>
  <si>
    <t>Mercer Family Foundation</t>
  </si>
  <si>
    <t>The Lynde and Harry Bradley Foundation</t>
  </si>
  <si>
    <t>Robert S. and Star Pepper Foundation</t>
  </si>
  <si>
    <t>Same Line Foundation</t>
  </si>
  <si>
    <t>Allegheny Foundation</t>
  </si>
  <si>
    <t>Hickory Foundation</t>
  </si>
  <si>
    <t>F.M. Kirby Foundation</t>
  </si>
  <si>
    <t>Deramus Foundation</t>
  </si>
  <si>
    <t>Holman Foundation</t>
  </si>
  <si>
    <t>DeVos Urban Leadership Initiative</t>
  </si>
  <si>
    <t>Arthur N. Rupe Foundation</t>
  </si>
  <si>
    <t>The Roe Foundation</t>
  </si>
  <si>
    <t>The Vernon K. Krieble Foundation</t>
  </si>
  <si>
    <t>American Values</t>
  </si>
  <si>
    <t>Patrick Henry Center for Individual Liberty</t>
  </si>
  <si>
    <t>Charles G. Koch Charitable Foundation</t>
  </si>
  <si>
    <t>Castle Rock Foundation</t>
  </si>
  <si>
    <t>JM Foundation</t>
  </si>
  <si>
    <t>John M. Olin Foundation</t>
  </si>
  <si>
    <t>Grand Total</t>
  </si>
  <si>
    <t>Sum of contribution</t>
  </si>
  <si>
    <t>transaction_id</t>
  </si>
  <si>
    <t>data_source</t>
  </si>
  <si>
    <t>CT2016</t>
  </si>
  <si>
    <t>verified</t>
  </si>
  <si>
    <t>CT2018</t>
  </si>
  <si>
    <t>American Spectator Foundation</t>
  </si>
  <si>
    <t>Council for National Policy</t>
  </si>
  <si>
    <t>Fund for American Studies</t>
  </si>
  <si>
    <t>Intercollegiate Studies Institute</t>
  </si>
  <si>
    <t>Parents Television Council</t>
  </si>
  <si>
    <t>Media Research Center Funding</t>
  </si>
  <si>
    <t>Donor &amp; Year</t>
  </si>
  <si>
    <t>Data retrieved</t>
  </si>
  <si>
    <t>https://www.desmogblog.com/media-research-center</t>
  </si>
  <si>
    <t>desmogblog.com/media-research-center</t>
  </si>
  <si>
    <t>Media Research Center as Recipient</t>
  </si>
  <si>
    <t>Media Research Center as Donor</t>
  </si>
  <si>
    <t>Donor</t>
  </si>
  <si>
    <t>Year</t>
  </si>
  <si>
    <t>Organization</t>
  </si>
  <si>
    <t>https://www.desmogblog.com/leadership-institute</t>
  </si>
  <si>
    <t>https://www.desmogblog.com/who-donors-trust</t>
  </si>
  <si>
    <t/>
  </si>
  <si>
    <t>https://www.desmogblog.com/donors-capital-fund</t>
  </si>
  <si>
    <t>http://www.sourcewatch.org/index.php/Family_Research_Council</t>
  </si>
  <si>
    <t>https://www.desmogblog.com/mercer-family-foundation</t>
  </si>
  <si>
    <t>http://www.sourcewatch.org/index.php/Lynde_and_Harry_Bradley_Foundation</t>
  </si>
  <si>
    <t>http://www.sourcewatch.org/index.php/Allegheny_Foundation</t>
  </si>
  <si>
    <t>http://www.sourcewatch.org/index.php/Roe_Foundation</t>
  </si>
  <si>
    <t>http://www.sourcewatch.org/index.php/Vernon_K._Krieble_Foundation</t>
  </si>
  <si>
    <t>http://www.sourcewatch.org/index.php/Patrick_Henry_Center_for_Individual_Liberty</t>
  </si>
  <si>
    <t>https://www.desmogblog.com/koch-family-foundations</t>
  </si>
  <si>
    <t>http://www.sourcewatch.org/index.php/Castle_Rock_Foundation</t>
  </si>
  <si>
    <t>http://www.sourcewatch.org/index.php/JM_Foundation</t>
  </si>
  <si>
    <t>http://www.sourcewatch.org/index.php/John_M._Olin_Foundation</t>
  </si>
  <si>
    <t>Resource URL</t>
  </si>
  <si>
    <t>https://www.sourcewatch.org/index.php/National_Christian_Foundation</t>
  </si>
  <si>
    <t>https://www.desmogblog.com/dunn-s-foundation-advancement-right-thinking</t>
  </si>
  <si>
    <t>https://www.sourcewatch.org/index.php/F.M._Kirby_Foundation</t>
  </si>
  <si>
    <t>https://exxonsecrets.org/html/orgfactsheet.php?id=134</t>
  </si>
  <si>
    <t>https://www.sourcewatch.org/index.php/Council_for_National_Policy</t>
  </si>
  <si>
    <t>https://www.sourcewatch.org/index.php/Fund_for_American_Studies</t>
  </si>
  <si>
    <t>https://www.sourcewatch.org/index.php/Intercollegiate_Studies_Institute</t>
  </si>
  <si>
    <t>https://www.sourcewatch.org/index.php/Parents_Television_Council</t>
  </si>
  <si>
    <t>added</t>
  </si>
  <si>
    <t>Exxon Mobil</t>
  </si>
  <si>
    <t>notes</t>
  </si>
  <si>
    <t>for "Global Climate Change Activities"</t>
  </si>
  <si>
    <t>Adolph Coors Foundation</t>
  </si>
  <si>
    <t>Albert and Ethel Herzstein Charitable Foundation</t>
  </si>
  <si>
    <t>Bradley Impact Fund</t>
  </si>
  <si>
    <t>Charles and Ann Johnson Foundation</t>
  </si>
  <si>
    <t>Charles Maxfield Parrish and Gloria F Parrish Foundation</t>
  </si>
  <si>
    <t>Chiavacci Family Foundation</t>
  </si>
  <si>
    <t>Claude R Lambe Charitable Foundation</t>
  </si>
  <si>
    <t>Dodge Jones Foundation</t>
  </si>
  <si>
    <t>Ed Uihlein Family Foundation</t>
  </si>
  <si>
    <t>Edgar and Elsa Prince Foundation</t>
  </si>
  <si>
    <t>Year listed in some not others. Pattern is payment is in prior year of calandar, so recorded all entries as such if not listed</t>
  </si>
  <si>
    <t>Listed in 2012 990</t>
  </si>
  <si>
    <t>2004 990</t>
  </si>
  <si>
    <t>Eric Javits Family Foundation</t>
  </si>
  <si>
    <t>Gilder Foundation</t>
  </si>
  <si>
    <t>John P and Kathryn G Evans Foundation</t>
  </si>
  <si>
    <t>John Templeton Foundation</t>
  </si>
  <si>
    <t>Kickapoo Springs Foundation</t>
  </si>
  <si>
    <t>Marcus Foundation</t>
  </si>
  <si>
    <t>National Philanthropic Trust</t>
  </si>
  <si>
    <t>PG Beil Foundation</t>
  </si>
  <si>
    <t>Richard Seth Staley Educational Foundation</t>
  </si>
  <si>
    <t>Sarah Scaife Foundation</t>
  </si>
  <si>
    <t>Schwab Charitable Fund</t>
  </si>
  <si>
    <t>The A William and Eileen Pratt Founation</t>
  </si>
  <si>
    <t>The Hamlin Family Foundation</t>
  </si>
  <si>
    <t>The Howell Foundation</t>
  </si>
  <si>
    <t>The Randolph Foundation</t>
  </si>
  <si>
    <t>The TWS Foundation</t>
  </si>
  <si>
    <t>Thomas W Smith Foundation</t>
  </si>
  <si>
    <t>William H Donner Foundation</t>
  </si>
  <si>
    <t>Wodecroft Foundation</t>
  </si>
  <si>
    <t>https://www.sourcewatch.org/index.php/Exxon_Mobil</t>
  </si>
  <si>
    <t>https://www.sourcewatch.org/index.php/Adolph_Coors_Foundation</t>
  </si>
  <si>
    <t>https://www.sourcewatch.org/index.php/Bradley_Impact_Fund</t>
  </si>
  <si>
    <t>https://www.sourcewatch.org/index.php/Edgar_and_Elsa_Prince_Foundation</t>
  </si>
  <si>
    <t>https://www.sourcewatch.org/index.php/The_Gilder_Foundation</t>
  </si>
  <si>
    <t>https://www.sourcewatch.org/index.php/John_Templeton_Foundation</t>
  </si>
  <si>
    <t>https://www.sourcewatch.org/index.php/Marcus_Foundation</t>
  </si>
  <si>
    <t>https://www.desmogblog.com/scaife-family-foundations</t>
  </si>
  <si>
    <t>https://www.sourcewatch.org/index.php/Randolph_Foundation</t>
  </si>
  <si>
    <t>The Shelby Cullom Davis Foundation</t>
  </si>
  <si>
    <t>https://www.sourcewatch.org/index.php/William_H._Donner_Foundation</t>
  </si>
  <si>
    <t>(All)</t>
  </si>
  <si>
    <t>Orville D &amp; Ruth Merillat Foundation</t>
  </si>
  <si>
    <t>Robert and Marie Hansen Family Foundation</t>
  </si>
  <si>
    <t>The A William and Eileen Pratt Foundation</t>
  </si>
  <si>
    <t>The Gordon and Mary Cain Foundation</t>
  </si>
  <si>
    <t>https://www.sourcewatch.org/index.php/Shelby_Cullom_Davis_Foundation</t>
  </si>
  <si>
    <t>Scaife Funding</t>
  </si>
  <si>
    <t>Column Labels</t>
  </si>
  <si>
    <t>Mercer Family Foundation Funding</t>
  </si>
  <si>
    <t>CT2017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</si>
</sst>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4" fillId="2" borderId="1" xfId="0" applyFont="1" applyFill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3" applyFont="1"/>
    <xf numFmtId="0" fontId="8" fillId="0" borderId="0" xfId="0" applyFont="1"/>
    <xf numFmtId="0" fontId="0" fillId="0" borderId="0" xfId="0" applyAlignment="1">
      <alignment horizontal="left" indent="1"/>
    </xf>
    <xf numFmtId="15" fontId="6" fillId="0" borderId="0" xfId="0" applyNumberFormat="1" applyFont="1" applyAlignment="1"/>
    <xf numFmtId="0" fontId="6" fillId="0" borderId="0" xfId="0" applyFont="1" applyAlignment="1"/>
    <xf numFmtId="0" fontId="4" fillId="2" borderId="0" xfId="0" applyFont="1" applyFill="1" applyBorder="1" applyAlignment="1"/>
    <xf numFmtId="0" fontId="0" fillId="0" borderId="0" xfId="0" applyAlignment="1"/>
    <xf numFmtId="0" fontId="0" fillId="0" borderId="0" xfId="0" applyAlignment="1">
      <alignment horizontal="right"/>
    </xf>
    <xf numFmtId="0" fontId="9" fillId="0" borderId="0" xfId="0" applyFont="1"/>
    <xf numFmtId="164" fontId="0" fillId="0" borderId="0" xfId="0" applyNumberFormat="1" applyAlignment="1">
      <alignment horizontal="right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8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4011.736389699072" createdVersion="6" refreshedVersion="6" minRefreshableVersion="3" recordCount="493" xr:uid="{3A5C55AE-0B51-944F-A968-0B7F698911BC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72">
        <s v="Adolph Coors Foundation"/>
        <s v="Albert and Ethel Herzstein Charitable Foundation"/>
        <s v="Allegheny Foundation"/>
        <s v="American Values"/>
        <s v="Armstrong Foundation"/>
        <s v="Arthur N. Rupe Foundation"/>
        <s v="Barney Family Foundation"/>
        <s v="Bradley Impact Fund"/>
        <s v="Castle Rock Foundation"/>
        <s v="Charles and Ann Johnson Foundation"/>
        <s v="Charles G. Koch Charitable Foundation"/>
        <s v="Charles Maxfield Parrish and Gloria F Parrish Foundation"/>
        <s v="Chiavacci Family Foundation"/>
        <s v="Claude R Lambe Charitable Foundation"/>
        <s v="Deramus Foundation"/>
        <s v="DeVos Urban Leadership Initiative"/>
        <s v="Diana Davis Spencer Foundation"/>
        <s v="Dodge Jones Foundation"/>
        <s v="Donors Capital Fund"/>
        <s v="Dorothy D. and Joseph A. Moller Foundation"/>
        <s v="Dunn's Foundation for the Advancement of Right Thinking"/>
        <s v="Ed Uihlein Family Foundation"/>
        <s v="Edgar and Elsa Prince Foundation"/>
        <s v="Eric Javits Family Foundation"/>
        <s v="Exxon Mobil"/>
        <s v="F.M. Kirby Foundation"/>
        <s v="Family Research Council"/>
        <s v="Gilder Foundation"/>
        <s v="Hickory Foundation"/>
        <s v="Holman Foundation"/>
        <s v="JM Foundation"/>
        <s v="Joe R Lee Family Foundation"/>
        <s v="John M. Olin Foundation"/>
        <s v="John P and Kathryn G Evans Foundation"/>
        <s v="John Templeton Foundation"/>
        <s v="Joyce and Donald Rumsfeld Foundation"/>
        <s v="Kickapoo Springs Foundation"/>
        <s v="Leadership Institute"/>
        <s v="Marcus Foundation"/>
        <s v="Media Research Center"/>
        <s v="Mercer Family Foundation"/>
        <s v="National Christian Charitable Foundation"/>
        <s v="National Philanthropic Trust"/>
        <s v="Patrick Henry Center for Individual Liberty"/>
        <s v="PG Beil Foundation"/>
        <s v="Richard Seth Staley Educational Foundation"/>
        <s v="Robert S. and Star Pepper Foundation"/>
        <s v="Same Line Foundation"/>
        <s v="Sarah Scaife Foundation"/>
        <s v="Schwab Charitable Fund"/>
        <s v="The A William and Eileen Pratt Foundation"/>
        <s v="The Hamlin Family Foundation"/>
        <s v="The Howell Foundation"/>
        <s v="The Lynde and Harry Bradley Foundation"/>
        <s v="The McWethy Foundation"/>
        <s v="The Randolph Foundation"/>
        <s v="The Roe Foundation"/>
        <s v="The Shelby Cullom Davis Foundation"/>
        <s v="The TWS Foundation"/>
        <s v="The Vernon K. Krieble Foundation"/>
        <s v="The Whitcomb Charitable Foundation"/>
        <s v="Thewes Family Foundation"/>
        <s v="Thomas W Smith Foundation"/>
        <s v="True Foundation"/>
        <s v="William H Donner Foundation"/>
        <s v="Wodecroft Foundation"/>
        <s v="Orville D &amp; Ruth Merillat Foundation"/>
        <s v="Robert and Marie Hansen Family Foundation"/>
        <s v="The Gordon and Mary Cain Foundation"/>
        <s v="DonorsTrust"/>
        <m/>
        <s v="The A William and Eileen Pratt Founation" u="1"/>
      </sharedItems>
    </cacheField>
    <cacheField name="recipient_name" numFmtId="0">
      <sharedItems containsBlank="1" count="8">
        <s v="Media Research Center"/>
        <s v="American Spectator Foundation"/>
        <s v="Council for National Policy"/>
        <s v="Family Research Council"/>
        <s v="Fund for American Studies"/>
        <s v="Intercollegiate Studies Institute"/>
        <s v="Parents Television Council"/>
        <m/>
      </sharedItems>
    </cacheField>
    <cacheField name="contribution" numFmtId="164">
      <sharedItems containsString="0" containsBlank="1" containsNumber="1" minValue="25" maxValue="3000000"/>
    </cacheField>
    <cacheField name="year" numFmtId="0">
      <sharedItems containsString="0" containsBlank="1" containsNumber="1" containsInteger="1" minValue="1990" maxValue="2018" count="26">
        <n v="2016"/>
        <n v="2015"/>
        <n v="2014"/>
        <n v="2012"/>
        <n v="2008"/>
        <n v="2011"/>
        <n v="2007"/>
        <n v="2006"/>
        <n v="2004"/>
        <n v="2002"/>
        <n v="2013"/>
        <n v="2010"/>
        <n v="2009"/>
        <n v="2005"/>
        <n v="2003"/>
        <n v="1997"/>
        <n v="1996"/>
        <n v="2001"/>
        <n v="2000"/>
        <n v="1998"/>
        <n v="1990"/>
        <n v="2017"/>
        <n v="1999"/>
        <n v="1991"/>
        <n v="2018"/>
        <m/>
      </sharedItems>
    </cacheField>
    <cacheField name="verified" numFmtId="0">
      <sharedItems containsBlank="1" count="3">
        <s v="added"/>
        <m/>
        <s v="verifi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3">
  <r>
    <n v="990"/>
    <s v="Adolph Coors Foundation_Media Research Center201660000"/>
    <x v="0"/>
    <x v="0"/>
    <n v="60000"/>
    <x v="0"/>
    <x v="0"/>
  </r>
  <r>
    <n v="990"/>
    <s v="Adolph Coors Foundation_Media Research Center201560000"/>
    <x v="0"/>
    <x v="0"/>
    <n v="60000"/>
    <x v="1"/>
    <x v="0"/>
  </r>
  <r>
    <n v="990"/>
    <s v="Adolph Coors Foundation_Media Research Center201450000"/>
    <x v="0"/>
    <x v="0"/>
    <n v="50000"/>
    <x v="2"/>
    <x v="0"/>
  </r>
  <r>
    <n v="990"/>
    <s v="Adolph Coors Foundation_Media Research Center201250000"/>
    <x v="0"/>
    <x v="0"/>
    <n v="50000"/>
    <x v="3"/>
    <x v="0"/>
  </r>
  <r>
    <n v="990"/>
    <s v="Albert and Ethel Herzstein Charitable Foundation_Media Research Center20155000"/>
    <x v="1"/>
    <x v="0"/>
    <n v="5000"/>
    <x v="1"/>
    <x v="0"/>
  </r>
  <r>
    <n v="990"/>
    <s v="Albert and Ethel Herzstein Charitable Foundation_Media Research Center20085000"/>
    <x v="1"/>
    <x v="0"/>
    <n v="5000"/>
    <x v="4"/>
    <x v="0"/>
  </r>
  <r>
    <s v="CT2016"/>
    <s v="Allegheny Foundation_Media Research Center201150000"/>
    <x v="2"/>
    <x v="0"/>
    <n v="50000"/>
    <x v="5"/>
    <x v="1"/>
  </r>
  <r>
    <n v="990"/>
    <s v="American Values_Media Research Center20072500"/>
    <x v="3"/>
    <x v="0"/>
    <n v="2500"/>
    <x v="6"/>
    <x v="0"/>
  </r>
  <r>
    <s v="CT2016"/>
    <s v="American Values_Media Research Center20062500"/>
    <x v="3"/>
    <x v="0"/>
    <n v="2500"/>
    <x v="7"/>
    <x v="2"/>
  </r>
  <r>
    <s v="CT2016"/>
    <s v="American Values_Media Research Center20044000"/>
    <x v="3"/>
    <x v="0"/>
    <n v="4000"/>
    <x v="8"/>
    <x v="2"/>
  </r>
  <r>
    <s v="CT2016"/>
    <s v="American Values_Media Research Center20021500"/>
    <x v="3"/>
    <x v="0"/>
    <n v="1500"/>
    <x v="9"/>
    <x v="2"/>
  </r>
  <r>
    <n v="990"/>
    <s v="Armstrong Foundation_Media Research Center201630000"/>
    <x v="4"/>
    <x v="0"/>
    <n v="30000"/>
    <x v="0"/>
    <x v="0"/>
  </r>
  <r>
    <n v="990"/>
    <s v="Armstrong Foundation_Media Research Center201550000"/>
    <x v="4"/>
    <x v="0"/>
    <n v="50000"/>
    <x v="1"/>
    <x v="0"/>
  </r>
  <r>
    <n v="990"/>
    <s v="Armstrong Foundation_Media Research Center201450000"/>
    <x v="4"/>
    <x v="0"/>
    <n v="50000"/>
    <x v="2"/>
    <x v="0"/>
  </r>
  <r>
    <n v="990"/>
    <s v="Armstrong Foundation_Media Research Center201340000"/>
    <x v="4"/>
    <x v="0"/>
    <n v="40000"/>
    <x v="10"/>
    <x v="0"/>
  </r>
  <r>
    <s v="CT2016"/>
    <s v="Armstrong Foundation_Media Research Center201240000"/>
    <x v="4"/>
    <x v="0"/>
    <n v="40000"/>
    <x v="3"/>
    <x v="1"/>
  </r>
  <r>
    <n v="990"/>
    <s v="Armstrong Foundation_Media Research Center201150000"/>
    <x v="4"/>
    <x v="0"/>
    <n v="50000"/>
    <x v="5"/>
    <x v="0"/>
  </r>
  <r>
    <n v="990"/>
    <s v="Armstrong Foundation_Media Research Center201025000"/>
    <x v="4"/>
    <x v="0"/>
    <n v="25000"/>
    <x v="11"/>
    <x v="0"/>
  </r>
  <r>
    <n v="990"/>
    <s v="Armstrong Foundation_Media Research Center200930000"/>
    <x v="4"/>
    <x v="0"/>
    <n v="30000"/>
    <x v="12"/>
    <x v="0"/>
  </r>
  <r>
    <n v="990"/>
    <s v="Armstrong Foundation_Media Research Center200825000"/>
    <x v="4"/>
    <x v="0"/>
    <n v="25000"/>
    <x v="4"/>
    <x v="0"/>
  </r>
  <r>
    <n v="990"/>
    <s v="Armstrong Foundation_Media Research Center200730000"/>
    <x v="4"/>
    <x v="0"/>
    <n v="30000"/>
    <x v="6"/>
    <x v="0"/>
  </r>
  <r>
    <n v="990"/>
    <s v="Armstrong Foundation_Media Research Center200625000"/>
    <x v="4"/>
    <x v="0"/>
    <n v="25000"/>
    <x v="7"/>
    <x v="0"/>
  </r>
  <r>
    <n v="990"/>
    <s v="Armstrong Foundation_Media Research Center200515000"/>
    <x v="4"/>
    <x v="0"/>
    <n v="15000"/>
    <x v="13"/>
    <x v="0"/>
  </r>
  <r>
    <n v="990"/>
    <s v="Armstrong Foundation_Media Research Center200510000"/>
    <x v="4"/>
    <x v="0"/>
    <n v="10000"/>
    <x v="13"/>
    <x v="0"/>
  </r>
  <r>
    <s v="CT2016"/>
    <s v="Arthur N. Rupe Foundation_Media Research Center20101000"/>
    <x v="5"/>
    <x v="0"/>
    <n v="1000"/>
    <x v="11"/>
    <x v="1"/>
  </r>
  <r>
    <s v="CT2016"/>
    <s v="Arthur N. Rupe Foundation_Media Research Center20082000"/>
    <x v="5"/>
    <x v="0"/>
    <n v="2000"/>
    <x v="4"/>
    <x v="1"/>
  </r>
  <r>
    <s v="CT2016"/>
    <s v="Arthur N. Rupe Foundation_Media Research Center20072000"/>
    <x v="5"/>
    <x v="0"/>
    <n v="2000"/>
    <x v="6"/>
    <x v="1"/>
  </r>
  <r>
    <s v="CT2016"/>
    <s v="Arthur N. Rupe Foundation_Media Research Center20061000"/>
    <x v="5"/>
    <x v="0"/>
    <n v="1000"/>
    <x v="7"/>
    <x v="1"/>
  </r>
  <r>
    <s v="CT2016"/>
    <s v="Arthur N. Rupe Foundation_Media Research Center20051000"/>
    <x v="5"/>
    <x v="0"/>
    <n v="1000"/>
    <x v="13"/>
    <x v="1"/>
  </r>
  <r>
    <n v="990"/>
    <s v="Barney Family Foundation_Media Research Center20165000"/>
    <x v="6"/>
    <x v="0"/>
    <n v="5000"/>
    <x v="0"/>
    <x v="0"/>
  </r>
  <r>
    <n v="990"/>
    <s v="Barney Family Foundation_Media Research Center20155000"/>
    <x v="6"/>
    <x v="0"/>
    <n v="5000"/>
    <x v="1"/>
    <x v="0"/>
  </r>
  <r>
    <n v="990"/>
    <s v="Barney Family Foundation_Media Research Center20145000"/>
    <x v="6"/>
    <x v="0"/>
    <n v="5000"/>
    <x v="2"/>
    <x v="0"/>
  </r>
  <r>
    <n v="990"/>
    <s v="Barney Family Foundation_Media Research Center20135000"/>
    <x v="6"/>
    <x v="0"/>
    <n v="5000"/>
    <x v="10"/>
    <x v="0"/>
  </r>
  <r>
    <s v="CT2016"/>
    <s v="Barney Family Foundation_Media Research Center20125000"/>
    <x v="6"/>
    <x v="0"/>
    <n v="5000"/>
    <x v="3"/>
    <x v="1"/>
  </r>
  <r>
    <n v="990"/>
    <s v="Bradley Impact Fund_Media Research Center201650000"/>
    <x v="7"/>
    <x v="0"/>
    <n v="50000"/>
    <x v="0"/>
    <x v="0"/>
  </r>
  <r>
    <n v="990"/>
    <s v="Bradley Impact Fund_Media Research Center2015250000"/>
    <x v="7"/>
    <x v="0"/>
    <n v="250000"/>
    <x v="1"/>
    <x v="0"/>
  </r>
  <r>
    <n v="990"/>
    <s v="Bradley Impact Fund_Media Research Center2014250000"/>
    <x v="7"/>
    <x v="0"/>
    <n v="250000"/>
    <x v="2"/>
    <x v="0"/>
  </r>
  <r>
    <n v="990"/>
    <s v="Bradley Impact Fund_Media Research Center2013250000"/>
    <x v="7"/>
    <x v="0"/>
    <n v="250000"/>
    <x v="10"/>
    <x v="0"/>
  </r>
  <r>
    <n v="990"/>
    <s v="Castle Rock Foundation_Media Research Center200850000"/>
    <x v="8"/>
    <x v="0"/>
    <n v="50000"/>
    <x v="4"/>
    <x v="0"/>
  </r>
  <r>
    <n v="990"/>
    <s v="Castle Rock Foundation_Media Research Center200550000"/>
    <x v="8"/>
    <x v="0"/>
    <n v="50000"/>
    <x v="13"/>
    <x v="1"/>
  </r>
  <r>
    <n v="990"/>
    <s v="Castle Rock Foundation_Media Research Center200350000"/>
    <x v="8"/>
    <x v="0"/>
    <n v="50000"/>
    <x v="14"/>
    <x v="1"/>
  </r>
  <r>
    <s v="CT2016"/>
    <s v="Castle Rock Foundation_Media Research Center199750000"/>
    <x v="8"/>
    <x v="0"/>
    <n v="50000"/>
    <x v="15"/>
    <x v="1"/>
  </r>
  <r>
    <s v="CT2016"/>
    <s v="Castle Rock Foundation_Media Research Center199625000"/>
    <x v="8"/>
    <x v="0"/>
    <n v="25000"/>
    <x v="16"/>
    <x v="1"/>
  </r>
  <r>
    <n v="990"/>
    <s v="Charles and Ann Johnson Foundation_Media Research Center201030000"/>
    <x v="9"/>
    <x v="0"/>
    <n v="30000"/>
    <x v="11"/>
    <x v="0"/>
  </r>
  <r>
    <n v="990"/>
    <s v="Charles and Ann Johnson Foundation_Media Research Center20095000"/>
    <x v="9"/>
    <x v="0"/>
    <n v="5000"/>
    <x v="12"/>
    <x v="0"/>
  </r>
  <r>
    <n v="990"/>
    <s v="Charles and Ann Johnson Foundation_Media Research Center20081000"/>
    <x v="9"/>
    <x v="0"/>
    <n v="1000"/>
    <x v="4"/>
    <x v="0"/>
  </r>
  <r>
    <n v="990"/>
    <s v="Charles and Ann Johnson Foundation_Media Research Center200725000"/>
    <x v="9"/>
    <x v="0"/>
    <n v="25000"/>
    <x v="6"/>
    <x v="0"/>
  </r>
  <r>
    <n v="990"/>
    <s v="Charles and Ann Johnson Foundation_Media Research Center200625000"/>
    <x v="9"/>
    <x v="0"/>
    <n v="25000"/>
    <x v="7"/>
    <x v="0"/>
  </r>
  <r>
    <n v="990"/>
    <s v="Charles and Ann Johnson Foundation_Media Research Center200530000"/>
    <x v="9"/>
    <x v="0"/>
    <n v="30000"/>
    <x v="13"/>
    <x v="0"/>
  </r>
  <r>
    <n v="990"/>
    <s v="Charles and Ann Johnson Foundation_Media Research Center200325256"/>
    <x v="9"/>
    <x v="0"/>
    <n v="25256"/>
    <x v="14"/>
    <x v="0"/>
  </r>
  <r>
    <n v="990"/>
    <s v="Charles and Ann Johnson Foundation_Media Research Center200121045"/>
    <x v="9"/>
    <x v="0"/>
    <n v="21045"/>
    <x v="17"/>
    <x v="0"/>
  </r>
  <r>
    <s v="CT2016"/>
    <s v="Charles G. Koch Charitable Foundation_Media Research Center2004975"/>
    <x v="10"/>
    <x v="0"/>
    <n v="975"/>
    <x v="8"/>
    <x v="1"/>
  </r>
  <r>
    <n v="990"/>
    <s v="Charles Maxfield Parrish and Gloria F Parrish Foundation_Media Research Center20165000"/>
    <x v="11"/>
    <x v="0"/>
    <n v="5000"/>
    <x v="0"/>
    <x v="0"/>
  </r>
  <r>
    <n v="990"/>
    <s v="Charles Maxfield Parrish and Gloria F Parrish Foundation_Media Research Center20155000"/>
    <x v="11"/>
    <x v="0"/>
    <n v="5000"/>
    <x v="1"/>
    <x v="0"/>
  </r>
  <r>
    <n v="990"/>
    <s v="Charles Maxfield Parrish and Gloria F Parrish Foundation_Media Research Center20145000"/>
    <x v="11"/>
    <x v="0"/>
    <n v="5000"/>
    <x v="2"/>
    <x v="0"/>
  </r>
  <r>
    <n v="990"/>
    <s v="Charles Maxfield Parrish and Gloria F Parrish Foundation_Media Research Center20135000"/>
    <x v="11"/>
    <x v="0"/>
    <n v="5000"/>
    <x v="10"/>
    <x v="0"/>
  </r>
  <r>
    <n v="990"/>
    <s v="Charles Maxfield Parrish and Gloria F Parrish Foundation_Media Research Center20125000"/>
    <x v="11"/>
    <x v="0"/>
    <n v="5000"/>
    <x v="3"/>
    <x v="0"/>
  </r>
  <r>
    <n v="990"/>
    <s v="Charles Maxfield Parrish and Gloria F Parrish Foundation_Media Research Center20115000"/>
    <x v="11"/>
    <x v="0"/>
    <n v="5000"/>
    <x v="5"/>
    <x v="0"/>
  </r>
  <r>
    <n v="990"/>
    <s v="Chiavacci Family Foundation_Media Research Center20162000"/>
    <x v="12"/>
    <x v="0"/>
    <n v="2000"/>
    <x v="0"/>
    <x v="0"/>
  </r>
  <r>
    <n v="990"/>
    <s v="Claude R Lambe Charitable Foundation_Media Research Center20085000"/>
    <x v="13"/>
    <x v="0"/>
    <n v="5000"/>
    <x v="4"/>
    <x v="0"/>
  </r>
  <r>
    <n v="990"/>
    <s v="Claude R Lambe Charitable Foundation_Media Research Center20075000"/>
    <x v="13"/>
    <x v="0"/>
    <n v="5000"/>
    <x v="6"/>
    <x v="0"/>
  </r>
  <r>
    <n v="990"/>
    <s v="Claude R Lambe Charitable Foundation_Media Research Center20064030"/>
    <x v="13"/>
    <x v="0"/>
    <n v="4030"/>
    <x v="7"/>
    <x v="0"/>
  </r>
  <r>
    <s v="CT2016"/>
    <s v="Deramus Foundation_Media Research Center201025000"/>
    <x v="14"/>
    <x v="0"/>
    <n v="25000"/>
    <x v="11"/>
    <x v="1"/>
  </r>
  <r>
    <s v="CT2016"/>
    <s v="Deramus Foundation_Media Research Center20095000"/>
    <x v="14"/>
    <x v="0"/>
    <n v="5000"/>
    <x v="12"/>
    <x v="1"/>
  </r>
  <r>
    <s v="CT2016"/>
    <s v="DeVos Urban Leadership Initiative_Media Research Center20101000000"/>
    <x v="15"/>
    <x v="0"/>
    <n v="1000000"/>
    <x v="11"/>
    <x v="1"/>
  </r>
  <r>
    <s v="CT2016"/>
    <s v="DeVos Urban Leadership Initiative_Media Research Center2009100000"/>
    <x v="15"/>
    <x v="0"/>
    <n v="100000"/>
    <x v="12"/>
    <x v="1"/>
  </r>
  <r>
    <s v="CT2016"/>
    <s v="DeVos Urban Leadership Initiative_Media Research Center2008100000"/>
    <x v="15"/>
    <x v="0"/>
    <n v="100000"/>
    <x v="4"/>
    <x v="1"/>
  </r>
  <r>
    <s v="CT2016"/>
    <s v="DeVos Urban Leadership Initiative_Media Research Center2007100000"/>
    <x v="15"/>
    <x v="0"/>
    <n v="100000"/>
    <x v="6"/>
    <x v="1"/>
  </r>
  <r>
    <s v="CT2016"/>
    <s v="DeVos Urban Leadership Initiative_Media Research Center2006200000"/>
    <x v="15"/>
    <x v="0"/>
    <n v="200000"/>
    <x v="7"/>
    <x v="1"/>
  </r>
  <r>
    <s v="CT2016"/>
    <s v="DeVos Urban Leadership Initiative_Media Research Center2005100000"/>
    <x v="15"/>
    <x v="0"/>
    <n v="100000"/>
    <x v="13"/>
    <x v="1"/>
  </r>
  <r>
    <s v="CT2016"/>
    <s v="DeVos Urban Leadership Initiative_Media Research Center2004100000"/>
    <x v="15"/>
    <x v="0"/>
    <n v="100000"/>
    <x v="8"/>
    <x v="1"/>
  </r>
  <r>
    <s v="CT2016"/>
    <s v="DeVos Urban Leadership Initiative_Media Research Center2003100000"/>
    <x v="15"/>
    <x v="0"/>
    <n v="100000"/>
    <x v="14"/>
    <x v="1"/>
  </r>
  <r>
    <s v="CT2016"/>
    <s v="DeVos Urban Leadership Initiative_Media Research Center2002100000"/>
    <x v="15"/>
    <x v="0"/>
    <n v="100000"/>
    <x v="9"/>
    <x v="1"/>
  </r>
  <r>
    <s v="CT2016"/>
    <s v="DeVos Urban Leadership Initiative_Media Research Center2000100000"/>
    <x v="15"/>
    <x v="0"/>
    <n v="100000"/>
    <x v="18"/>
    <x v="1"/>
  </r>
  <r>
    <s v="CT2016"/>
    <s v="DeVos Urban Leadership Initiative_Media Research Center1998100000"/>
    <x v="15"/>
    <x v="0"/>
    <n v="100000"/>
    <x v="19"/>
    <x v="1"/>
  </r>
  <r>
    <n v="990"/>
    <s v="Diana Davis Spencer Foundation_Media Research Center2015500000"/>
    <x v="16"/>
    <x v="0"/>
    <n v="500000"/>
    <x v="1"/>
    <x v="0"/>
  </r>
  <r>
    <n v="990"/>
    <s v="Diana Davis Spencer Foundation_Media Research Center2014100000"/>
    <x v="16"/>
    <x v="0"/>
    <n v="100000"/>
    <x v="2"/>
    <x v="0"/>
  </r>
  <r>
    <n v="990"/>
    <s v="Diana Davis Spencer Foundation_Media Research Center201325000"/>
    <x v="16"/>
    <x v="0"/>
    <n v="25000"/>
    <x v="10"/>
    <x v="0"/>
  </r>
  <r>
    <s v="CT2016"/>
    <s v="Diana Davis Spencer Foundation_Media Research Center201225000"/>
    <x v="16"/>
    <x v="0"/>
    <n v="25000"/>
    <x v="3"/>
    <x v="1"/>
  </r>
  <r>
    <s v="CT2016"/>
    <s v="Diana Davis Spencer Foundation_Media Research Center201125000"/>
    <x v="16"/>
    <x v="0"/>
    <n v="25000"/>
    <x v="5"/>
    <x v="1"/>
  </r>
  <r>
    <s v="CT2016"/>
    <s v="Diana Davis Spencer Foundation_Media Research Center201025000"/>
    <x v="16"/>
    <x v="0"/>
    <n v="25000"/>
    <x v="11"/>
    <x v="1"/>
  </r>
  <r>
    <s v="CT2016"/>
    <s v="Diana Davis Spencer Foundation_Media Research Center200918000"/>
    <x v="16"/>
    <x v="0"/>
    <n v="18000"/>
    <x v="12"/>
    <x v="1"/>
  </r>
  <r>
    <s v="CT2016"/>
    <s v="Diana Davis Spencer Foundation_Media Research Center200850000"/>
    <x v="16"/>
    <x v="0"/>
    <n v="50000"/>
    <x v="4"/>
    <x v="1"/>
  </r>
  <r>
    <n v="990"/>
    <s v="Dodge Jones Foundation_Media Research Center201510000"/>
    <x v="17"/>
    <x v="0"/>
    <n v="10000"/>
    <x v="1"/>
    <x v="0"/>
  </r>
  <r>
    <n v="990"/>
    <s v="Dodge Jones Foundation_Media Research Center20145000"/>
    <x v="17"/>
    <x v="0"/>
    <n v="5000"/>
    <x v="2"/>
    <x v="0"/>
  </r>
  <r>
    <n v="990"/>
    <s v="Dodge Jones Foundation_Media Research Center20135000"/>
    <x v="17"/>
    <x v="0"/>
    <n v="5000"/>
    <x v="10"/>
    <x v="0"/>
  </r>
  <r>
    <n v="990"/>
    <s v="Dodge Jones Foundation_Media Research Center20125000"/>
    <x v="17"/>
    <x v="0"/>
    <n v="5000"/>
    <x v="3"/>
    <x v="0"/>
  </r>
  <r>
    <n v="990"/>
    <s v="Dodge Jones Foundation_Media Research Center20115000"/>
    <x v="17"/>
    <x v="0"/>
    <n v="5000"/>
    <x v="5"/>
    <x v="0"/>
  </r>
  <r>
    <n v="990"/>
    <s v="Dodge Jones Foundation_Media Research Center20107500"/>
    <x v="17"/>
    <x v="0"/>
    <n v="7500"/>
    <x v="11"/>
    <x v="0"/>
  </r>
  <r>
    <n v="990"/>
    <s v="Dodge Jones Foundation_Media Research Center20095000"/>
    <x v="17"/>
    <x v="0"/>
    <n v="5000"/>
    <x v="12"/>
    <x v="0"/>
  </r>
  <r>
    <n v="990"/>
    <s v="Dodge Jones Foundation_Media Research Center20085000"/>
    <x v="17"/>
    <x v="0"/>
    <n v="5000"/>
    <x v="4"/>
    <x v="0"/>
  </r>
  <r>
    <n v="990"/>
    <s v="Dodge Jones Foundation_Media Research Center200710000"/>
    <x v="17"/>
    <x v="0"/>
    <n v="10000"/>
    <x v="6"/>
    <x v="0"/>
  </r>
  <r>
    <n v="990"/>
    <s v="Dodge Jones Foundation_Media Research Center200610000"/>
    <x v="17"/>
    <x v="0"/>
    <n v="10000"/>
    <x v="7"/>
    <x v="0"/>
  </r>
  <r>
    <n v="990"/>
    <s v="Dodge Jones Foundation_Media Research Center200510000"/>
    <x v="17"/>
    <x v="0"/>
    <n v="10000"/>
    <x v="13"/>
    <x v="0"/>
  </r>
  <r>
    <n v="990"/>
    <s v="Dodge Jones Foundation_Media Research Center200425000"/>
    <x v="17"/>
    <x v="0"/>
    <n v="25000"/>
    <x v="8"/>
    <x v="0"/>
  </r>
  <r>
    <n v="990"/>
    <s v="Dodge Jones Foundation_Media Research Center200325000"/>
    <x v="17"/>
    <x v="0"/>
    <n v="25000"/>
    <x v="14"/>
    <x v="0"/>
  </r>
  <r>
    <n v="990"/>
    <s v="Dodge Jones Foundation_Media Research Center200225000"/>
    <x v="17"/>
    <x v="0"/>
    <n v="25000"/>
    <x v="9"/>
    <x v="0"/>
  </r>
  <r>
    <n v="990"/>
    <s v="Dodge Jones Foundation_Media Research Center20015000"/>
    <x v="17"/>
    <x v="0"/>
    <n v="5000"/>
    <x v="17"/>
    <x v="0"/>
  </r>
  <r>
    <n v="990"/>
    <s v="Dodge Jones Foundation_Media Research Center200125000"/>
    <x v="17"/>
    <x v="0"/>
    <n v="25000"/>
    <x v="17"/>
    <x v="0"/>
  </r>
  <r>
    <n v="990"/>
    <s v="Donors Capital Fund_Media Research Center201525000"/>
    <x v="18"/>
    <x v="0"/>
    <n v="25000"/>
    <x v="1"/>
    <x v="0"/>
  </r>
  <r>
    <s v="CT2016"/>
    <s v="Donors Capital Fund_Media Research Center20135000"/>
    <x v="18"/>
    <x v="0"/>
    <n v="5000"/>
    <x v="10"/>
    <x v="1"/>
  </r>
  <r>
    <s v="CT2016"/>
    <s v="Donors Capital Fund_Media Research Center201110000"/>
    <x v="18"/>
    <x v="0"/>
    <n v="10000"/>
    <x v="5"/>
    <x v="1"/>
  </r>
  <r>
    <s v="CT2016"/>
    <s v="Donors Capital Fund_Media Research Center201115000"/>
    <x v="18"/>
    <x v="0"/>
    <n v="15000"/>
    <x v="5"/>
    <x v="1"/>
  </r>
  <r>
    <s v="CT2016"/>
    <s v="Donors Capital Fund_Media Research Center2010315000"/>
    <x v="18"/>
    <x v="0"/>
    <n v="315000"/>
    <x v="11"/>
    <x v="1"/>
  </r>
  <r>
    <s v="CT2016"/>
    <s v="Donors Capital Fund_Media Research Center200912500"/>
    <x v="18"/>
    <x v="0"/>
    <n v="12500"/>
    <x v="12"/>
    <x v="1"/>
  </r>
  <r>
    <s v="CT2016"/>
    <s v="Donors Capital Fund_Media Research Center200840000"/>
    <x v="18"/>
    <x v="0"/>
    <n v="40000"/>
    <x v="4"/>
    <x v="1"/>
  </r>
  <r>
    <s v="CT2016"/>
    <s v="Donors Capital Fund_Media Research Center20075000"/>
    <x v="18"/>
    <x v="0"/>
    <n v="5000"/>
    <x v="6"/>
    <x v="1"/>
  </r>
  <r>
    <s v="CT2016"/>
    <s v="Donors Capital Fund_Media Research Center20059020"/>
    <x v="18"/>
    <x v="0"/>
    <n v="9020"/>
    <x v="13"/>
    <x v="1"/>
  </r>
  <r>
    <s v="CT2016"/>
    <s v="Donors Capital Fund_Media Research Center200415000"/>
    <x v="18"/>
    <x v="0"/>
    <n v="15000"/>
    <x v="8"/>
    <x v="1"/>
  </r>
  <r>
    <s v="CT2016"/>
    <s v="Donors Capital Fund_Media Research Center20035000"/>
    <x v="18"/>
    <x v="0"/>
    <n v="5000"/>
    <x v="14"/>
    <x v="1"/>
  </r>
  <r>
    <n v="990"/>
    <s v="Dorothy D. and Joseph A. Moller Foundation_Media Research Center201666600"/>
    <x v="19"/>
    <x v="0"/>
    <n v="66600"/>
    <x v="0"/>
    <x v="0"/>
  </r>
  <r>
    <n v="990"/>
    <s v="Dorothy D. and Joseph A. Moller Foundation_Media Research Center201575150"/>
    <x v="19"/>
    <x v="0"/>
    <n v="75150"/>
    <x v="1"/>
    <x v="0"/>
  </r>
  <r>
    <n v="990"/>
    <s v="Dorothy D. and Joseph A. Moller Foundation_Media Research Center201480550"/>
    <x v="19"/>
    <x v="0"/>
    <n v="80550"/>
    <x v="2"/>
    <x v="0"/>
  </r>
  <r>
    <n v="990"/>
    <s v="Dorothy D. and Joseph A. Moller Foundation_Media Research Center201373800"/>
    <x v="19"/>
    <x v="0"/>
    <n v="73800"/>
    <x v="10"/>
    <x v="0"/>
  </r>
  <r>
    <s v="CT2016"/>
    <s v="Dorothy D. and Joseph A. Moller Foundation_Media Research Center201272000"/>
    <x v="19"/>
    <x v="0"/>
    <n v="72000"/>
    <x v="3"/>
    <x v="1"/>
  </r>
  <r>
    <s v="CT2016"/>
    <s v="Dorothy D. and Joseph A. Moller Foundation_Media Research Center201173125"/>
    <x v="19"/>
    <x v="0"/>
    <n v="73125"/>
    <x v="5"/>
    <x v="1"/>
  </r>
  <r>
    <s v="CT2016"/>
    <s v="Dorothy D. and Joseph A. Moller Foundation_Media Research Center201072000"/>
    <x v="19"/>
    <x v="0"/>
    <n v="72000"/>
    <x v="11"/>
    <x v="1"/>
  </r>
  <r>
    <s v="CT2016"/>
    <s v="Dorothy D. and Joseph A. Moller Foundation_Media Research Center200961500"/>
    <x v="19"/>
    <x v="0"/>
    <n v="61500"/>
    <x v="12"/>
    <x v="1"/>
  </r>
  <r>
    <s v="CT2016"/>
    <s v="Dorothy D. and Joseph A. Moller Foundation_Media Research Center200872000"/>
    <x v="19"/>
    <x v="0"/>
    <n v="72000"/>
    <x v="4"/>
    <x v="1"/>
  </r>
  <r>
    <s v="CT2016"/>
    <s v="Dorothy D. and Joseph A. Moller Foundation_Media Research Center200715000"/>
    <x v="19"/>
    <x v="0"/>
    <n v="15000"/>
    <x v="6"/>
    <x v="1"/>
  </r>
  <r>
    <s v="CT2016"/>
    <s v="Dorothy D. and Joseph A. Moller Foundation_Media Research Center200440000"/>
    <x v="19"/>
    <x v="0"/>
    <n v="40000"/>
    <x v="8"/>
    <x v="1"/>
  </r>
  <r>
    <s v="CT2016"/>
    <s v="Dorothy D. and Joseph A. Moller Foundation_Media Research Center200310000"/>
    <x v="19"/>
    <x v="0"/>
    <n v="10000"/>
    <x v="14"/>
    <x v="1"/>
  </r>
  <r>
    <s v="CT2016"/>
    <s v="Dorothy D. and Joseph A. Moller Foundation_Media Research Center200110000"/>
    <x v="19"/>
    <x v="0"/>
    <n v="10000"/>
    <x v="17"/>
    <x v="0"/>
  </r>
  <r>
    <s v="CT2016"/>
    <s v="Dunn's Foundation for the Advancement of Right Thinking_Media Research Center20132000"/>
    <x v="20"/>
    <x v="0"/>
    <n v="2000"/>
    <x v="10"/>
    <x v="0"/>
  </r>
  <r>
    <n v="990"/>
    <s v="Ed Uihlein Family Foundation_Media Research Center2016200000"/>
    <x v="21"/>
    <x v="0"/>
    <n v="200000"/>
    <x v="0"/>
    <x v="0"/>
  </r>
  <r>
    <n v="990"/>
    <s v="Ed Uihlein Family Foundation_Media Research Center201675000"/>
    <x v="21"/>
    <x v="0"/>
    <n v="75000"/>
    <x v="0"/>
    <x v="0"/>
  </r>
  <r>
    <n v="990"/>
    <s v="Ed Uihlein Family Foundation_Media Research Center2015100000"/>
    <x v="21"/>
    <x v="0"/>
    <n v="100000"/>
    <x v="1"/>
    <x v="0"/>
  </r>
  <r>
    <n v="990"/>
    <s v="Ed Uihlein Family Foundation_Media Research Center2015100000"/>
    <x v="21"/>
    <x v="0"/>
    <n v="100000"/>
    <x v="1"/>
    <x v="0"/>
  </r>
  <r>
    <n v="990"/>
    <s v="Ed Uihlein Family Foundation_Media Research Center2014200000"/>
    <x v="21"/>
    <x v="0"/>
    <n v="200000"/>
    <x v="2"/>
    <x v="0"/>
  </r>
  <r>
    <n v="990"/>
    <s v="Ed Uihlein Family Foundation_Media Research Center2013175000"/>
    <x v="21"/>
    <x v="0"/>
    <n v="175000"/>
    <x v="10"/>
    <x v="0"/>
  </r>
  <r>
    <n v="990"/>
    <s v="Ed Uihlein Family Foundation_Media Research Center201370000"/>
    <x v="21"/>
    <x v="0"/>
    <n v="70000"/>
    <x v="10"/>
    <x v="0"/>
  </r>
  <r>
    <n v="990"/>
    <s v="Ed Uihlein Family Foundation_Media Research Center2012150000"/>
    <x v="21"/>
    <x v="0"/>
    <n v="150000"/>
    <x v="3"/>
    <x v="0"/>
  </r>
  <r>
    <n v="990"/>
    <s v="Ed Uihlein Family Foundation_Media Research Center2011250000"/>
    <x v="21"/>
    <x v="0"/>
    <n v="250000"/>
    <x v="5"/>
    <x v="0"/>
  </r>
  <r>
    <n v="990"/>
    <s v="Ed Uihlein Family Foundation_Media Research Center2010300000"/>
    <x v="21"/>
    <x v="0"/>
    <n v="300000"/>
    <x v="11"/>
    <x v="0"/>
  </r>
  <r>
    <n v="990"/>
    <s v="Ed Uihlein Family Foundation_Media Research Center2009250000"/>
    <x v="21"/>
    <x v="0"/>
    <n v="250000"/>
    <x v="12"/>
    <x v="0"/>
  </r>
  <r>
    <n v="990"/>
    <s v="Ed Uihlein Family Foundation_Media Research Center2008250000"/>
    <x v="21"/>
    <x v="0"/>
    <n v="250000"/>
    <x v="4"/>
    <x v="0"/>
  </r>
  <r>
    <n v="990"/>
    <s v="Edgar and Elsa Prince Foundation_Media Research Center201520000"/>
    <x v="22"/>
    <x v="0"/>
    <n v="20000"/>
    <x v="1"/>
    <x v="0"/>
  </r>
  <r>
    <n v="990"/>
    <s v="Edgar and Elsa Prince Foundation_Media Research Center201425000"/>
    <x v="22"/>
    <x v="0"/>
    <n v="25000"/>
    <x v="2"/>
    <x v="0"/>
  </r>
  <r>
    <n v="990"/>
    <s v="Edgar and Elsa Prince Foundation_Media Research Center201325000"/>
    <x v="22"/>
    <x v="0"/>
    <n v="25000"/>
    <x v="10"/>
    <x v="0"/>
  </r>
  <r>
    <n v="990"/>
    <s v="Edgar and Elsa Prince Foundation_Media Research Center2012250000"/>
    <x v="22"/>
    <x v="0"/>
    <n v="250000"/>
    <x v="3"/>
    <x v="0"/>
  </r>
  <r>
    <n v="990"/>
    <s v="Edgar and Elsa Prince Foundation_Media Research Center201120000"/>
    <x v="22"/>
    <x v="0"/>
    <n v="20000"/>
    <x v="5"/>
    <x v="0"/>
  </r>
  <r>
    <n v="990"/>
    <s v="Edgar and Elsa Prince Foundation_Media Research Center201020000"/>
    <x v="22"/>
    <x v="0"/>
    <n v="20000"/>
    <x v="11"/>
    <x v="0"/>
  </r>
  <r>
    <n v="990"/>
    <s v="Edgar and Elsa Prince Foundation_Media Research Center200920000"/>
    <x v="22"/>
    <x v="0"/>
    <n v="20000"/>
    <x v="12"/>
    <x v="0"/>
  </r>
  <r>
    <n v="990"/>
    <s v="Edgar and Elsa Prince Foundation_Media Research Center200810000"/>
    <x v="22"/>
    <x v="0"/>
    <n v="10000"/>
    <x v="4"/>
    <x v="0"/>
  </r>
  <r>
    <n v="990"/>
    <s v="Edgar and Elsa Prince Foundation_Media Research Center20077500"/>
    <x v="22"/>
    <x v="0"/>
    <n v="7500"/>
    <x v="6"/>
    <x v="0"/>
  </r>
  <r>
    <n v="990"/>
    <s v="Edgar and Elsa Prince Foundation_Media Research Center20065000"/>
    <x v="22"/>
    <x v="0"/>
    <n v="5000"/>
    <x v="7"/>
    <x v="0"/>
  </r>
  <r>
    <n v="990"/>
    <s v="Edgar and Elsa Prince Foundation_Media Research Center20054000"/>
    <x v="22"/>
    <x v="0"/>
    <n v="4000"/>
    <x v="13"/>
    <x v="0"/>
  </r>
  <r>
    <n v="990"/>
    <s v="Edgar and Elsa Prince Foundation_Media Research Center20051000"/>
    <x v="22"/>
    <x v="0"/>
    <n v="1000"/>
    <x v="13"/>
    <x v="0"/>
  </r>
  <r>
    <n v="990"/>
    <s v="Eric Javits Family Foundation_Media Research Center20161000"/>
    <x v="23"/>
    <x v="0"/>
    <n v="1000"/>
    <x v="0"/>
    <x v="0"/>
  </r>
  <r>
    <n v="990"/>
    <s v="Eric Javits Family Foundation_Media Research Center2015200"/>
    <x v="23"/>
    <x v="0"/>
    <n v="200"/>
    <x v="1"/>
    <x v="0"/>
  </r>
  <r>
    <n v="990"/>
    <s v="Eric Javits Family Foundation_Media Research Center2014250"/>
    <x v="23"/>
    <x v="0"/>
    <n v="250"/>
    <x v="2"/>
    <x v="0"/>
  </r>
  <r>
    <n v="990"/>
    <s v="Eric Javits Family Foundation_Media Research Center2012500"/>
    <x v="23"/>
    <x v="0"/>
    <n v="500"/>
    <x v="3"/>
    <x v="0"/>
  </r>
  <r>
    <n v="990"/>
    <s v="Eric Javits Family Foundation_Media Research Center2011500"/>
    <x v="23"/>
    <x v="0"/>
    <n v="500"/>
    <x v="5"/>
    <x v="0"/>
  </r>
  <r>
    <n v="990"/>
    <s v="Eric Javits Family Foundation_Media Research Center2010500"/>
    <x v="23"/>
    <x v="0"/>
    <n v="500"/>
    <x v="11"/>
    <x v="0"/>
  </r>
  <r>
    <n v="990"/>
    <s v="Eric Javits Family Foundation_Media Research Center2009500"/>
    <x v="23"/>
    <x v="0"/>
    <n v="500"/>
    <x v="12"/>
    <x v="0"/>
  </r>
  <r>
    <n v="990"/>
    <s v="Eric Javits Family Foundation_Media Research Center20081000"/>
    <x v="23"/>
    <x v="0"/>
    <n v="1000"/>
    <x v="4"/>
    <x v="0"/>
  </r>
  <r>
    <n v="990"/>
    <s v="Exxon Mobil_Media Research Center200950000"/>
    <x v="24"/>
    <x v="0"/>
    <n v="50000"/>
    <x v="12"/>
    <x v="0"/>
  </r>
  <r>
    <n v="990"/>
    <s v="Exxon Mobil_Media Research Center200855000"/>
    <x v="24"/>
    <x v="0"/>
    <n v="55000"/>
    <x v="4"/>
    <x v="0"/>
  </r>
  <r>
    <n v="990"/>
    <s v="Exxon Mobil_Media Research Center200755000"/>
    <x v="24"/>
    <x v="0"/>
    <n v="55000"/>
    <x v="6"/>
    <x v="0"/>
  </r>
  <r>
    <n v="990"/>
    <s v="Exxon Mobil_Media Research Center200652500"/>
    <x v="24"/>
    <x v="0"/>
    <n v="52500"/>
    <x v="7"/>
    <x v="0"/>
  </r>
  <r>
    <n v="990"/>
    <s v="Exxon Mobil_Media Research Center200550000"/>
    <x v="24"/>
    <x v="0"/>
    <n v="50000"/>
    <x v="13"/>
    <x v="0"/>
  </r>
  <r>
    <n v="990"/>
    <s v="Exxon Mobil_Media Research Center200450000"/>
    <x v="24"/>
    <x v="0"/>
    <n v="50000"/>
    <x v="8"/>
    <x v="1"/>
  </r>
  <r>
    <n v="990"/>
    <s v="Exxon Mobil_Media Research Center200350000"/>
    <x v="24"/>
    <x v="0"/>
    <n v="50000"/>
    <x v="14"/>
    <x v="1"/>
  </r>
  <r>
    <n v="990"/>
    <s v="F.M. Kirby Foundation_Media Research Center200535000"/>
    <x v="25"/>
    <x v="0"/>
    <n v="35000"/>
    <x v="13"/>
    <x v="0"/>
  </r>
  <r>
    <n v="990"/>
    <s v="F.M. Kirby Foundation_Media Research Center200635000"/>
    <x v="25"/>
    <x v="0"/>
    <n v="35000"/>
    <x v="7"/>
    <x v="0"/>
  </r>
  <r>
    <n v="990"/>
    <s v="F.M. Kirby Foundation_Media Research Center200840000"/>
    <x v="25"/>
    <x v="0"/>
    <n v="40000"/>
    <x v="4"/>
    <x v="0"/>
  </r>
  <r>
    <n v="990"/>
    <s v="F.M. Kirby Foundation_Media Research Center201040000"/>
    <x v="25"/>
    <x v="0"/>
    <n v="40000"/>
    <x v="11"/>
    <x v="0"/>
  </r>
  <r>
    <s v="CT2016"/>
    <s v="F.M. Kirby Foundation_Media Research Center201125000"/>
    <x v="25"/>
    <x v="0"/>
    <n v="25000"/>
    <x v="5"/>
    <x v="1"/>
  </r>
  <r>
    <s v="CT2016"/>
    <s v="F.M. Kirby Foundation_Media Research Center200435000"/>
    <x v="25"/>
    <x v="0"/>
    <n v="35000"/>
    <x v="8"/>
    <x v="1"/>
  </r>
  <r>
    <s v="CT2016"/>
    <s v="F.M. Kirby Foundation_Media Research Center200335000"/>
    <x v="25"/>
    <x v="0"/>
    <n v="35000"/>
    <x v="14"/>
    <x v="1"/>
  </r>
  <r>
    <s v="CT2016"/>
    <s v="F.M. Kirby Foundation_Media Research Center200235000"/>
    <x v="25"/>
    <x v="0"/>
    <n v="35000"/>
    <x v="9"/>
    <x v="1"/>
  </r>
  <r>
    <s v="CT2016"/>
    <s v="Family Research Council_Media Research Center20125000"/>
    <x v="26"/>
    <x v="0"/>
    <n v="5000"/>
    <x v="3"/>
    <x v="0"/>
  </r>
  <r>
    <s v="CT2016"/>
    <s v="Family Research Council_Media Research Center20082500"/>
    <x v="26"/>
    <x v="0"/>
    <n v="2500"/>
    <x v="4"/>
    <x v="0"/>
  </r>
  <r>
    <n v="990"/>
    <s v="Gilder Foundation_Media Research Center2010250"/>
    <x v="27"/>
    <x v="0"/>
    <n v="250"/>
    <x v="11"/>
    <x v="0"/>
  </r>
  <r>
    <n v="990"/>
    <s v="Gilder Foundation_Media Research Center2009250"/>
    <x v="27"/>
    <x v="0"/>
    <n v="250"/>
    <x v="12"/>
    <x v="0"/>
  </r>
  <r>
    <n v="990"/>
    <s v="Gilder Foundation_Media Research Center20031500"/>
    <x v="27"/>
    <x v="0"/>
    <n v="1500"/>
    <x v="14"/>
    <x v="0"/>
  </r>
  <r>
    <n v="990"/>
    <s v="Hickory Foundation_Media Research Center2016200000"/>
    <x v="28"/>
    <x v="0"/>
    <n v="200000"/>
    <x v="0"/>
    <x v="0"/>
  </r>
  <r>
    <n v="990"/>
    <s v="Hickory Foundation_Media Research Center2015250000"/>
    <x v="28"/>
    <x v="0"/>
    <n v="250000"/>
    <x v="1"/>
    <x v="1"/>
  </r>
  <r>
    <n v="990"/>
    <s v="Hickory Foundation_Media Research Center2013150000"/>
    <x v="28"/>
    <x v="0"/>
    <n v="150000"/>
    <x v="10"/>
    <x v="0"/>
  </r>
  <r>
    <s v="CT2016"/>
    <s v="Hickory Foundation_Media Research Center2011300000"/>
    <x v="28"/>
    <x v="0"/>
    <n v="300000"/>
    <x v="5"/>
    <x v="1"/>
  </r>
  <r>
    <n v="990"/>
    <s v="Hickory Foundation_Media Research Center200925000"/>
    <x v="28"/>
    <x v="0"/>
    <n v="25000"/>
    <x v="12"/>
    <x v="0"/>
  </r>
  <r>
    <s v="CT2016"/>
    <s v="Hickory Foundation_Media Research Center200925000"/>
    <x v="28"/>
    <x v="0"/>
    <n v="25000"/>
    <x v="12"/>
    <x v="0"/>
  </r>
  <r>
    <n v="990"/>
    <s v="Hickory Foundation_Media Research Center200825000"/>
    <x v="28"/>
    <x v="0"/>
    <n v="25000"/>
    <x v="4"/>
    <x v="0"/>
  </r>
  <r>
    <n v="990"/>
    <s v="Hickory Foundation_Media Research Center200725000"/>
    <x v="28"/>
    <x v="0"/>
    <n v="25000"/>
    <x v="6"/>
    <x v="0"/>
  </r>
  <r>
    <n v="990"/>
    <s v="Hickory Foundation_Media Research Center200250000"/>
    <x v="28"/>
    <x v="0"/>
    <n v="50000"/>
    <x v="9"/>
    <x v="1"/>
  </r>
  <r>
    <n v="990"/>
    <s v="Hickory Foundation_Media Research Center200125000"/>
    <x v="28"/>
    <x v="0"/>
    <n v="25000"/>
    <x v="17"/>
    <x v="1"/>
  </r>
  <r>
    <s v="CT2016"/>
    <s v="Hickory Foundation_Media Research Center199825000"/>
    <x v="28"/>
    <x v="0"/>
    <n v="25000"/>
    <x v="19"/>
    <x v="1"/>
  </r>
  <r>
    <s v="CT2016"/>
    <s v="Holman Foundation_Media Research Center20105000"/>
    <x v="29"/>
    <x v="0"/>
    <n v="5000"/>
    <x v="11"/>
    <x v="0"/>
  </r>
  <r>
    <s v="CT2016"/>
    <s v="Holman Foundation_Media Research Center20095000"/>
    <x v="29"/>
    <x v="0"/>
    <n v="5000"/>
    <x v="12"/>
    <x v="0"/>
  </r>
  <r>
    <n v="990"/>
    <s v="JM Foundation_Media Research Center200720000"/>
    <x v="30"/>
    <x v="0"/>
    <n v="20000"/>
    <x v="6"/>
    <x v="1"/>
  </r>
  <r>
    <n v="990"/>
    <s v="JM Foundation_Media Research Center200425000"/>
    <x v="30"/>
    <x v="0"/>
    <n v="25000"/>
    <x v="8"/>
    <x v="1"/>
  </r>
  <r>
    <s v="CT2016"/>
    <s v="JM Foundation_Media Research Center199615000"/>
    <x v="30"/>
    <x v="0"/>
    <n v="15000"/>
    <x v="16"/>
    <x v="1"/>
  </r>
  <r>
    <s v="CT2016"/>
    <s v="Joe R Lee Family Foundation_Media Research Center2012100000"/>
    <x v="31"/>
    <x v="0"/>
    <n v="100000"/>
    <x v="3"/>
    <x v="1"/>
  </r>
  <r>
    <s v="CT2016"/>
    <s v="Joe R Lee Family Foundation_Media Research Center2011100000"/>
    <x v="31"/>
    <x v="0"/>
    <n v="100000"/>
    <x v="5"/>
    <x v="1"/>
  </r>
  <r>
    <s v="CT2016"/>
    <s v="Joe R Lee Family Foundation_Media Research Center2010100000"/>
    <x v="31"/>
    <x v="0"/>
    <n v="100000"/>
    <x v="11"/>
    <x v="1"/>
  </r>
  <r>
    <s v="CT2016"/>
    <s v="Joe R Lee Family Foundation_Media Research Center2009100000"/>
    <x v="31"/>
    <x v="0"/>
    <n v="100000"/>
    <x v="12"/>
    <x v="0"/>
  </r>
  <r>
    <s v="CT2016"/>
    <s v="Joe R Lee Family Foundation_Media Research Center2008100000"/>
    <x v="31"/>
    <x v="0"/>
    <n v="100000"/>
    <x v="4"/>
    <x v="1"/>
  </r>
  <r>
    <n v="990"/>
    <s v="John M. Olin Foundation_Media Research Center200150000"/>
    <x v="32"/>
    <x v="0"/>
    <n v="50000"/>
    <x v="17"/>
    <x v="0"/>
  </r>
  <r>
    <s v="CT2016"/>
    <s v="John M. Olin Foundation_Media Research Center199010000"/>
    <x v="32"/>
    <x v="0"/>
    <n v="10000"/>
    <x v="20"/>
    <x v="0"/>
  </r>
  <r>
    <n v="990"/>
    <s v="John P and Kathryn G Evans Foundation_Media Research Center2017850"/>
    <x v="33"/>
    <x v="0"/>
    <n v="850"/>
    <x v="21"/>
    <x v="0"/>
  </r>
  <r>
    <n v="990"/>
    <s v="John P and Kathryn G Evans Foundation_Media Research Center2016750"/>
    <x v="33"/>
    <x v="0"/>
    <n v="750"/>
    <x v="0"/>
    <x v="0"/>
  </r>
  <r>
    <n v="990"/>
    <s v="John P and Kathryn G Evans Foundation_Media Research Center2015500"/>
    <x v="33"/>
    <x v="0"/>
    <n v="500"/>
    <x v="1"/>
    <x v="0"/>
  </r>
  <r>
    <n v="990"/>
    <s v="John P and Kathryn G Evans Foundation_Media Research Center2014500"/>
    <x v="33"/>
    <x v="0"/>
    <n v="500"/>
    <x v="2"/>
    <x v="0"/>
  </r>
  <r>
    <n v="990"/>
    <s v="John P and Kathryn G Evans Foundation_Media Research Center2013250"/>
    <x v="33"/>
    <x v="0"/>
    <n v="250"/>
    <x v="10"/>
    <x v="0"/>
  </r>
  <r>
    <n v="990"/>
    <s v="John P and Kathryn G Evans Foundation_Media Research Center2011250"/>
    <x v="33"/>
    <x v="0"/>
    <n v="250"/>
    <x v="5"/>
    <x v="0"/>
  </r>
  <r>
    <n v="990"/>
    <s v="John Templeton Foundation_Media Research Center2009200000"/>
    <x v="34"/>
    <x v="0"/>
    <n v="200000"/>
    <x v="12"/>
    <x v="0"/>
  </r>
  <r>
    <n v="990"/>
    <s v="John Templeton Foundation_Media Research Center2008300000"/>
    <x v="34"/>
    <x v="0"/>
    <n v="300000"/>
    <x v="4"/>
    <x v="0"/>
  </r>
  <r>
    <n v="990"/>
    <s v="John Templeton Foundation_Media Research Center2007300000"/>
    <x v="34"/>
    <x v="0"/>
    <n v="300000"/>
    <x v="6"/>
    <x v="0"/>
  </r>
  <r>
    <n v="990"/>
    <s v="John Templeton Foundation_Media Research Center20065000"/>
    <x v="34"/>
    <x v="0"/>
    <n v="5000"/>
    <x v="7"/>
    <x v="0"/>
  </r>
  <r>
    <n v="990"/>
    <s v="John Templeton Foundation_Media Research Center2006200000"/>
    <x v="34"/>
    <x v="0"/>
    <n v="200000"/>
    <x v="7"/>
    <x v="0"/>
  </r>
  <r>
    <n v="990"/>
    <s v="John Templeton Foundation_Media Research Center200545000"/>
    <x v="34"/>
    <x v="0"/>
    <n v="45000"/>
    <x v="13"/>
    <x v="1"/>
  </r>
  <r>
    <n v="990"/>
    <s v="John Templeton Foundation_Media Research Center20055000"/>
    <x v="34"/>
    <x v="0"/>
    <n v="5000"/>
    <x v="13"/>
    <x v="0"/>
  </r>
  <r>
    <n v="990"/>
    <s v="Joyce and Donald Rumsfeld Foundation_Media Research Center20131000"/>
    <x v="35"/>
    <x v="0"/>
    <n v="1000"/>
    <x v="10"/>
    <x v="0"/>
  </r>
  <r>
    <n v="990"/>
    <s v="Joyce and Donald Rumsfeld Foundation_Media Research Center20141000"/>
    <x v="35"/>
    <x v="0"/>
    <n v="1000"/>
    <x v="2"/>
    <x v="0"/>
  </r>
  <r>
    <n v="990"/>
    <s v="Joyce and Donald Rumsfeld Foundation_Media Research Center2012500"/>
    <x v="35"/>
    <x v="0"/>
    <n v="500"/>
    <x v="3"/>
    <x v="0"/>
  </r>
  <r>
    <n v="990"/>
    <s v="Kickapoo Springs Foundation_Media Research Center20165000"/>
    <x v="36"/>
    <x v="0"/>
    <n v="5000"/>
    <x v="0"/>
    <x v="0"/>
  </r>
  <r>
    <n v="990"/>
    <s v="Kickapoo Springs Foundation_Media Research Center20155000"/>
    <x v="36"/>
    <x v="0"/>
    <n v="5000"/>
    <x v="1"/>
    <x v="0"/>
  </r>
  <r>
    <n v="990"/>
    <s v="Kickapoo Springs Foundation_Media Research Center20145000"/>
    <x v="36"/>
    <x v="0"/>
    <n v="5000"/>
    <x v="2"/>
    <x v="0"/>
  </r>
  <r>
    <n v="990"/>
    <s v="Kickapoo Springs Foundation_Media Research Center20135000"/>
    <x v="36"/>
    <x v="0"/>
    <n v="5000"/>
    <x v="10"/>
    <x v="0"/>
  </r>
  <r>
    <n v="990"/>
    <s v="Kickapoo Springs Foundation_Media Research Center20125000"/>
    <x v="36"/>
    <x v="0"/>
    <n v="5000"/>
    <x v="3"/>
    <x v="0"/>
  </r>
  <r>
    <n v="990"/>
    <s v="Kickapoo Springs Foundation_Media Research Center20115000"/>
    <x v="36"/>
    <x v="0"/>
    <n v="5000"/>
    <x v="5"/>
    <x v="1"/>
  </r>
  <r>
    <n v="990"/>
    <s v="Kickapoo Springs Foundation_Media Research Center20107500"/>
    <x v="36"/>
    <x v="0"/>
    <n v="7500"/>
    <x v="11"/>
    <x v="1"/>
  </r>
  <r>
    <n v="990"/>
    <s v="Leadership Institute_Media Research Center201581818"/>
    <x v="37"/>
    <x v="0"/>
    <n v="81818"/>
    <x v="1"/>
    <x v="1"/>
  </r>
  <r>
    <s v="CT2016"/>
    <s v="Leadership Institute_Media Research Center201410000"/>
    <x v="37"/>
    <x v="0"/>
    <n v="10000"/>
    <x v="2"/>
    <x v="0"/>
  </r>
  <r>
    <s v="CT2016"/>
    <s v="Leadership Institute_Media Research Center20071000"/>
    <x v="37"/>
    <x v="0"/>
    <n v="1000"/>
    <x v="6"/>
    <x v="1"/>
  </r>
  <r>
    <n v="990"/>
    <s v="Marcus Foundation_Media Research Center201525000"/>
    <x v="38"/>
    <x v="0"/>
    <n v="25000"/>
    <x v="1"/>
    <x v="1"/>
  </r>
  <r>
    <s v="CT2018"/>
    <s v="Media Research Center_American Spectator Foundation20105000"/>
    <x v="39"/>
    <x v="1"/>
    <n v="5000"/>
    <x v="11"/>
    <x v="1"/>
  </r>
  <r>
    <s v="CT2018"/>
    <s v="Media Research Center_Council for National Policy201022875"/>
    <x v="39"/>
    <x v="2"/>
    <n v="22875"/>
    <x v="11"/>
    <x v="1"/>
  </r>
  <r>
    <s v="CT2018"/>
    <s v="Media Research Center_Family Research Council201010000"/>
    <x v="39"/>
    <x v="3"/>
    <n v="10000"/>
    <x v="11"/>
    <x v="1"/>
  </r>
  <r>
    <s v="CT2018"/>
    <s v="Media Research Center_Council for National Policy200918075"/>
    <x v="39"/>
    <x v="2"/>
    <n v="18075"/>
    <x v="12"/>
    <x v="1"/>
  </r>
  <r>
    <s v="CT2018"/>
    <s v="Media Research Center_Fund for American Studies20095000"/>
    <x v="39"/>
    <x v="4"/>
    <n v="5000"/>
    <x v="12"/>
    <x v="1"/>
  </r>
  <r>
    <s v="CT2018"/>
    <s v="Media Research Center_Intercollegiate Studies Institute20095000"/>
    <x v="39"/>
    <x v="5"/>
    <n v="5000"/>
    <x v="12"/>
    <x v="1"/>
  </r>
  <r>
    <s v="CT2018"/>
    <s v="Media Research Center_Parents Television Council200249000"/>
    <x v="39"/>
    <x v="6"/>
    <n v="49000"/>
    <x v="9"/>
    <x v="1"/>
  </r>
  <r>
    <s v="CT2018"/>
    <s v="Media Research Center_Parents Television Council20011028666"/>
    <x v="39"/>
    <x v="6"/>
    <n v="1028666"/>
    <x v="17"/>
    <x v="1"/>
  </r>
  <r>
    <n v="990"/>
    <s v="Mercer Family Foundation_Media Research Center20172000000"/>
    <x v="40"/>
    <x v="0"/>
    <n v="2000000"/>
    <x v="21"/>
    <x v="0"/>
  </r>
  <r>
    <n v="990"/>
    <s v="Mercer Family Foundation_Media Research Center20162000000"/>
    <x v="40"/>
    <x v="0"/>
    <n v="2000000"/>
    <x v="0"/>
    <x v="0"/>
  </r>
  <r>
    <n v="990"/>
    <s v="Mercer Family Foundation_Media Research Center20153000000"/>
    <x v="40"/>
    <x v="0"/>
    <n v="3000000"/>
    <x v="1"/>
    <x v="0"/>
  </r>
  <r>
    <n v="990"/>
    <s v="Mercer Family Foundation_Media Research Center20143000000"/>
    <x v="40"/>
    <x v="0"/>
    <n v="3000000"/>
    <x v="2"/>
    <x v="0"/>
  </r>
  <r>
    <n v="990"/>
    <s v="Mercer Family Foundation_Media Research Center20132972420"/>
    <x v="40"/>
    <x v="0"/>
    <n v="2972420"/>
    <x v="10"/>
    <x v="0"/>
  </r>
  <r>
    <s v="CT2016"/>
    <s v="Mercer Family Foundation_Media Research Center20123000000"/>
    <x v="40"/>
    <x v="0"/>
    <n v="3000000"/>
    <x v="3"/>
    <x v="1"/>
  </r>
  <r>
    <s v="CT2016"/>
    <s v="Mercer Family Foundation_Media Research Center20111800000"/>
    <x v="40"/>
    <x v="0"/>
    <n v="1800000"/>
    <x v="5"/>
    <x v="1"/>
  </r>
  <r>
    <s v="CT2016"/>
    <s v="Mercer Family Foundation_Media Research Center20101194000"/>
    <x v="40"/>
    <x v="0"/>
    <n v="1194000"/>
    <x v="11"/>
    <x v="1"/>
  </r>
  <r>
    <s v="CT2016"/>
    <s v="Mercer Family Foundation_Media Research Center20091000000"/>
    <x v="40"/>
    <x v="0"/>
    <n v="1000000"/>
    <x v="12"/>
    <x v="0"/>
  </r>
  <r>
    <s v="CT2016"/>
    <s v="Mercer Family Foundation_Media Research Center2008500000"/>
    <x v="40"/>
    <x v="0"/>
    <n v="500000"/>
    <x v="4"/>
    <x v="1"/>
  </r>
  <r>
    <n v="990"/>
    <s v="National Christian Charitable Foundation_Media Research Center20152750"/>
    <x v="41"/>
    <x v="0"/>
    <n v="2750"/>
    <x v="1"/>
    <x v="1"/>
  </r>
  <r>
    <s v="CT2016"/>
    <s v="National Christian Charitable Foundation_Media Research Center201452850"/>
    <x v="41"/>
    <x v="0"/>
    <n v="52850"/>
    <x v="2"/>
    <x v="1"/>
  </r>
  <r>
    <s v="CT2016"/>
    <s v="National Christian Charitable Foundation_Media Research Center20131950"/>
    <x v="41"/>
    <x v="0"/>
    <n v="1950"/>
    <x v="10"/>
    <x v="0"/>
  </r>
  <r>
    <s v="CT2016"/>
    <s v="National Christian Charitable Foundation_Media Research Center201257150"/>
    <x v="41"/>
    <x v="0"/>
    <n v="57150"/>
    <x v="3"/>
    <x v="0"/>
  </r>
  <r>
    <n v="990"/>
    <s v="National Christian Charitable Foundation_Media Research Center20109500"/>
    <x v="41"/>
    <x v="0"/>
    <n v="9500"/>
    <x v="11"/>
    <x v="0"/>
  </r>
  <r>
    <n v="990"/>
    <s v="National Christian Charitable Foundation_Media Research Center20097300"/>
    <x v="41"/>
    <x v="0"/>
    <n v="7300"/>
    <x v="12"/>
    <x v="0"/>
  </r>
  <r>
    <n v="990"/>
    <s v="National Christian Charitable Foundation_Media Research Center20087800"/>
    <x v="41"/>
    <x v="0"/>
    <n v="7800"/>
    <x v="4"/>
    <x v="0"/>
  </r>
  <r>
    <n v="990"/>
    <s v="National Christian Charitable Foundation_Media Research Center200516000"/>
    <x v="41"/>
    <x v="0"/>
    <n v="16000"/>
    <x v="13"/>
    <x v="0"/>
  </r>
  <r>
    <n v="990"/>
    <s v="National Christian Charitable Foundation_Media Research Center20045000"/>
    <x v="41"/>
    <x v="0"/>
    <n v="5000"/>
    <x v="8"/>
    <x v="0"/>
  </r>
  <r>
    <n v="990"/>
    <s v="National Christian Charitable Foundation_Media Research Center20035000"/>
    <x v="41"/>
    <x v="0"/>
    <n v="5000"/>
    <x v="14"/>
    <x v="0"/>
  </r>
  <r>
    <n v="990"/>
    <s v="National Christian Charitable Foundation_Media Research Center2001103000"/>
    <x v="41"/>
    <x v="0"/>
    <n v="103000"/>
    <x v="17"/>
    <x v="0"/>
  </r>
  <r>
    <n v="990"/>
    <s v="National Philanthropic Trust_Media Research Center201350000"/>
    <x v="42"/>
    <x v="0"/>
    <n v="50000"/>
    <x v="10"/>
    <x v="0"/>
  </r>
  <r>
    <n v="990"/>
    <s v="National Philanthropic Trust_Media Research Center2013100000"/>
    <x v="42"/>
    <x v="0"/>
    <n v="100000"/>
    <x v="10"/>
    <x v="0"/>
  </r>
  <r>
    <n v="990"/>
    <s v="National Philanthropic Trust_Media Research Center2013500"/>
    <x v="42"/>
    <x v="0"/>
    <n v="500"/>
    <x v="10"/>
    <x v="0"/>
  </r>
  <r>
    <n v="990"/>
    <s v="National Philanthropic Trust_Media Research Center20111000"/>
    <x v="42"/>
    <x v="0"/>
    <n v="1000"/>
    <x v="5"/>
    <x v="0"/>
  </r>
  <r>
    <n v="990"/>
    <s v="National Philanthropic Trust_Media Research Center201150000"/>
    <x v="42"/>
    <x v="0"/>
    <n v="50000"/>
    <x v="5"/>
    <x v="1"/>
  </r>
  <r>
    <n v="990"/>
    <s v="National Philanthropic Trust_Media Research Center2004500"/>
    <x v="42"/>
    <x v="0"/>
    <n v="500"/>
    <x v="8"/>
    <x v="0"/>
  </r>
  <r>
    <s v="CT2016"/>
    <s v="Patrick Henry Center for Individual Liberty_Media Research Center20055000"/>
    <x v="43"/>
    <x v="0"/>
    <n v="5000"/>
    <x v="13"/>
    <x v="0"/>
  </r>
  <r>
    <n v="990"/>
    <s v="PG Beil Foundation_Media Research Center20168000"/>
    <x v="44"/>
    <x v="0"/>
    <n v="8000"/>
    <x v="0"/>
    <x v="0"/>
  </r>
  <r>
    <n v="990"/>
    <s v="PG Beil Foundation_Media Research Center201510000"/>
    <x v="44"/>
    <x v="0"/>
    <n v="10000"/>
    <x v="1"/>
    <x v="0"/>
  </r>
  <r>
    <n v="990"/>
    <s v="PG Beil Foundation_Media Research Center20145000"/>
    <x v="44"/>
    <x v="0"/>
    <n v="5000"/>
    <x v="2"/>
    <x v="0"/>
  </r>
  <r>
    <n v="990"/>
    <s v="PG Beil Foundation_Media Research Center20135000"/>
    <x v="44"/>
    <x v="0"/>
    <n v="5000"/>
    <x v="10"/>
    <x v="0"/>
  </r>
  <r>
    <n v="990"/>
    <s v="PG Beil Foundation_Media Research Center20125000"/>
    <x v="44"/>
    <x v="0"/>
    <n v="5000"/>
    <x v="3"/>
    <x v="0"/>
  </r>
  <r>
    <n v="990"/>
    <s v="Richard Seth Staley Educational Foundation_Media Research Center20164000"/>
    <x v="45"/>
    <x v="0"/>
    <n v="4000"/>
    <x v="0"/>
    <x v="0"/>
  </r>
  <r>
    <n v="990"/>
    <s v="Richard Seth Staley Educational Foundation_Media Research Center2013100"/>
    <x v="45"/>
    <x v="0"/>
    <n v="100"/>
    <x v="10"/>
    <x v="1"/>
  </r>
  <r>
    <n v="990"/>
    <s v="Richard Seth Staley Educational Foundation_Media Research Center2007200"/>
    <x v="45"/>
    <x v="0"/>
    <n v="200"/>
    <x v="6"/>
    <x v="1"/>
  </r>
  <r>
    <n v="990"/>
    <s v="Robert S. and Star Pepper Foundation_Media Research Center201630000"/>
    <x v="46"/>
    <x v="0"/>
    <n v="30000"/>
    <x v="0"/>
    <x v="0"/>
  </r>
  <r>
    <n v="990"/>
    <s v="Robert S. and Star Pepper Foundation_Media Research Center201525000"/>
    <x v="46"/>
    <x v="0"/>
    <n v="25000"/>
    <x v="1"/>
    <x v="0"/>
  </r>
  <r>
    <n v="990"/>
    <s v="Robert S. and Star Pepper Foundation_Media Research Center201425000"/>
    <x v="46"/>
    <x v="0"/>
    <n v="25000"/>
    <x v="2"/>
    <x v="0"/>
  </r>
  <r>
    <n v="990"/>
    <s v="Robert S. and Star Pepper Foundation_Media Research Center201315000"/>
    <x v="46"/>
    <x v="0"/>
    <n v="15000"/>
    <x v="10"/>
    <x v="0"/>
  </r>
  <r>
    <s v="CT2016"/>
    <s v="Robert S. and Star Pepper Foundation_Media Research Center201220000"/>
    <x v="46"/>
    <x v="0"/>
    <n v="20000"/>
    <x v="3"/>
    <x v="1"/>
  </r>
  <r>
    <s v="CT2016"/>
    <s v="Robert S. and Star Pepper Foundation_Media Research Center201110000"/>
    <x v="46"/>
    <x v="0"/>
    <n v="10000"/>
    <x v="5"/>
    <x v="1"/>
  </r>
  <r>
    <s v="CT2016"/>
    <s v="Robert S. and Star Pepper Foundation_Media Research Center20105000"/>
    <x v="46"/>
    <x v="0"/>
    <n v="5000"/>
    <x v="11"/>
    <x v="1"/>
  </r>
  <r>
    <s v="CT2016"/>
    <s v="Same Line Foundation_Media Research Center201210000"/>
    <x v="47"/>
    <x v="0"/>
    <n v="10000"/>
    <x v="3"/>
    <x v="1"/>
  </r>
  <r>
    <s v="CT2016"/>
    <s v="Same Line Foundation_Media Research Center201010000"/>
    <x v="47"/>
    <x v="0"/>
    <n v="10000"/>
    <x v="11"/>
    <x v="0"/>
  </r>
  <r>
    <s v="CT2016"/>
    <s v="Same Line Foundation_Media Research Center200910000"/>
    <x v="47"/>
    <x v="0"/>
    <n v="10000"/>
    <x v="12"/>
    <x v="0"/>
  </r>
  <r>
    <n v="990"/>
    <s v="Sarah Scaife Foundation_Media Research Center2016300000"/>
    <x v="48"/>
    <x v="0"/>
    <n v="300000"/>
    <x v="0"/>
    <x v="0"/>
  </r>
  <r>
    <n v="990"/>
    <s v="Sarah Scaife Foundation_Media Research Center2015300000"/>
    <x v="48"/>
    <x v="0"/>
    <n v="300000"/>
    <x v="1"/>
    <x v="0"/>
  </r>
  <r>
    <n v="990"/>
    <s v="Sarah Scaife Foundation_Media Research Center2014300000"/>
    <x v="48"/>
    <x v="0"/>
    <n v="300000"/>
    <x v="2"/>
    <x v="0"/>
  </r>
  <r>
    <n v="990"/>
    <s v="Sarah Scaife Foundation_Media Research Center2013400000"/>
    <x v="48"/>
    <x v="0"/>
    <n v="400000"/>
    <x v="10"/>
    <x v="0"/>
  </r>
  <r>
    <n v="990"/>
    <s v="Sarah Scaife Foundation_Media Research Center2012400000"/>
    <x v="48"/>
    <x v="0"/>
    <n v="400000"/>
    <x v="3"/>
    <x v="0"/>
  </r>
  <r>
    <n v="990"/>
    <s v="Sarah Scaife Foundation_Media Research Center2011300000"/>
    <x v="48"/>
    <x v="0"/>
    <n v="300000"/>
    <x v="5"/>
    <x v="0"/>
  </r>
  <r>
    <n v="990"/>
    <s v="Sarah Scaife Foundation_Media Research Center2010250000"/>
    <x v="48"/>
    <x v="0"/>
    <n v="250000"/>
    <x v="11"/>
    <x v="0"/>
  </r>
  <r>
    <n v="990"/>
    <s v="Sarah Scaife Foundation_Media Research Center2009250000"/>
    <x v="48"/>
    <x v="0"/>
    <n v="250000"/>
    <x v="12"/>
    <x v="0"/>
  </r>
  <r>
    <n v="990"/>
    <s v="Sarah Scaife Foundation_Media Research Center2008325000"/>
    <x v="48"/>
    <x v="0"/>
    <n v="325000"/>
    <x v="4"/>
    <x v="0"/>
  </r>
  <r>
    <n v="990"/>
    <s v="Sarah Scaife Foundation_Media Research Center2006200000"/>
    <x v="48"/>
    <x v="0"/>
    <n v="200000"/>
    <x v="7"/>
    <x v="0"/>
  </r>
  <r>
    <n v="990"/>
    <s v="Sarah Scaife Foundation_Media Research Center2005350000"/>
    <x v="48"/>
    <x v="0"/>
    <n v="350000"/>
    <x v="13"/>
    <x v="0"/>
  </r>
  <r>
    <n v="990"/>
    <s v="Sarah Scaife Foundation_Media Research Center2004350000"/>
    <x v="48"/>
    <x v="0"/>
    <n v="350000"/>
    <x v="8"/>
    <x v="0"/>
  </r>
  <r>
    <n v="990"/>
    <s v="Sarah Scaife Foundation_Media Research Center2003350000"/>
    <x v="48"/>
    <x v="0"/>
    <n v="350000"/>
    <x v="14"/>
    <x v="0"/>
  </r>
  <r>
    <n v="990"/>
    <s v="Sarah Scaife Foundation_Media Research Center2002150000"/>
    <x v="48"/>
    <x v="0"/>
    <n v="150000"/>
    <x v="9"/>
    <x v="0"/>
  </r>
  <r>
    <n v="990"/>
    <s v="Sarah Scaife Foundation_Media Research Center200150000"/>
    <x v="48"/>
    <x v="0"/>
    <n v="50000"/>
    <x v="17"/>
    <x v="0"/>
  </r>
  <r>
    <n v="990"/>
    <s v="Sarah Scaife Foundation_Media Research Center2001192000"/>
    <x v="48"/>
    <x v="0"/>
    <n v="192000"/>
    <x v="17"/>
    <x v="0"/>
  </r>
  <r>
    <n v="990"/>
    <s v="Schwab Charitable Fund_Media Research Center2014967445"/>
    <x v="49"/>
    <x v="0"/>
    <n v="967445"/>
    <x v="2"/>
    <x v="0"/>
  </r>
  <r>
    <n v="990"/>
    <s v="Schwab Charitable Fund_Media Research Center2013110200"/>
    <x v="49"/>
    <x v="0"/>
    <n v="110200"/>
    <x v="10"/>
    <x v="0"/>
  </r>
  <r>
    <n v="990"/>
    <s v="Schwab Charitable Fund_Media Research Center2012334350"/>
    <x v="49"/>
    <x v="0"/>
    <n v="334350"/>
    <x v="3"/>
    <x v="0"/>
  </r>
  <r>
    <n v="990"/>
    <s v="Schwab Charitable Fund_Media Research Center2011180600"/>
    <x v="49"/>
    <x v="0"/>
    <n v="180600"/>
    <x v="5"/>
    <x v="0"/>
  </r>
  <r>
    <n v="990"/>
    <s v="Schwab Charitable Fund_Media Research Center201029550"/>
    <x v="49"/>
    <x v="0"/>
    <n v="29550"/>
    <x v="11"/>
    <x v="0"/>
  </r>
  <r>
    <n v="990"/>
    <s v="Schwab Charitable Fund_Media Research Center2008100"/>
    <x v="49"/>
    <x v="0"/>
    <n v="100"/>
    <x v="4"/>
    <x v="0"/>
  </r>
  <r>
    <n v="990"/>
    <s v="Schwab Charitable Fund_Media Research Center2008250"/>
    <x v="49"/>
    <x v="0"/>
    <n v="250"/>
    <x v="4"/>
    <x v="0"/>
  </r>
  <r>
    <n v="990"/>
    <s v="Schwab Charitable Fund_Media Research Center2008250"/>
    <x v="49"/>
    <x v="0"/>
    <n v="250"/>
    <x v="4"/>
    <x v="0"/>
  </r>
  <r>
    <n v="990"/>
    <s v="Schwab Charitable Fund_Media Research Center2007250"/>
    <x v="49"/>
    <x v="0"/>
    <n v="250"/>
    <x v="6"/>
    <x v="0"/>
  </r>
  <r>
    <n v="990"/>
    <s v="Schwab Charitable Fund_Media Research Center2006250"/>
    <x v="49"/>
    <x v="0"/>
    <n v="250"/>
    <x v="7"/>
    <x v="0"/>
  </r>
  <r>
    <n v="990"/>
    <s v="Schwab Charitable Fund_Media Research Center2006250"/>
    <x v="49"/>
    <x v="0"/>
    <n v="250"/>
    <x v="7"/>
    <x v="0"/>
  </r>
  <r>
    <n v="990"/>
    <s v="Schwab Charitable Fund_Media Research Center2006250"/>
    <x v="49"/>
    <x v="0"/>
    <n v="250"/>
    <x v="7"/>
    <x v="0"/>
  </r>
  <r>
    <n v="990"/>
    <s v="The A William and Eileen Pratt Foundation_Media Research Center200225"/>
    <x v="50"/>
    <x v="0"/>
    <n v="25"/>
    <x v="9"/>
    <x v="0"/>
  </r>
  <r>
    <n v="990"/>
    <s v="The A William and Eileen Pratt Foundation_Media Research Center200145"/>
    <x v="50"/>
    <x v="0"/>
    <n v="45"/>
    <x v="17"/>
    <x v="0"/>
  </r>
  <r>
    <n v="990"/>
    <s v="The Hamlin Family Foundation_Media Research Center20166000"/>
    <x v="51"/>
    <x v="0"/>
    <n v="6000"/>
    <x v="0"/>
    <x v="0"/>
  </r>
  <r>
    <n v="990"/>
    <s v="The Hamlin Family Foundation_Media Research Center20161500"/>
    <x v="51"/>
    <x v="0"/>
    <n v="1500"/>
    <x v="0"/>
    <x v="0"/>
  </r>
  <r>
    <n v="990"/>
    <s v="The Hamlin Family Foundation_Media Research Center20152000"/>
    <x v="51"/>
    <x v="0"/>
    <n v="2000"/>
    <x v="1"/>
    <x v="0"/>
  </r>
  <r>
    <n v="990"/>
    <s v="The Hamlin Family Foundation_Media Research Center20142000"/>
    <x v="51"/>
    <x v="0"/>
    <n v="2000"/>
    <x v="2"/>
    <x v="0"/>
  </r>
  <r>
    <n v="990"/>
    <s v="The Hamlin Family Foundation_Media Research Center20132000"/>
    <x v="51"/>
    <x v="0"/>
    <n v="2000"/>
    <x v="10"/>
    <x v="0"/>
  </r>
  <r>
    <n v="990"/>
    <s v="The Howell Foundation_Media Research Center2001400"/>
    <x v="52"/>
    <x v="0"/>
    <n v="400"/>
    <x v="17"/>
    <x v="0"/>
  </r>
  <r>
    <n v="990"/>
    <s v="The Lynde and Harry Bradley Foundation_Media Research Center201525000"/>
    <x v="53"/>
    <x v="0"/>
    <n v="25000"/>
    <x v="1"/>
    <x v="1"/>
  </r>
  <r>
    <n v="990"/>
    <s v="The Lynde and Harry Bradley Foundation_Media Research Center201425000"/>
    <x v="53"/>
    <x v="0"/>
    <n v="25000"/>
    <x v="2"/>
    <x v="1"/>
  </r>
  <r>
    <s v="CT2016"/>
    <s v="The Lynde and Harry Bradley Foundation_Media Research Center201210000"/>
    <x v="53"/>
    <x v="0"/>
    <n v="10000"/>
    <x v="3"/>
    <x v="1"/>
  </r>
  <r>
    <s v="CT2016"/>
    <s v="The Lynde and Harry Bradley Foundation_Media Research Center2012250000"/>
    <x v="53"/>
    <x v="0"/>
    <n v="250000"/>
    <x v="3"/>
    <x v="1"/>
  </r>
  <r>
    <s v="CT2016"/>
    <s v="The Lynde and Harry Bradley Foundation_Media Research Center201110000"/>
    <x v="53"/>
    <x v="0"/>
    <n v="10000"/>
    <x v="5"/>
    <x v="1"/>
  </r>
  <r>
    <s v="CT2016"/>
    <s v="The Lynde and Harry Bradley Foundation_Media Research Center2011250000"/>
    <x v="53"/>
    <x v="0"/>
    <n v="250000"/>
    <x v="5"/>
    <x v="1"/>
  </r>
  <r>
    <s v="CT2016"/>
    <s v="The Lynde and Harry Bradley Foundation_Media Research Center201025000"/>
    <x v="53"/>
    <x v="0"/>
    <n v="25000"/>
    <x v="11"/>
    <x v="1"/>
  </r>
  <r>
    <s v="CT2016"/>
    <s v="The Lynde and Harry Bradley Foundation_Media Research Center2010250000"/>
    <x v="53"/>
    <x v="0"/>
    <n v="250000"/>
    <x v="11"/>
    <x v="1"/>
  </r>
  <r>
    <s v="CT2016"/>
    <s v="The Lynde and Harry Bradley Foundation_Media Research Center2009100000"/>
    <x v="53"/>
    <x v="0"/>
    <n v="100000"/>
    <x v="12"/>
    <x v="1"/>
  </r>
  <r>
    <s v="CT2016"/>
    <s v="The Lynde and Harry Bradley Foundation_Media Research Center200925000"/>
    <x v="53"/>
    <x v="0"/>
    <n v="25000"/>
    <x v="12"/>
    <x v="1"/>
  </r>
  <r>
    <s v="CT2016"/>
    <s v="The Lynde and Harry Bradley Foundation_Media Research Center200825000"/>
    <x v="53"/>
    <x v="0"/>
    <n v="25000"/>
    <x v="4"/>
    <x v="1"/>
  </r>
  <r>
    <s v="CT2016"/>
    <s v="The Lynde and Harry Bradley Foundation_Media Research Center200725000"/>
    <x v="53"/>
    <x v="0"/>
    <n v="25000"/>
    <x v="6"/>
    <x v="1"/>
  </r>
  <r>
    <s v="CT2016"/>
    <s v="The Lynde and Harry Bradley Foundation_Media Research Center2007250000"/>
    <x v="53"/>
    <x v="0"/>
    <n v="250000"/>
    <x v="6"/>
    <x v="1"/>
  </r>
  <r>
    <s v="CT2016"/>
    <s v="The Lynde and Harry Bradley Foundation_Media Research Center200625000"/>
    <x v="53"/>
    <x v="0"/>
    <n v="25000"/>
    <x v="7"/>
    <x v="1"/>
  </r>
  <r>
    <s v="CT2016"/>
    <s v="The Lynde and Harry Bradley Foundation_Media Research Center2006250000"/>
    <x v="53"/>
    <x v="0"/>
    <n v="250000"/>
    <x v="7"/>
    <x v="1"/>
  </r>
  <r>
    <s v="CT2016"/>
    <s v="The Lynde and Harry Bradley Foundation_Media Research Center200525000"/>
    <x v="53"/>
    <x v="0"/>
    <n v="25000"/>
    <x v="13"/>
    <x v="1"/>
  </r>
  <r>
    <s v="CT2016"/>
    <s v="The Lynde and Harry Bradley Foundation_Media Research Center2005250000"/>
    <x v="53"/>
    <x v="0"/>
    <n v="250000"/>
    <x v="13"/>
    <x v="1"/>
  </r>
  <r>
    <s v="CT2016"/>
    <s v="The Lynde and Harry Bradley Foundation_Media Research Center2004250000"/>
    <x v="53"/>
    <x v="0"/>
    <n v="250000"/>
    <x v="8"/>
    <x v="1"/>
  </r>
  <r>
    <s v="CT2016"/>
    <s v="The Lynde and Harry Bradley Foundation_Media Research Center2003250000"/>
    <x v="53"/>
    <x v="0"/>
    <n v="250000"/>
    <x v="14"/>
    <x v="1"/>
  </r>
  <r>
    <s v="CT2016"/>
    <s v="The Lynde and Harry Bradley Foundation_Media Research Center2002150000"/>
    <x v="53"/>
    <x v="0"/>
    <n v="150000"/>
    <x v="9"/>
    <x v="1"/>
  </r>
  <r>
    <s v="CT2016"/>
    <s v="The Lynde and Harry Bradley Foundation_Media Research Center199950000"/>
    <x v="53"/>
    <x v="0"/>
    <n v="50000"/>
    <x v="22"/>
    <x v="1"/>
  </r>
  <r>
    <s v="CT2016"/>
    <s v="The Lynde and Harry Bradley Foundation_Media Research Center199850000"/>
    <x v="53"/>
    <x v="0"/>
    <n v="50000"/>
    <x v="19"/>
    <x v="1"/>
  </r>
  <r>
    <s v="CT2016"/>
    <s v="The Lynde and Harry Bradley Foundation_Media Research Center199145000"/>
    <x v="53"/>
    <x v="0"/>
    <n v="45000"/>
    <x v="23"/>
    <x v="0"/>
  </r>
  <r>
    <s v="CT2016"/>
    <s v="The Lynde and Harry Bradley Foundation_Media Research Center199035000"/>
    <x v="53"/>
    <x v="0"/>
    <n v="35000"/>
    <x v="20"/>
    <x v="0"/>
  </r>
  <r>
    <n v="990"/>
    <s v="The McWethy Foundation_Media Research Center20152500"/>
    <x v="54"/>
    <x v="0"/>
    <n v="2500"/>
    <x v="1"/>
    <x v="1"/>
  </r>
  <r>
    <n v="990"/>
    <s v="The McWethy Foundation_Media Research Center20142500"/>
    <x v="54"/>
    <x v="0"/>
    <n v="2500"/>
    <x v="2"/>
    <x v="0"/>
  </r>
  <r>
    <s v="CT2016"/>
    <s v="The McWethy Foundation_Media Research Center201320000"/>
    <x v="54"/>
    <x v="0"/>
    <n v="20000"/>
    <x v="10"/>
    <x v="1"/>
  </r>
  <r>
    <n v="990"/>
    <s v="The McWethy Foundation_Media Research Center20132500"/>
    <x v="54"/>
    <x v="0"/>
    <n v="2500"/>
    <x v="10"/>
    <x v="1"/>
  </r>
  <r>
    <s v="CT2016"/>
    <s v="The McWethy Foundation_Media Research Center201235000"/>
    <x v="54"/>
    <x v="0"/>
    <n v="35000"/>
    <x v="3"/>
    <x v="1"/>
  </r>
  <r>
    <s v="CT2016"/>
    <s v="The McWethy Foundation_Media Research Center201125000"/>
    <x v="54"/>
    <x v="0"/>
    <n v="25000"/>
    <x v="5"/>
    <x v="1"/>
  </r>
  <r>
    <s v="CT2016"/>
    <s v="The McWethy Foundation_Media Research Center201025000"/>
    <x v="54"/>
    <x v="0"/>
    <n v="25000"/>
    <x v="11"/>
    <x v="1"/>
  </r>
  <r>
    <s v="CT2016"/>
    <s v="The McWethy Foundation_Media Research Center200920000"/>
    <x v="54"/>
    <x v="0"/>
    <n v="20000"/>
    <x v="12"/>
    <x v="1"/>
  </r>
  <r>
    <s v="CT2016"/>
    <s v="The McWethy Foundation_Media Research Center20088000"/>
    <x v="54"/>
    <x v="0"/>
    <n v="8000"/>
    <x v="4"/>
    <x v="1"/>
  </r>
  <r>
    <s v="CT2016"/>
    <s v="The McWethy Foundation_Media Research Center20075000"/>
    <x v="54"/>
    <x v="0"/>
    <n v="5000"/>
    <x v="6"/>
    <x v="1"/>
  </r>
  <r>
    <s v="CT2016"/>
    <s v="The McWethy Foundation_Media Research Center20065000"/>
    <x v="54"/>
    <x v="0"/>
    <n v="5000"/>
    <x v="7"/>
    <x v="1"/>
  </r>
  <r>
    <s v="CT2016"/>
    <s v="The McWethy Foundation_Media Research Center20053000"/>
    <x v="54"/>
    <x v="0"/>
    <n v="3000"/>
    <x v="13"/>
    <x v="1"/>
  </r>
  <r>
    <s v="CT2016"/>
    <s v="The McWethy Foundation_Media Research Center20042000"/>
    <x v="54"/>
    <x v="0"/>
    <n v="2000"/>
    <x v="8"/>
    <x v="0"/>
  </r>
  <r>
    <s v="CT2016"/>
    <s v="The McWethy Foundation_Media Research Center20031000"/>
    <x v="54"/>
    <x v="0"/>
    <n v="1000"/>
    <x v="14"/>
    <x v="1"/>
  </r>
  <r>
    <n v="990"/>
    <s v="The Randolph Foundation_Media Research Center200825000"/>
    <x v="55"/>
    <x v="0"/>
    <n v="25000"/>
    <x v="4"/>
    <x v="1"/>
  </r>
  <r>
    <n v="990"/>
    <s v="The Roe Foundation_Media Research Center20152500"/>
    <x v="56"/>
    <x v="0"/>
    <n v="2500"/>
    <x v="1"/>
    <x v="0"/>
  </r>
  <r>
    <n v="990"/>
    <s v="The Roe Foundation_Media Research Center20142500"/>
    <x v="56"/>
    <x v="0"/>
    <n v="2500"/>
    <x v="2"/>
    <x v="0"/>
  </r>
  <r>
    <n v="990"/>
    <s v="The Roe Foundation_Media Research Center20132500"/>
    <x v="56"/>
    <x v="0"/>
    <n v="2500"/>
    <x v="10"/>
    <x v="0"/>
  </r>
  <r>
    <s v="CT2016"/>
    <s v="The Roe Foundation_Media Research Center20095000"/>
    <x v="56"/>
    <x v="0"/>
    <n v="5000"/>
    <x v="12"/>
    <x v="1"/>
  </r>
  <r>
    <s v="CT2016"/>
    <s v="The Roe Foundation_Media Research Center20085000"/>
    <x v="56"/>
    <x v="0"/>
    <n v="5000"/>
    <x v="4"/>
    <x v="1"/>
  </r>
  <r>
    <s v="CT2016"/>
    <s v="The Roe Foundation_Media Research Center20075000"/>
    <x v="56"/>
    <x v="0"/>
    <n v="5000"/>
    <x v="6"/>
    <x v="1"/>
  </r>
  <r>
    <s v="CT2016"/>
    <s v="The Roe Foundation_Media Research Center20065000"/>
    <x v="56"/>
    <x v="0"/>
    <n v="5000"/>
    <x v="7"/>
    <x v="1"/>
  </r>
  <r>
    <s v="CT2016"/>
    <s v="The Roe Foundation_Media Research Center20052500"/>
    <x v="56"/>
    <x v="0"/>
    <n v="2500"/>
    <x v="13"/>
    <x v="1"/>
  </r>
  <r>
    <s v="CT2016"/>
    <s v="The Roe Foundation_Media Research Center20041000"/>
    <x v="56"/>
    <x v="0"/>
    <n v="1000"/>
    <x v="8"/>
    <x v="1"/>
  </r>
  <r>
    <s v="CT2016"/>
    <s v="The Roe Foundation_Media Research Center20031000"/>
    <x v="56"/>
    <x v="0"/>
    <n v="1000"/>
    <x v="14"/>
    <x v="1"/>
  </r>
  <r>
    <s v="CT2016"/>
    <s v="The Roe Foundation_Media Research Center20021000"/>
    <x v="56"/>
    <x v="0"/>
    <n v="1000"/>
    <x v="9"/>
    <x v="1"/>
  </r>
  <r>
    <s v="CT2016"/>
    <s v="The Roe Foundation_Media Research Center20011000"/>
    <x v="56"/>
    <x v="0"/>
    <n v="1000"/>
    <x v="17"/>
    <x v="1"/>
  </r>
  <r>
    <n v="990"/>
    <s v="The Shelby Cullom Davis Foundation_Media Research Center200410000"/>
    <x v="57"/>
    <x v="0"/>
    <n v="10000"/>
    <x v="8"/>
    <x v="0"/>
  </r>
  <r>
    <n v="990"/>
    <s v="The Shelby Cullom Davis Foundation_Media Research Center200750000"/>
    <x v="57"/>
    <x v="0"/>
    <n v="50000"/>
    <x v="6"/>
    <x v="0"/>
  </r>
  <r>
    <n v="990"/>
    <s v="The Shelby Cullom Davis Foundation_Media Research Center200510000"/>
    <x v="57"/>
    <x v="0"/>
    <n v="10000"/>
    <x v="13"/>
    <x v="0"/>
  </r>
  <r>
    <n v="990"/>
    <s v="The TWS Foundation_Media Research Center201510000"/>
    <x v="58"/>
    <x v="0"/>
    <n v="10000"/>
    <x v="1"/>
    <x v="0"/>
  </r>
  <r>
    <n v="990"/>
    <s v="The TWS Foundation_Media Research Center201410000"/>
    <x v="58"/>
    <x v="0"/>
    <n v="10000"/>
    <x v="2"/>
    <x v="0"/>
  </r>
  <r>
    <n v="990"/>
    <s v="The TWS Foundation_Media Research Center200710000"/>
    <x v="58"/>
    <x v="0"/>
    <n v="10000"/>
    <x v="6"/>
    <x v="0"/>
  </r>
  <r>
    <n v="990"/>
    <s v="The TWS Foundation_Media Research Center200610000"/>
    <x v="58"/>
    <x v="0"/>
    <n v="10000"/>
    <x v="7"/>
    <x v="0"/>
  </r>
  <r>
    <n v="990"/>
    <s v="The TWS Foundation_Media Research Center200510000"/>
    <x v="58"/>
    <x v="0"/>
    <n v="10000"/>
    <x v="13"/>
    <x v="0"/>
  </r>
  <r>
    <n v="990"/>
    <s v="The TWS Foundation_Media Research Center200410000"/>
    <x v="58"/>
    <x v="0"/>
    <n v="10000"/>
    <x v="8"/>
    <x v="1"/>
  </r>
  <r>
    <n v="990"/>
    <s v="The TWS Foundation_Media Research Center200310000"/>
    <x v="58"/>
    <x v="0"/>
    <n v="10000"/>
    <x v="14"/>
    <x v="1"/>
  </r>
  <r>
    <s v="CT2016"/>
    <s v="The Vernon K. Krieble Foundation_Media Research Center20081000"/>
    <x v="59"/>
    <x v="0"/>
    <n v="1000"/>
    <x v="4"/>
    <x v="1"/>
  </r>
  <r>
    <s v="CT2016"/>
    <s v="The Whitcomb Charitable Foundation_Media Research Center20135000"/>
    <x v="60"/>
    <x v="0"/>
    <n v="5000"/>
    <x v="10"/>
    <x v="1"/>
  </r>
  <r>
    <s v="CT2016"/>
    <s v="The Whitcomb Charitable Foundation_Media Research Center20125000"/>
    <x v="60"/>
    <x v="0"/>
    <n v="5000"/>
    <x v="3"/>
    <x v="1"/>
  </r>
  <r>
    <s v="CT2016"/>
    <s v="The Whitcomb Charitable Foundation_Media Research Center20115000"/>
    <x v="60"/>
    <x v="0"/>
    <n v="5000"/>
    <x v="5"/>
    <x v="1"/>
  </r>
  <r>
    <s v="CT2016"/>
    <s v="The Whitcomb Charitable Foundation_Media Research Center201010000"/>
    <x v="60"/>
    <x v="0"/>
    <n v="10000"/>
    <x v="11"/>
    <x v="1"/>
  </r>
  <r>
    <s v="CT2016"/>
    <s v="The Whitcomb Charitable Foundation_Media Research Center20097500"/>
    <x v="60"/>
    <x v="0"/>
    <n v="7500"/>
    <x v="12"/>
    <x v="1"/>
  </r>
  <r>
    <s v="CT2016"/>
    <s v="The Whitcomb Charitable Foundation_Media Research Center20085000"/>
    <x v="60"/>
    <x v="0"/>
    <n v="5000"/>
    <x v="4"/>
    <x v="1"/>
  </r>
  <r>
    <s v="CT2016"/>
    <s v="The Whitcomb Charitable Foundation_Media Research Center20076000"/>
    <x v="60"/>
    <x v="0"/>
    <n v="6000"/>
    <x v="6"/>
    <x v="1"/>
  </r>
  <r>
    <s v="CT2016"/>
    <s v="The Whitcomb Charitable Foundation_Media Research Center20064000"/>
    <x v="60"/>
    <x v="0"/>
    <n v="4000"/>
    <x v="7"/>
    <x v="1"/>
  </r>
  <r>
    <s v="CT2016"/>
    <s v="The Whitcomb Charitable Foundation_Media Research Center20053000"/>
    <x v="60"/>
    <x v="0"/>
    <n v="3000"/>
    <x v="13"/>
    <x v="1"/>
  </r>
  <r>
    <s v="CT2016"/>
    <s v="Thewes Family Foundation_Media Research Center2012150000"/>
    <x v="61"/>
    <x v="0"/>
    <n v="150000"/>
    <x v="3"/>
    <x v="1"/>
  </r>
  <r>
    <n v="990"/>
    <s v="Thewes Family Foundation_Media Research Center201775000"/>
    <x v="61"/>
    <x v="0"/>
    <n v="75000"/>
    <x v="21"/>
    <x v="0"/>
  </r>
  <r>
    <n v="990"/>
    <s v="Thewes Family Foundation_Media Research Center2016100000"/>
    <x v="61"/>
    <x v="0"/>
    <n v="100000"/>
    <x v="0"/>
    <x v="0"/>
  </r>
  <r>
    <n v="990"/>
    <s v="Thewes Family Foundation_Media Research Center201532000"/>
    <x v="61"/>
    <x v="0"/>
    <n v="32000"/>
    <x v="1"/>
    <x v="0"/>
  </r>
  <r>
    <n v="990"/>
    <s v="Thewes Family Foundation_Media Research Center201450000"/>
    <x v="61"/>
    <x v="0"/>
    <n v="50000"/>
    <x v="2"/>
    <x v="0"/>
  </r>
  <r>
    <n v="990"/>
    <s v="Thewes Family Foundation_Media Research Center2013100000"/>
    <x v="61"/>
    <x v="0"/>
    <n v="100000"/>
    <x v="10"/>
    <x v="0"/>
  </r>
  <r>
    <n v="990"/>
    <s v="Thomas W Smith Foundation_Media Research Center201610000"/>
    <x v="62"/>
    <x v="0"/>
    <n v="10000"/>
    <x v="0"/>
    <x v="0"/>
  </r>
  <r>
    <n v="990"/>
    <s v="True Foundation_Media Research Center2015200"/>
    <x v="63"/>
    <x v="0"/>
    <n v="200"/>
    <x v="1"/>
    <x v="1"/>
  </r>
  <r>
    <n v="990"/>
    <s v="True Foundation_Media Research Center2014200"/>
    <x v="63"/>
    <x v="0"/>
    <n v="200"/>
    <x v="2"/>
    <x v="0"/>
  </r>
  <r>
    <s v="CT2016"/>
    <s v="True Foundation_Media Research Center2012200"/>
    <x v="63"/>
    <x v="0"/>
    <n v="200"/>
    <x v="3"/>
    <x v="0"/>
  </r>
  <r>
    <n v="990"/>
    <s v="True Foundation_Media Research Center2011200"/>
    <x v="63"/>
    <x v="0"/>
    <n v="200"/>
    <x v="5"/>
    <x v="0"/>
  </r>
  <r>
    <n v="990"/>
    <s v="True Foundation_Media Research Center20101200"/>
    <x v="63"/>
    <x v="0"/>
    <n v="1200"/>
    <x v="11"/>
    <x v="0"/>
  </r>
  <r>
    <n v="990"/>
    <s v="True Foundation_Media Research Center2009200"/>
    <x v="63"/>
    <x v="0"/>
    <n v="200"/>
    <x v="12"/>
    <x v="0"/>
  </r>
  <r>
    <n v="990"/>
    <s v="True Foundation_Media Research Center2008200"/>
    <x v="63"/>
    <x v="0"/>
    <n v="200"/>
    <x v="4"/>
    <x v="0"/>
  </r>
  <r>
    <n v="990"/>
    <s v="True Foundation_Media Research Center2006200"/>
    <x v="63"/>
    <x v="0"/>
    <n v="200"/>
    <x v="7"/>
    <x v="0"/>
  </r>
  <r>
    <n v="990"/>
    <s v="True Foundation_Media Research Center2005200"/>
    <x v="63"/>
    <x v="0"/>
    <n v="200"/>
    <x v="13"/>
    <x v="0"/>
  </r>
  <r>
    <n v="990"/>
    <s v="William H Donner Foundation_Media Research Center2016100000"/>
    <x v="64"/>
    <x v="0"/>
    <n v="100000"/>
    <x v="0"/>
    <x v="0"/>
  </r>
  <r>
    <n v="990"/>
    <s v="William H Donner Foundation_Media Research Center201615000"/>
    <x v="64"/>
    <x v="0"/>
    <n v="15000"/>
    <x v="0"/>
    <x v="0"/>
  </r>
  <r>
    <n v="990"/>
    <s v="William H Donner Foundation_Media Research Center201525000"/>
    <x v="64"/>
    <x v="0"/>
    <n v="25000"/>
    <x v="1"/>
    <x v="0"/>
  </r>
  <r>
    <n v="990"/>
    <s v="William H Donner Foundation_Media Research Center201515000"/>
    <x v="64"/>
    <x v="0"/>
    <n v="15000"/>
    <x v="1"/>
    <x v="0"/>
  </r>
  <r>
    <n v="990"/>
    <s v="William H Donner Foundation_Media Research Center201425000"/>
    <x v="64"/>
    <x v="0"/>
    <n v="25000"/>
    <x v="2"/>
    <x v="0"/>
  </r>
  <r>
    <n v="990"/>
    <s v="William H Donner Foundation_Media Research Center201410000"/>
    <x v="64"/>
    <x v="0"/>
    <n v="10000"/>
    <x v="2"/>
    <x v="0"/>
  </r>
  <r>
    <n v="990"/>
    <s v="William H Donner Foundation_Media Research Center201310000"/>
    <x v="64"/>
    <x v="0"/>
    <n v="10000"/>
    <x v="10"/>
    <x v="0"/>
  </r>
  <r>
    <n v="990"/>
    <s v="William H Donner Foundation_Media Research Center201225000"/>
    <x v="64"/>
    <x v="0"/>
    <n v="25000"/>
    <x v="3"/>
    <x v="0"/>
  </r>
  <r>
    <n v="990"/>
    <s v="William H Donner Foundation_Media Research Center201110000"/>
    <x v="64"/>
    <x v="0"/>
    <n v="10000"/>
    <x v="5"/>
    <x v="0"/>
  </r>
  <r>
    <n v="990"/>
    <s v="William H Donner Foundation_Media Research Center201010000"/>
    <x v="64"/>
    <x v="0"/>
    <n v="10000"/>
    <x v="11"/>
    <x v="0"/>
  </r>
  <r>
    <n v="990"/>
    <s v="William H Donner Foundation_Media Research Center20092500"/>
    <x v="64"/>
    <x v="0"/>
    <n v="2500"/>
    <x v="12"/>
    <x v="0"/>
  </r>
  <r>
    <n v="990"/>
    <s v="William H Donner Foundation_Media Research Center200810000"/>
    <x v="64"/>
    <x v="0"/>
    <n v="10000"/>
    <x v="4"/>
    <x v="0"/>
  </r>
  <r>
    <n v="990"/>
    <s v="William H Donner Foundation_Media Research Center200710000"/>
    <x v="64"/>
    <x v="0"/>
    <n v="10000"/>
    <x v="6"/>
    <x v="0"/>
  </r>
  <r>
    <n v="990"/>
    <s v="William H Donner Foundation_Media Research Center200610000"/>
    <x v="64"/>
    <x v="0"/>
    <n v="10000"/>
    <x v="7"/>
    <x v="0"/>
  </r>
  <r>
    <n v="990"/>
    <s v="William H Donner Foundation_Media Research Center200510000"/>
    <x v="64"/>
    <x v="0"/>
    <n v="10000"/>
    <x v="13"/>
    <x v="0"/>
  </r>
  <r>
    <n v="990"/>
    <s v="William H Donner Foundation_Media Research Center200425000"/>
    <x v="64"/>
    <x v="0"/>
    <n v="25000"/>
    <x v="8"/>
    <x v="0"/>
  </r>
  <r>
    <n v="990"/>
    <s v="William H Donner Foundation_Media Research Center200422246.34"/>
    <x v="64"/>
    <x v="0"/>
    <n v="22246.34"/>
    <x v="8"/>
    <x v="0"/>
  </r>
  <r>
    <n v="990"/>
    <s v="William H Donner Foundation_Media Research Center200410000"/>
    <x v="64"/>
    <x v="0"/>
    <n v="10000"/>
    <x v="8"/>
    <x v="0"/>
  </r>
  <r>
    <n v="990"/>
    <s v="William H Donner Foundation_Media Research Center200315000"/>
    <x v="64"/>
    <x v="0"/>
    <n v="15000"/>
    <x v="14"/>
    <x v="0"/>
  </r>
  <r>
    <n v="990"/>
    <s v="William H Donner Foundation_Media Research Center199975000"/>
    <x v="64"/>
    <x v="0"/>
    <n v="75000"/>
    <x v="22"/>
    <x v="1"/>
  </r>
  <r>
    <n v="990"/>
    <s v="Wodecroft Foundation_Media Research Center20152000"/>
    <x v="65"/>
    <x v="0"/>
    <n v="2000"/>
    <x v="1"/>
    <x v="1"/>
  </r>
  <r>
    <n v="990"/>
    <s v="Orville D &amp; Ruth Merillat Foundation_Media Research Center20101000"/>
    <x v="66"/>
    <x v="0"/>
    <n v="1000"/>
    <x v="11"/>
    <x v="0"/>
  </r>
  <r>
    <n v="990"/>
    <s v="Robert and Marie Hansen Family Foundation_Media Research Center20041250"/>
    <x v="67"/>
    <x v="0"/>
    <n v="1250"/>
    <x v="8"/>
    <x v="0"/>
  </r>
  <r>
    <n v="990"/>
    <s v="Robert and Marie Hansen Family Foundation_Media Research Center20031250"/>
    <x v="67"/>
    <x v="0"/>
    <n v="1250"/>
    <x v="14"/>
    <x v="0"/>
  </r>
  <r>
    <n v="990"/>
    <s v="Robert and Marie Hansen Family Foundation_Media Research Center20051250"/>
    <x v="67"/>
    <x v="0"/>
    <n v="1250"/>
    <x v="13"/>
    <x v="0"/>
  </r>
  <r>
    <n v="990"/>
    <s v="The Gordon and Mary Cain Foundation_Media Research Center20061000"/>
    <x v="68"/>
    <x v="0"/>
    <n v="1000"/>
    <x v="7"/>
    <x v="0"/>
  </r>
  <r>
    <n v="990"/>
    <s v="DonorsTrust_Media Research Center20181109500"/>
    <x v="69"/>
    <x v="0"/>
    <n v="1109500"/>
    <x v="24"/>
    <x v="0"/>
  </r>
  <r>
    <n v="990"/>
    <s v="DonorsTrust_Media Research Center201736700"/>
    <x v="69"/>
    <x v="0"/>
    <n v="36700"/>
    <x v="21"/>
    <x v="0"/>
  </r>
  <r>
    <n v="990"/>
    <s v="DonorsTrust_Media Research Center20171000"/>
    <x v="69"/>
    <x v="0"/>
    <n v="1000"/>
    <x v="21"/>
    <x v="0"/>
  </r>
  <r>
    <n v="990"/>
    <s v="DonorsTrust_Media Research Center201625000"/>
    <x v="69"/>
    <x v="0"/>
    <n v="25000"/>
    <x v="0"/>
    <x v="0"/>
  </r>
  <r>
    <n v="990"/>
    <s v="DonorsTrust_Media Research Center20161000"/>
    <x v="69"/>
    <x v="0"/>
    <n v="1000"/>
    <x v="0"/>
    <x v="0"/>
  </r>
  <r>
    <n v="990"/>
    <s v="DonorsTrust_Media Research Center20162000"/>
    <x v="69"/>
    <x v="0"/>
    <n v="2000"/>
    <x v="0"/>
    <x v="0"/>
  </r>
  <r>
    <n v="990"/>
    <s v="DonorsTrust_Media Research Center201625000"/>
    <x v="69"/>
    <x v="0"/>
    <n v="25000"/>
    <x v="0"/>
    <x v="0"/>
  </r>
  <r>
    <n v="990"/>
    <s v="DonorsTrust_Media Research Center20166000"/>
    <x v="69"/>
    <x v="0"/>
    <n v="6000"/>
    <x v="0"/>
    <x v="0"/>
  </r>
  <r>
    <n v="990"/>
    <s v="DonorsTrust_Media Research Center201610000"/>
    <x v="69"/>
    <x v="0"/>
    <n v="10000"/>
    <x v="0"/>
    <x v="0"/>
  </r>
  <r>
    <n v="990"/>
    <s v="DonorsTrust_Media Research Center20165000"/>
    <x v="69"/>
    <x v="0"/>
    <n v="5000"/>
    <x v="0"/>
    <x v="0"/>
  </r>
  <r>
    <n v="990"/>
    <s v="DonorsTrust_Media Research Center201633720"/>
    <x v="69"/>
    <x v="0"/>
    <n v="33720"/>
    <x v="0"/>
    <x v="0"/>
  </r>
  <r>
    <n v="990"/>
    <s v="DonorsTrust_Media Research Center201626000"/>
    <x v="69"/>
    <x v="0"/>
    <n v="26000"/>
    <x v="0"/>
    <x v="0"/>
  </r>
  <r>
    <n v="990"/>
    <s v="DonorsTrust_Media Research Center201610000"/>
    <x v="69"/>
    <x v="0"/>
    <n v="10000"/>
    <x v="0"/>
    <x v="0"/>
  </r>
  <r>
    <n v="990"/>
    <s v="DonorsTrust_Media Research Center20166000"/>
    <x v="69"/>
    <x v="0"/>
    <n v="6000"/>
    <x v="0"/>
    <x v="0"/>
  </r>
  <r>
    <n v="990"/>
    <s v="DonorsTrust_Media Research Center201525000"/>
    <x v="69"/>
    <x v="0"/>
    <n v="25000"/>
    <x v="1"/>
    <x v="0"/>
  </r>
  <r>
    <n v="990"/>
    <s v="DonorsTrust_Media Research Center20157500"/>
    <x v="69"/>
    <x v="0"/>
    <n v="7500"/>
    <x v="1"/>
    <x v="0"/>
  </r>
  <r>
    <n v="990"/>
    <s v="DonorsTrust_Media Research Center20152000"/>
    <x v="69"/>
    <x v="0"/>
    <n v="2000"/>
    <x v="1"/>
    <x v="0"/>
  </r>
  <r>
    <n v="990"/>
    <s v="DonorsTrust_Media Research Center20155000"/>
    <x v="69"/>
    <x v="0"/>
    <n v="5000"/>
    <x v="1"/>
    <x v="0"/>
  </r>
  <r>
    <n v="990"/>
    <s v="DonorsTrust_Media Research Center20151000"/>
    <x v="69"/>
    <x v="0"/>
    <n v="1000"/>
    <x v="1"/>
    <x v="0"/>
  </r>
  <r>
    <s v="CT2017"/>
    <s v="DonorsTrust_Media Research Center20145000"/>
    <x v="69"/>
    <x v="0"/>
    <n v="5000"/>
    <x v="2"/>
    <x v="1"/>
  </r>
  <r>
    <s v="CT2017"/>
    <s v="DonorsTrust_Media Research Center20142000"/>
    <x v="69"/>
    <x v="0"/>
    <n v="2000"/>
    <x v="2"/>
    <x v="1"/>
  </r>
  <r>
    <s v="CT2017"/>
    <s v="DonorsTrust_Media Research Center20145000"/>
    <x v="69"/>
    <x v="0"/>
    <n v="5000"/>
    <x v="2"/>
    <x v="1"/>
  </r>
  <r>
    <s v="CT2017"/>
    <s v="DonorsTrust_Media Research Center20147500"/>
    <x v="69"/>
    <x v="0"/>
    <n v="7500"/>
    <x v="2"/>
    <x v="1"/>
  </r>
  <r>
    <s v="CT2017"/>
    <s v="DonorsTrust_Media Research Center20141000"/>
    <x v="69"/>
    <x v="0"/>
    <n v="1000"/>
    <x v="2"/>
    <x v="1"/>
  </r>
  <r>
    <s v="CT2017"/>
    <s v="DonorsTrust_Media Research Center2014100000"/>
    <x v="69"/>
    <x v="0"/>
    <n v="100000"/>
    <x v="2"/>
    <x v="1"/>
  </r>
  <r>
    <s v="CT2017"/>
    <s v="DonorsTrust_Media Research Center201350000"/>
    <x v="69"/>
    <x v="0"/>
    <n v="50000"/>
    <x v="10"/>
    <x v="1"/>
  </r>
  <r>
    <s v="CT2017"/>
    <s v="DonorsTrust_Media Research Center20131500"/>
    <x v="69"/>
    <x v="0"/>
    <n v="1500"/>
    <x v="10"/>
    <x v="1"/>
  </r>
  <r>
    <s v="CT2017"/>
    <s v="DonorsTrust_Media Research Center20138000"/>
    <x v="69"/>
    <x v="0"/>
    <n v="8000"/>
    <x v="10"/>
    <x v="1"/>
  </r>
  <r>
    <s v="CT2017"/>
    <s v="DonorsTrust_Media Research Center2013500"/>
    <x v="69"/>
    <x v="0"/>
    <n v="500"/>
    <x v="10"/>
    <x v="1"/>
  </r>
  <r>
    <s v="CT2017"/>
    <s v="DonorsTrust_Media Research Center201210000"/>
    <x v="69"/>
    <x v="0"/>
    <n v="10000"/>
    <x v="3"/>
    <x v="1"/>
  </r>
  <r>
    <s v="CT2017"/>
    <s v="DonorsTrust_Media Research Center2012500"/>
    <x v="69"/>
    <x v="0"/>
    <n v="500"/>
    <x v="3"/>
    <x v="1"/>
  </r>
  <r>
    <s v="CT2017"/>
    <s v="DonorsTrust_Media Research Center2012500"/>
    <x v="69"/>
    <x v="0"/>
    <n v="500"/>
    <x v="3"/>
    <x v="1"/>
  </r>
  <r>
    <s v="CT2017"/>
    <s v="DonorsTrust_Media Research Center20121000"/>
    <x v="69"/>
    <x v="0"/>
    <n v="1000"/>
    <x v="3"/>
    <x v="1"/>
  </r>
  <r>
    <s v="CT2017"/>
    <s v="DonorsTrust_Media Research Center20122500"/>
    <x v="69"/>
    <x v="0"/>
    <n v="2500"/>
    <x v="3"/>
    <x v="1"/>
  </r>
  <r>
    <s v="CT2017"/>
    <s v="DonorsTrust_Media Research Center20112500"/>
    <x v="69"/>
    <x v="0"/>
    <n v="2500"/>
    <x v="5"/>
    <x v="1"/>
  </r>
  <r>
    <s v="CT2017"/>
    <s v="DonorsTrust_Media Research Center20115000"/>
    <x v="69"/>
    <x v="0"/>
    <n v="5000"/>
    <x v="5"/>
    <x v="1"/>
  </r>
  <r>
    <s v="CT2017"/>
    <s v="DonorsTrust_Media Research Center2011500"/>
    <x v="69"/>
    <x v="0"/>
    <n v="500"/>
    <x v="5"/>
    <x v="1"/>
  </r>
  <r>
    <s v="CT2017"/>
    <s v="DonorsTrust_Media Research Center20115000"/>
    <x v="69"/>
    <x v="0"/>
    <n v="5000"/>
    <x v="5"/>
    <x v="1"/>
  </r>
  <r>
    <s v="CT2017"/>
    <s v="DonorsTrust_Media Research Center20111000"/>
    <x v="69"/>
    <x v="0"/>
    <n v="1000"/>
    <x v="5"/>
    <x v="1"/>
  </r>
  <r>
    <s v="CT2017"/>
    <s v="DonorsTrust_Media Research Center20105000"/>
    <x v="69"/>
    <x v="0"/>
    <n v="5000"/>
    <x v="11"/>
    <x v="1"/>
  </r>
  <r>
    <s v="CT2017"/>
    <s v="DonorsTrust_Media Research Center20105000"/>
    <x v="69"/>
    <x v="0"/>
    <n v="5000"/>
    <x v="11"/>
    <x v="1"/>
  </r>
  <r>
    <s v="CT2017"/>
    <s v="DonorsTrust_Media Research Center20101000"/>
    <x v="69"/>
    <x v="0"/>
    <n v="1000"/>
    <x v="11"/>
    <x v="1"/>
  </r>
  <r>
    <s v="CT2017"/>
    <s v="DonorsTrust_Media Research Center20101000"/>
    <x v="69"/>
    <x v="0"/>
    <n v="1000"/>
    <x v="11"/>
    <x v="1"/>
  </r>
  <r>
    <s v="CT2017"/>
    <s v="DonorsTrust_Media Research Center2010500"/>
    <x v="69"/>
    <x v="0"/>
    <n v="500"/>
    <x v="11"/>
    <x v="1"/>
  </r>
  <r>
    <s v="CT2017"/>
    <s v="DonorsTrust_Media Research Center20101000"/>
    <x v="69"/>
    <x v="0"/>
    <n v="1000"/>
    <x v="11"/>
    <x v="1"/>
  </r>
  <r>
    <s v="CT2017"/>
    <s v="DonorsTrust_Media Research Center2009500"/>
    <x v="69"/>
    <x v="0"/>
    <n v="500"/>
    <x v="12"/>
    <x v="1"/>
  </r>
  <r>
    <s v="CT2017"/>
    <s v="DonorsTrust_Media Research Center2009500"/>
    <x v="69"/>
    <x v="0"/>
    <n v="500"/>
    <x v="12"/>
    <x v="1"/>
  </r>
  <r>
    <s v="CT2017"/>
    <s v="DonorsTrust_Media Research Center20091000"/>
    <x v="69"/>
    <x v="0"/>
    <n v="1000"/>
    <x v="12"/>
    <x v="1"/>
  </r>
  <r>
    <s v="CT2017"/>
    <s v="DonorsTrust_Media Research Center20091000"/>
    <x v="69"/>
    <x v="0"/>
    <n v="1000"/>
    <x v="12"/>
    <x v="1"/>
  </r>
  <r>
    <s v="CT2017"/>
    <s v="DonorsTrust_Media Research Center20091000"/>
    <x v="69"/>
    <x v="0"/>
    <n v="1000"/>
    <x v="12"/>
    <x v="1"/>
  </r>
  <r>
    <s v="CT2017"/>
    <s v="DonorsTrust_Media Research Center20091000"/>
    <x v="69"/>
    <x v="0"/>
    <n v="1000"/>
    <x v="12"/>
    <x v="1"/>
  </r>
  <r>
    <s v="CT2017"/>
    <s v="DonorsTrust_Media Research Center20092500"/>
    <x v="69"/>
    <x v="0"/>
    <n v="2500"/>
    <x v="12"/>
    <x v="1"/>
  </r>
  <r>
    <s v="CT2017"/>
    <s v="DonorsTrust_Media Research Center20095000"/>
    <x v="69"/>
    <x v="0"/>
    <n v="5000"/>
    <x v="12"/>
    <x v="1"/>
  </r>
  <r>
    <s v="CT2017"/>
    <s v="DonorsTrust_Media Research Center2009300000"/>
    <x v="69"/>
    <x v="0"/>
    <n v="300000"/>
    <x v="12"/>
    <x v="1"/>
  </r>
  <r>
    <s v="CT2017"/>
    <s v="DonorsTrust_Media Research Center20082500"/>
    <x v="69"/>
    <x v="0"/>
    <n v="2500"/>
    <x v="4"/>
    <x v="1"/>
  </r>
  <r>
    <s v="CT2017"/>
    <s v="DonorsTrust_Media Research Center20082500"/>
    <x v="69"/>
    <x v="0"/>
    <n v="2500"/>
    <x v="4"/>
    <x v="1"/>
  </r>
  <r>
    <s v="CT2017"/>
    <s v="DonorsTrust_Media Research Center20072700"/>
    <x v="69"/>
    <x v="0"/>
    <n v="2700"/>
    <x v="6"/>
    <x v="1"/>
  </r>
  <r>
    <s v="CT2017"/>
    <s v="DonorsTrust_Media Research Center200611800"/>
    <x v="69"/>
    <x v="0"/>
    <n v="11800"/>
    <x v="7"/>
    <x v="1"/>
  </r>
  <r>
    <s v="CT2017"/>
    <s v="DonorsTrust_Media Research Center20052250"/>
    <x v="69"/>
    <x v="0"/>
    <n v="2250"/>
    <x v="13"/>
    <x v="1"/>
  </r>
  <r>
    <s v="CT2017"/>
    <s v="DonorsTrust_Media Research Center20041500"/>
    <x v="69"/>
    <x v="0"/>
    <n v="1500"/>
    <x v="8"/>
    <x v="1"/>
  </r>
  <r>
    <m/>
    <m/>
    <x v="70"/>
    <x v="7"/>
    <m/>
    <x v="25"/>
    <x v="1"/>
  </r>
  <r>
    <m/>
    <m/>
    <x v="70"/>
    <x v="7"/>
    <m/>
    <x v="25"/>
    <x v="1"/>
  </r>
  <r>
    <m/>
    <m/>
    <x v="70"/>
    <x v="7"/>
    <m/>
    <x v="25"/>
    <x v="1"/>
  </r>
  <r>
    <m/>
    <m/>
    <x v="70"/>
    <x v="7"/>
    <m/>
    <x v="2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500D40-78EA-C247-8785-3FD1A20B4B47}" name="PivotTable4" cacheId="8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Donor" colHeaderCaption="Year">
  <location ref="E6:J14" firstHeaderRow="1" firstDataRow="2" firstDataCol="1"/>
  <pivotFields count="7">
    <pivotField showAll="0"/>
    <pivotField showAl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9">
        <item x="1"/>
        <item x="2"/>
        <item x="3"/>
        <item x="4"/>
        <item x="5"/>
        <item h="1" x="0"/>
        <item x="6"/>
        <item h="1" x="7"/>
        <item t="default"/>
      </items>
    </pivotField>
    <pivotField dataField="1" showAll="0"/>
    <pivotField axis="axisCol" showAll="0">
      <items count="27">
        <item x="20"/>
        <item x="23"/>
        <item x="16"/>
        <item x="15"/>
        <item x="19"/>
        <item x="22"/>
        <item x="18"/>
        <item x="17"/>
        <item x="9"/>
        <item x="14"/>
        <item x="8"/>
        <item x="13"/>
        <item x="7"/>
        <item x="6"/>
        <item x="4"/>
        <item x="12"/>
        <item x="11"/>
        <item x="5"/>
        <item x="3"/>
        <item x="10"/>
        <item x="2"/>
        <item x="25"/>
        <item x="0"/>
        <item x="1"/>
        <item x="21"/>
        <item x="24"/>
        <item t="default"/>
      </items>
    </pivotField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Fields count="1">
    <field x="5"/>
  </colFields>
  <colItems count="5">
    <i>
      <x v="7"/>
    </i>
    <i>
      <x v="8"/>
    </i>
    <i>
      <x v="15"/>
    </i>
    <i>
      <x v="16"/>
    </i>
    <i t="grand">
      <x/>
    </i>
  </colItems>
  <dataFields count="1">
    <dataField name="Sum of contribution" fld="4" baseField="0" baseItem="0" numFmtId="164"/>
  </dataFields>
  <formats count="1">
    <format dxfId="4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FDF229-1A03-954F-8D63-8D857EEC4EF8}" name="PivotTable9" cacheId="8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Donor &amp; Year">
  <location ref="E44:F56" firstHeaderRow="1" firstDataRow="1" firstDataCol="1" rowPageCount="1" colPageCount="1"/>
  <pivotFields count="7">
    <pivotField showAll="0"/>
    <pivotField showAll="0"/>
    <pivotField axis="axisRow" showAll="0" sortType="ascending">
      <items count="73">
        <item h="1" sd="0" x="2"/>
        <item h="1" sd="0" x="3"/>
        <item h="1" sd="0" x="4"/>
        <item h="1" sd="0" x="5"/>
        <item h="1" sd="0" x="6"/>
        <item h="1" sd="0" x="8"/>
        <item h="1" sd="0" x="10"/>
        <item h="1" sd="0" x="14"/>
        <item h="1" sd="0" x="15"/>
        <item h="1" sd="0" x="16"/>
        <item h="1" sd="0" x="18"/>
        <item h="1" sd="0" x="69"/>
        <item h="1" sd="0" x="19"/>
        <item h="1" sd="0" x="20"/>
        <item h="1" sd="0" x="25"/>
        <item h="1" sd="0" x="26"/>
        <item h="1" sd="0" x="28"/>
        <item h="1" sd="0" x="29"/>
        <item h="1" sd="0" x="30"/>
        <item h="1" sd="0" x="31"/>
        <item h="1" sd="0" x="32"/>
        <item h="1" sd="0" x="35"/>
        <item h="1" sd="0" x="37"/>
        <item x="40"/>
        <item h="1" sd="0" x="41"/>
        <item h="1" sd="0" x="43"/>
        <item h="1" sd="0" x="46"/>
        <item h="1" sd="0" x="47"/>
        <item h="1" sd="0" x="53"/>
        <item h="1" sd="0" x="54"/>
        <item h="1" sd="0" x="56"/>
        <item h="1" sd="0" x="59"/>
        <item h="1" sd="0" x="60"/>
        <item h="1" sd="0" x="61"/>
        <item h="1" sd="0" x="63"/>
        <item h="1" sd="0" x="70"/>
        <item h="1" sd="0" x="39"/>
        <item h="1" sd="0" x="24"/>
        <item h="1" sd="0" x="0"/>
        <item h="1" sd="0" x="1"/>
        <item h="1" sd="0" x="7"/>
        <item h="1" sd="0" x="9"/>
        <item h="1" sd="0" x="11"/>
        <item h="1" sd="0" x="12"/>
        <item h="1" sd="0" x="13"/>
        <item h="1" sd="0" x="17"/>
        <item h="1" sd="0" x="21"/>
        <item h="1" sd="0" x="22"/>
        <item h="1" sd="0" x="23"/>
        <item h="1" sd="0" x="27"/>
        <item h="1" sd="0" x="33"/>
        <item h="1" sd="0" x="34"/>
        <item h="1" sd="0" x="36"/>
        <item h="1" sd="0" x="38"/>
        <item h="1" sd="0" x="42"/>
        <item h="1" sd="0" x="44"/>
        <item h="1" sd="0" x="45"/>
        <item h="1" sd="0" x="48"/>
        <item h="1" sd="0" x="49"/>
        <item h="1" sd="0" m="1" x="71"/>
        <item h="1" sd="0" x="51"/>
        <item h="1" sd="0" x="52"/>
        <item h="1" sd="0" x="55"/>
        <item h="1" sd="0" x="57"/>
        <item h="1" sd="0" x="58"/>
        <item h="1" sd="0" x="62"/>
        <item h="1" sd="0" x="64"/>
        <item h="1" sd="0" x="65"/>
        <item h="1" sd="0" x="50"/>
        <item h="1" sd="0" x="66"/>
        <item h="1" sd="0" x="67"/>
        <item h="1" sd="0" x="6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 sortType="ascending">
      <items count="27">
        <item x="20"/>
        <item x="23"/>
        <item x="16"/>
        <item x="15"/>
        <item x="19"/>
        <item x="22"/>
        <item x="18"/>
        <item x="17"/>
        <item x="9"/>
        <item x="14"/>
        <item x="8"/>
        <item x="13"/>
        <item x="7"/>
        <item x="6"/>
        <item x="4"/>
        <item x="12"/>
        <item x="11"/>
        <item x="5"/>
        <item x="3"/>
        <item x="10"/>
        <item x="2"/>
        <item x="1"/>
        <item x="0"/>
        <item x="21"/>
        <item x="24"/>
        <item x="25"/>
        <item t="default"/>
      </items>
    </pivotField>
    <pivotField axis="axisPage" showAll="0">
      <items count="4">
        <item x="1"/>
        <item x="0"/>
        <item x="2"/>
        <item t="default"/>
      </items>
    </pivotField>
  </pivotFields>
  <rowFields count="2">
    <field x="2"/>
    <field x="5"/>
  </rowFields>
  <rowItems count="12">
    <i>
      <x v="2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grand">
      <x/>
    </i>
  </rowItems>
  <colItems count="1">
    <i/>
  </colItems>
  <pageFields count="1">
    <pageField fld="6" hier="-1"/>
  </pageFields>
  <dataFields count="1">
    <dataField name="Sum of contribution" fld="4" baseField="0" baseItem="0" numFmtId="164"/>
  </dataFields>
  <formats count="1">
    <format dxfId="5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297ED8-D40A-E942-AFD7-3813BA5A28F7}" name="PivotTable8" cacheId="8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Year">
  <location ref="E22:H39" firstHeaderRow="1" firstDataRow="2" firstDataCol="1" rowPageCount="1" colPageCount="1"/>
  <pivotFields count="7">
    <pivotField showAll="0"/>
    <pivotField showAll="0"/>
    <pivotField axis="axisCol" showAll="0" sortType="descending">
      <items count="73">
        <item sd="0" x="2"/>
        <item h="1" sd="0" x="3"/>
        <item h="1" sd="0" x="4"/>
        <item h="1" sd="0" x="5"/>
        <item h="1" sd="0" x="6"/>
        <item h="1" sd="0" x="8"/>
        <item h="1" sd="0" x="10"/>
        <item h="1" sd="0" x="14"/>
        <item h="1" sd="0" x="15"/>
        <item h="1" sd="0" x="16"/>
        <item h="1" sd="0" x="18"/>
        <item h="1" sd="0" x="69"/>
        <item h="1" sd="0" x="19"/>
        <item h="1" sd="0" x="20"/>
        <item h="1" sd="0" x="25"/>
        <item h="1" sd="0" x="26"/>
        <item h="1" sd="0" x="28"/>
        <item h="1" sd="0" x="29"/>
        <item h="1" sd="0" x="30"/>
        <item h="1" sd="0" x="31"/>
        <item h="1" sd="0" x="32"/>
        <item h="1" sd="0" x="35"/>
        <item h="1" sd="0" x="37"/>
        <item h="1" sd="0" x="40"/>
        <item h="1" sd="0" x="41"/>
        <item h="1" sd="0" x="43"/>
        <item h="1" sd="0" x="46"/>
        <item h="1" sd="0" x="47"/>
        <item h="1" sd="0" x="53"/>
        <item h="1" sd="0" x="54"/>
        <item h="1" sd="0" x="56"/>
        <item h="1" sd="0" x="59"/>
        <item h="1" sd="0" x="60"/>
        <item h="1" sd="0" x="61"/>
        <item h="1" sd="0" x="63"/>
        <item h="1" sd="0" x="70"/>
        <item h="1" sd="0" x="39"/>
        <item h="1" sd="0" x="24"/>
        <item h="1" sd="0" x="0"/>
        <item h="1" sd="0" x="1"/>
        <item h="1" sd="0" x="7"/>
        <item h="1" sd="0" x="9"/>
        <item h="1" sd="0" x="11"/>
        <item h="1" sd="0" x="12"/>
        <item h="1" sd="0" x="13"/>
        <item h="1" sd="0" x="17"/>
        <item h="1" sd="0" x="21"/>
        <item h="1" sd="0" x="22"/>
        <item h="1" sd="0" x="23"/>
        <item h="1" sd="0" x="27"/>
        <item h="1" sd="0" x="33"/>
        <item h="1" sd="0" x="34"/>
        <item h="1" sd="0" x="36"/>
        <item h="1" sd="0" x="38"/>
        <item h="1" sd="0" x="42"/>
        <item h="1" sd="0" x="44"/>
        <item h="1" sd="0" x="45"/>
        <item sd="0" x="48"/>
        <item h="1" sd="0" x="49"/>
        <item h="1" sd="0" m="1" x="71"/>
        <item h="1" sd="0" x="51"/>
        <item h="1" sd="0" x="52"/>
        <item h="1" sd="0" x="55"/>
        <item h="1" sd="0" x="57"/>
        <item h="1" sd="0" x="58"/>
        <item h="1" sd="0" x="62"/>
        <item h="1" sd="0" x="64"/>
        <item h="1" sd="0" x="65"/>
        <item h="1" sd="0" x="50"/>
        <item h="1" sd="0" x="66"/>
        <item h="1" sd="0" x="67"/>
        <item h="1" sd="0" x="6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 sortType="ascending">
      <items count="27">
        <item x="20"/>
        <item x="23"/>
        <item x="16"/>
        <item x="15"/>
        <item x="19"/>
        <item x="22"/>
        <item x="18"/>
        <item x="17"/>
        <item x="9"/>
        <item x="14"/>
        <item x="8"/>
        <item x="13"/>
        <item x="7"/>
        <item x="6"/>
        <item x="4"/>
        <item x="12"/>
        <item x="11"/>
        <item x="5"/>
        <item x="3"/>
        <item x="10"/>
        <item x="2"/>
        <item x="1"/>
        <item x="0"/>
        <item x="21"/>
        <item x="24"/>
        <item x="25"/>
        <item t="default"/>
      </items>
    </pivotField>
    <pivotField axis="axisPage" showAll="0">
      <items count="4">
        <item x="1"/>
        <item x="0"/>
        <item x="2"/>
        <item t="default"/>
      </items>
    </pivotField>
  </pivotFields>
  <rowFields count="1">
    <field x="5"/>
  </rowFields>
  <rowItems count="16"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2"/>
  </colFields>
  <colItems count="3">
    <i>
      <x v="57"/>
    </i>
    <i>
      <x/>
    </i>
    <i t="grand">
      <x/>
    </i>
  </colItems>
  <pageFields count="1">
    <pageField fld="6" hier="-1"/>
  </pageFields>
  <dataFields count="1">
    <dataField name="Sum of contribution" fld="4" baseField="0" baseItem="0" numFmtId="164"/>
  </dataFields>
  <formats count="1">
    <format dxfId="6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0D8F37-BF6E-814B-A4D9-51AA2B380908}" name="PivotTable5" cacheId="8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Donor &amp; Year">
  <location ref="A8:B78" firstHeaderRow="1" firstDataRow="1" firstDataCol="1" rowPageCount="1" colPageCount="1"/>
  <pivotFields count="7">
    <pivotField showAll="0"/>
    <pivotField showAll="0"/>
    <pivotField axis="axisRow" showAll="0" sortType="descending">
      <items count="73">
        <item sd="0" x="2"/>
        <item sd="0" x="3"/>
        <item sd="0" x="4"/>
        <item sd="0" x="5"/>
        <item sd="0" x="6"/>
        <item sd="0" x="8"/>
        <item sd="0" x="10"/>
        <item sd="0" x="14"/>
        <item sd="0" x="15"/>
        <item sd="0" x="16"/>
        <item sd="0" x="18"/>
        <item sd="0" x="69"/>
        <item sd="0" x="19"/>
        <item sd="0" x="20"/>
        <item sd="0" x="25"/>
        <item sd="0" x="26"/>
        <item sd="0" x="28"/>
        <item sd="0" x="29"/>
        <item sd="0" x="30"/>
        <item sd="0" x="31"/>
        <item sd="0" x="32"/>
        <item sd="0" x="35"/>
        <item sd="0" x="37"/>
        <item sd="0" x="40"/>
        <item sd="0" x="41"/>
        <item sd="0" x="43"/>
        <item sd="0" x="46"/>
        <item sd="0" x="47"/>
        <item sd="0" x="53"/>
        <item sd="0" x="54"/>
        <item sd="0" x="56"/>
        <item sd="0" x="59"/>
        <item sd="0" x="60"/>
        <item sd="0" x="61"/>
        <item sd="0" x="63"/>
        <item h="1" sd="0" x="70"/>
        <item h="1" sd="0" x="39"/>
        <item sd="0" x="24"/>
        <item sd="0" x="0"/>
        <item sd="0" x="1"/>
        <item sd="0" x="7"/>
        <item sd="0" x="9"/>
        <item sd="0" x="11"/>
        <item sd="0" x="12"/>
        <item sd="0" x="13"/>
        <item sd="0" x="17"/>
        <item sd="0" x="21"/>
        <item sd="0" x="22"/>
        <item sd="0" x="23"/>
        <item sd="0" x="27"/>
        <item sd="0" x="33"/>
        <item sd="0" x="34"/>
        <item sd="0" x="36"/>
        <item sd="0" x="38"/>
        <item sd="0" x="42"/>
        <item sd="0" x="44"/>
        <item sd="0" x="45"/>
        <item sd="0" x="48"/>
        <item sd="0" x="49"/>
        <item sd="0" m="1" x="71"/>
        <item sd="0" x="51"/>
        <item sd="0" x="52"/>
        <item sd="0" x="55"/>
        <item sd="0" x="57"/>
        <item sd="0" x="58"/>
        <item sd="0" x="62"/>
        <item sd="0" x="64"/>
        <item sd="0" x="65"/>
        <item sd="0" x="50"/>
        <item sd="0" x="66"/>
        <item sd="0" x="67"/>
        <item sd="0" x="6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27">
        <item x="20"/>
        <item x="23"/>
        <item x="16"/>
        <item x="15"/>
        <item x="19"/>
        <item x="22"/>
        <item x="18"/>
        <item x="17"/>
        <item x="9"/>
        <item x="14"/>
        <item x="8"/>
        <item x="13"/>
        <item x="7"/>
        <item x="6"/>
        <item x="4"/>
        <item x="12"/>
        <item x="11"/>
        <item x="5"/>
        <item x="3"/>
        <item x="10"/>
        <item x="2"/>
        <item x="25"/>
        <item x="0"/>
        <item x="1"/>
        <item x="21"/>
        <item x="24"/>
        <item t="default"/>
      </items>
    </pivotField>
    <pivotField axis="axisPage" showAll="0">
      <items count="4">
        <item x="1"/>
        <item x="0"/>
        <item x="2"/>
        <item t="default"/>
      </items>
    </pivotField>
  </pivotFields>
  <rowFields count="2">
    <field x="2"/>
    <field x="5"/>
  </rowFields>
  <rowItems count="70">
    <i>
      <x v="23"/>
    </i>
    <i>
      <x v="57"/>
    </i>
    <i>
      <x v="28"/>
    </i>
    <i>
      <x v="46"/>
    </i>
    <i>
      <x v="8"/>
    </i>
    <i>
      <x v="11"/>
    </i>
    <i>
      <x v="58"/>
    </i>
    <i>
      <x v="16"/>
    </i>
    <i>
      <x v="51"/>
    </i>
    <i>
      <x v="40"/>
    </i>
    <i>
      <x v="9"/>
    </i>
    <i>
      <x v="12"/>
    </i>
    <i>
      <x v="33"/>
    </i>
    <i>
      <x v="19"/>
    </i>
    <i>
      <x v="10"/>
    </i>
    <i>
      <x v="66"/>
    </i>
    <i>
      <x v="2"/>
    </i>
    <i>
      <x v="47"/>
    </i>
    <i>
      <x v="37"/>
    </i>
    <i>
      <x v="14"/>
    </i>
    <i>
      <x v="24"/>
    </i>
    <i>
      <x v="5"/>
    </i>
    <i>
      <x v="38"/>
    </i>
    <i>
      <x v="54"/>
    </i>
    <i>
      <x v="45"/>
    </i>
    <i>
      <x v="41"/>
    </i>
    <i>
      <x v="29"/>
    </i>
    <i>
      <x v="26"/>
    </i>
    <i>
      <x v="22"/>
    </i>
    <i>
      <x v="63"/>
    </i>
    <i>
      <x v="64"/>
    </i>
    <i>
      <x v="18"/>
    </i>
    <i>
      <x v="20"/>
    </i>
    <i>
      <x v="32"/>
    </i>
    <i>
      <x/>
    </i>
    <i>
      <x v="52"/>
    </i>
    <i>
      <x v="30"/>
    </i>
    <i>
      <x v="55"/>
    </i>
    <i>
      <x v="7"/>
    </i>
    <i>
      <x v="42"/>
    </i>
    <i>
      <x v="27"/>
    </i>
    <i>
      <x v="62"/>
    </i>
    <i>
      <x v="4"/>
    </i>
    <i>
      <x v="53"/>
    </i>
    <i>
      <x v="44"/>
    </i>
    <i>
      <x v="60"/>
    </i>
    <i>
      <x v="1"/>
    </i>
    <i>
      <x v="17"/>
    </i>
    <i>
      <x v="65"/>
    </i>
    <i>
      <x v="39"/>
    </i>
    <i>
      <x v="15"/>
    </i>
    <i>
      <x v="3"/>
    </i>
    <i>
      <x v="25"/>
    </i>
    <i>
      <x v="48"/>
    </i>
    <i>
      <x v="56"/>
    </i>
    <i>
      <x v="70"/>
    </i>
    <i>
      <x v="50"/>
    </i>
    <i>
      <x v="34"/>
    </i>
    <i>
      <x v="21"/>
    </i>
    <i>
      <x v="67"/>
    </i>
    <i>
      <x v="13"/>
    </i>
    <i>
      <x v="49"/>
    </i>
    <i>
      <x v="43"/>
    </i>
    <i>
      <x v="69"/>
    </i>
    <i>
      <x v="71"/>
    </i>
    <i>
      <x v="31"/>
    </i>
    <i>
      <x v="6"/>
    </i>
    <i>
      <x v="61"/>
    </i>
    <i>
      <x v="68"/>
    </i>
    <i t="grand">
      <x/>
    </i>
  </rowItems>
  <colItems count="1">
    <i/>
  </colItems>
  <pageFields count="1">
    <pageField fld="6" hier="-1"/>
  </pageFields>
  <dataFields count="1">
    <dataField name="Sum of contribution" fld="4" baseField="0" baseItem="0" numFmtId="164"/>
  </dataFields>
  <formats count="1">
    <format dxfId="7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hyperlink" Target="https://www.desmogblog.com/media-research-center" TargetMode="Externa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4"/>
  <sheetViews>
    <sheetView tabSelected="1" workbookViewId="0">
      <selection activeCell="C5" sqref="C5"/>
    </sheetView>
  </sheetViews>
  <sheetFormatPr baseColWidth="10" defaultRowHeight="16"/>
  <cols>
    <col min="1" max="1" width="51.6640625" bestFit="1" customWidth="1"/>
    <col min="2" max="2" width="17.5" bestFit="1" customWidth="1"/>
    <col min="3" max="3" width="14.33203125" customWidth="1"/>
    <col min="4" max="4" width="32.1640625" customWidth="1"/>
    <col min="5" max="5" width="17.5" bestFit="1" customWidth="1"/>
    <col min="6" max="6" width="21.1640625" bestFit="1" customWidth="1"/>
    <col min="7" max="7" width="19" bestFit="1" customWidth="1"/>
    <col min="8" max="8" width="10.83203125" bestFit="1" customWidth="1"/>
    <col min="9" max="9" width="7.6640625" bestFit="1" customWidth="1"/>
    <col min="10" max="10" width="10.83203125" bestFit="1" customWidth="1"/>
    <col min="11" max="20" width="8.6640625" bestFit="1" customWidth="1"/>
    <col min="21" max="21" width="10.83203125" bestFit="1" customWidth="1"/>
    <col min="22" max="26" width="10.1640625" bestFit="1" customWidth="1"/>
    <col min="27" max="27" width="6.83203125" bestFit="1" customWidth="1"/>
    <col min="28" max="29" width="10.1640625" bestFit="1" customWidth="1"/>
    <col min="30" max="30" width="8.6640625" bestFit="1" customWidth="1"/>
    <col min="31" max="31" width="11.1640625" bestFit="1" customWidth="1"/>
  </cols>
  <sheetData>
    <row r="1" spans="1:12" ht="31">
      <c r="A1" s="6" t="s">
        <v>52</v>
      </c>
    </row>
    <row r="2" spans="1:12" ht="19">
      <c r="A2" s="7" t="s">
        <v>54</v>
      </c>
      <c r="B2" s="11">
        <v>43519</v>
      </c>
      <c r="C2" s="12"/>
    </row>
    <row r="3" spans="1:12" ht="19">
      <c r="A3" s="8" t="s">
        <v>56</v>
      </c>
      <c r="B3" s="7"/>
      <c r="C3" s="7"/>
    </row>
    <row r="5" spans="1:12" ht="24">
      <c r="A5" s="9" t="s">
        <v>57</v>
      </c>
      <c r="D5" s="3"/>
      <c r="E5" s="9" t="s">
        <v>58</v>
      </c>
    </row>
    <row r="6" spans="1:12">
      <c r="A6" s="1" t="s">
        <v>45</v>
      </c>
      <c r="B6" t="s">
        <v>133</v>
      </c>
      <c r="E6" s="1" t="s">
        <v>41</v>
      </c>
      <c r="F6" s="1" t="s">
        <v>60</v>
      </c>
    </row>
    <row r="7" spans="1:12">
      <c r="E7" s="1" t="s">
        <v>59</v>
      </c>
      <c r="F7">
        <v>2001</v>
      </c>
      <c r="G7">
        <v>2002</v>
      </c>
      <c r="H7">
        <v>2009</v>
      </c>
      <c r="I7">
        <v>2010</v>
      </c>
      <c r="J7" t="s">
        <v>40</v>
      </c>
      <c r="K7" s="13" t="s">
        <v>77</v>
      </c>
      <c r="L7" s="14"/>
    </row>
    <row r="8" spans="1:12">
      <c r="A8" s="1" t="s">
        <v>53</v>
      </c>
      <c r="B8" t="s">
        <v>41</v>
      </c>
      <c r="C8" s="4" t="s">
        <v>77</v>
      </c>
      <c r="E8" s="2" t="s">
        <v>47</v>
      </c>
      <c r="F8" s="3"/>
      <c r="G8" s="3"/>
      <c r="H8" s="3"/>
      <c r="I8" s="3">
        <v>5000</v>
      </c>
      <c r="J8" s="3">
        <v>5000</v>
      </c>
      <c r="K8" t="str">
        <f>IFERROR(VLOOKUP(E8,Resources!$A:$B,2,FALSE),"")</f>
        <v>https://exxonsecrets.org/html/orgfactsheet.php?id=134</v>
      </c>
    </row>
    <row r="9" spans="1:12">
      <c r="A9" s="2" t="s">
        <v>21</v>
      </c>
      <c r="B9" s="3">
        <v>20466420</v>
      </c>
      <c r="C9" t="str">
        <f>IFERROR(IF(VLOOKUP(A9,Resources!$A:$B,2,FALSE)=0,"",VLOOKUP(A9,Resources!$A:$B,2,FALSE)),"")</f>
        <v>https://www.desmogblog.com/mercer-family-foundation</v>
      </c>
      <c r="E9" s="2" t="s">
        <v>48</v>
      </c>
      <c r="F9" s="3"/>
      <c r="G9" s="3"/>
      <c r="H9" s="3">
        <v>18075</v>
      </c>
      <c r="I9" s="3">
        <v>22875</v>
      </c>
      <c r="J9" s="3">
        <v>40950</v>
      </c>
      <c r="K9" t="str">
        <f>IFERROR(VLOOKUP(E9,Resources!$A:$B,2,FALSE),"")</f>
        <v>https://www.sourcewatch.org/index.php/Council_for_National_Policy</v>
      </c>
    </row>
    <row r="10" spans="1:12">
      <c r="A10" s="2" t="s">
        <v>112</v>
      </c>
      <c r="B10" s="3">
        <v>4467000</v>
      </c>
      <c r="C10" t="str">
        <f>IFERROR(IF(VLOOKUP(A10,Resources!$A:$B,2,FALSE)=0,"",VLOOKUP(A10,Resources!$A:$B,2,FALSE)),"")</f>
        <v>https://www.desmogblog.com/scaife-family-foundations</v>
      </c>
      <c r="E10" s="2" t="s">
        <v>20</v>
      </c>
      <c r="F10" s="3"/>
      <c r="G10" s="3"/>
      <c r="H10" s="3"/>
      <c r="I10" s="3">
        <v>10000</v>
      </c>
      <c r="J10" s="3">
        <v>10000</v>
      </c>
      <c r="K10" t="str">
        <f>IFERROR(VLOOKUP(E10,Resources!$A:$B,2,FALSE),"")</f>
        <v>http://www.sourcewatch.org/index.php/Family_Research_Council</v>
      </c>
    </row>
    <row r="11" spans="1:12">
      <c r="A11" s="2" t="s">
        <v>22</v>
      </c>
      <c r="B11" s="3">
        <v>2650000</v>
      </c>
      <c r="C11" t="str">
        <f>IFERROR(IF(VLOOKUP(A11,Resources!$A:$B,2,FALSE)=0,"",VLOOKUP(A11,Resources!$A:$B,2,FALSE)),"")</f>
        <v>http://www.sourcewatch.org/index.php/Lynde_and_Harry_Bradley_Foundation</v>
      </c>
      <c r="E11" s="2" t="s">
        <v>49</v>
      </c>
      <c r="F11" s="3"/>
      <c r="G11" s="3"/>
      <c r="H11" s="3">
        <v>5000</v>
      </c>
      <c r="I11" s="3"/>
      <c r="J11" s="3">
        <v>5000</v>
      </c>
      <c r="K11" t="str">
        <f>IFERROR(VLOOKUP(E11,Resources!$A:$B,2,FALSE),"")</f>
        <v>https://www.sourcewatch.org/index.php/Fund_for_American_Studies</v>
      </c>
    </row>
    <row r="12" spans="1:12">
      <c r="A12" s="2" t="s">
        <v>98</v>
      </c>
      <c r="B12" s="3">
        <v>2120000</v>
      </c>
      <c r="C12" t="str">
        <f>IFERROR(IF(VLOOKUP(A12,Resources!$A:$B,2,FALSE)=0,"",VLOOKUP(A12,Resources!$A:$B,2,FALSE)),"")</f>
        <v/>
      </c>
      <c r="E12" s="2" t="s">
        <v>50</v>
      </c>
      <c r="F12" s="3"/>
      <c r="G12" s="3"/>
      <c r="H12" s="3">
        <v>5000</v>
      </c>
      <c r="I12" s="3"/>
      <c r="J12" s="3">
        <v>5000</v>
      </c>
      <c r="K12" t="str">
        <f>IFERROR(VLOOKUP(E12,Resources!$A:$B,2,FALSE),"")</f>
        <v>https://www.sourcewatch.org/index.php/Intercollegiate_Studies_Institute</v>
      </c>
    </row>
    <row r="13" spans="1:12">
      <c r="A13" s="2" t="s">
        <v>30</v>
      </c>
      <c r="B13" s="3">
        <v>2100000</v>
      </c>
      <c r="C13" t="str">
        <f>IFERROR(IF(VLOOKUP(A13,Resources!$A:$B,2,FALSE)=0,"",VLOOKUP(A13,Resources!$A:$B,2,FALSE)),"")</f>
        <v/>
      </c>
      <c r="E13" s="2" t="s">
        <v>51</v>
      </c>
      <c r="F13" s="3">
        <v>1028666</v>
      </c>
      <c r="G13" s="3">
        <v>49000</v>
      </c>
      <c r="H13" s="3"/>
      <c r="I13" s="3"/>
      <c r="J13" s="3">
        <v>1077666</v>
      </c>
      <c r="K13" t="str">
        <f>IFERROR(VLOOKUP(E13,Resources!$A:$B,2,FALSE),"")</f>
        <v>https://www.sourcewatch.org/index.php/Parents_Television_Council</v>
      </c>
    </row>
    <row r="14" spans="1:12">
      <c r="A14" s="2" t="s">
        <v>6</v>
      </c>
      <c r="B14" s="3">
        <v>1895670</v>
      </c>
      <c r="C14" t="str">
        <f>IFERROR(IF(VLOOKUP(A14,Resources!$A:$B,2,FALSE)=0,"",VLOOKUP(A14,Resources!$A:$B,2,FALSE)),"")</f>
        <v>https://www.desmogblog.com/who-donors-trust</v>
      </c>
      <c r="E14" s="2" t="s">
        <v>40</v>
      </c>
      <c r="F14" s="3">
        <v>1028666</v>
      </c>
      <c r="G14" s="3">
        <v>49000</v>
      </c>
      <c r="H14" s="3">
        <v>28075</v>
      </c>
      <c r="I14" s="3">
        <v>37875</v>
      </c>
      <c r="J14" s="3">
        <v>1143616</v>
      </c>
      <c r="K14" t="str">
        <f>IFERROR(VLOOKUP(E14,Resources!$A:$B,2,FALSE),"")</f>
        <v/>
      </c>
    </row>
    <row r="15" spans="1:12">
      <c r="A15" s="2" t="s">
        <v>113</v>
      </c>
      <c r="B15" s="3">
        <v>1623745</v>
      </c>
      <c r="C15" t="str">
        <f>IFERROR(IF(VLOOKUP(A15,Resources!$A:$B,2,FALSE)=0,"",VLOOKUP(A15,Resources!$A:$B,2,FALSE)),"")</f>
        <v/>
      </c>
    </row>
    <row r="16" spans="1:12">
      <c r="A16" s="2" t="s">
        <v>26</v>
      </c>
      <c r="B16" s="3">
        <v>1100000</v>
      </c>
      <c r="C16" t="str">
        <f>IFERROR(IF(VLOOKUP(A16,Resources!$A:$B,2,FALSE)=0,"",VLOOKUP(A16,Resources!$A:$B,2,FALSE)),"")</f>
        <v/>
      </c>
    </row>
    <row r="17" spans="1:8">
      <c r="A17" s="2" t="s">
        <v>106</v>
      </c>
      <c r="B17" s="3">
        <v>1055000</v>
      </c>
      <c r="C17" t="str">
        <f>IFERROR(IF(VLOOKUP(A17,Resources!$A:$B,2,FALSE)=0,"",VLOOKUP(A17,Resources!$A:$B,2,FALSE)),"")</f>
        <v>https://www.sourcewatch.org/index.php/John_Templeton_Foundation</v>
      </c>
    </row>
    <row r="18" spans="1:8">
      <c r="A18" s="2" t="s">
        <v>92</v>
      </c>
      <c r="B18" s="3">
        <v>800000</v>
      </c>
      <c r="C18" t="str">
        <f>IFERROR(IF(VLOOKUP(A18,Resources!$A:$B,2,FALSE)=0,"",VLOOKUP(A18,Resources!$A:$B,2,FALSE)),"")</f>
        <v>https://www.sourcewatch.org/index.php/Bradley_Impact_Fund</v>
      </c>
    </row>
    <row r="19" spans="1:8" ht="24">
      <c r="A19" s="2" t="s">
        <v>19</v>
      </c>
      <c r="B19" s="3">
        <v>768000</v>
      </c>
      <c r="C19" t="str">
        <f>IFERROR(IF(VLOOKUP(A19,Resources!$A:$B,2,FALSE)=0,"",VLOOKUP(A19,Resources!$A:$B,2,FALSE)),"")</f>
        <v/>
      </c>
      <c r="E19" s="9" t="s">
        <v>139</v>
      </c>
    </row>
    <row r="20" spans="1:8">
      <c r="A20" s="2" t="s">
        <v>14</v>
      </c>
      <c r="B20" s="3">
        <v>721725</v>
      </c>
      <c r="C20" t="str">
        <f>IFERROR(IF(VLOOKUP(A20,Resources!$A:$B,2,FALSE)=0,"",VLOOKUP(A20,Resources!$A:$B,2,FALSE)),"")</f>
        <v/>
      </c>
      <c r="E20" s="1" t="s">
        <v>45</v>
      </c>
      <c r="F20" t="s">
        <v>133</v>
      </c>
    </row>
    <row r="21" spans="1:8">
      <c r="A21" s="2" t="s">
        <v>17</v>
      </c>
      <c r="B21" s="3">
        <v>507000</v>
      </c>
      <c r="C21" t="str">
        <f>IFERROR(IF(VLOOKUP(A21,Resources!$A:$B,2,FALSE)=0,"",VLOOKUP(A21,Resources!$A:$B,2,FALSE)),"")</f>
        <v/>
      </c>
    </row>
    <row r="22" spans="1:8">
      <c r="A22" s="2" t="s">
        <v>12</v>
      </c>
      <c r="B22" s="3">
        <v>500000</v>
      </c>
      <c r="C22" t="str">
        <f>IFERROR(IF(VLOOKUP(A22,Resources!$A:$B,2,FALSE)=0,"",VLOOKUP(A22,Resources!$A:$B,2,FALSE)),"")</f>
        <v/>
      </c>
      <c r="E22" s="1" t="s">
        <v>41</v>
      </c>
      <c r="F22" s="1" t="s">
        <v>140</v>
      </c>
    </row>
    <row r="23" spans="1:8">
      <c r="A23" s="2" t="s">
        <v>11</v>
      </c>
      <c r="B23" s="3">
        <v>456520</v>
      </c>
      <c r="C23" t="str">
        <f>IFERROR(IF(VLOOKUP(A23,Resources!$A:$B,2,FALSE)=0,"",VLOOKUP(A23,Resources!$A:$B,2,FALSE)),"")</f>
        <v>https://www.desmogblog.com/donors-capital-fund</v>
      </c>
      <c r="E23" s="1" t="s">
        <v>60</v>
      </c>
      <c r="F23" t="s">
        <v>112</v>
      </c>
      <c r="G23" t="s">
        <v>25</v>
      </c>
      <c r="H23" t="s">
        <v>40</v>
      </c>
    </row>
    <row r="24" spans="1:8">
      <c r="A24" s="2" t="s">
        <v>120</v>
      </c>
      <c r="B24" s="3">
        <v>434746.34</v>
      </c>
      <c r="C24" t="str">
        <f>IFERROR(IF(VLOOKUP(A24,Resources!$A:$B,2,FALSE)=0,"",VLOOKUP(A24,Resources!$A:$B,2,FALSE)),"")</f>
        <v>https://www.sourcewatch.org/index.php/William_H._Donner_Foundation</v>
      </c>
      <c r="E24" s="2">
        <v>2001</v>
      </c>
      <c r="F24" s="3">
        <v>242000</v>
      </c>
      <c r="G24" s="3"/>
      <c r="H24" s="3">
        <v>242000</v>
      </c>
    </row>
    <row r="25" spans="1:8">
      <c r="A25" s="2" t="s">
        <v>16</v>
      </c>
      <c r="B25" s="3">
        <v>420000</v>
      </c>
      <c r="C25" t="str">
        <f>IFERROR(IF(VLOOKUP(A25,Resources!$A:$B,2,FALSE)=0,"",VLOOKUP(A25,Resources!$A:$B,2,FALSE)),"")</f>
        <v/>
      </c>
      <c r="E25" s="2">
        <v>2002</v>
      </c>
      <c r="F25" s="3">
        <v>150000</v>
      </c>
      <c r="G25" s="3"/>
      <c r="H25" s="3">
        <v>150000</v>
      </c>
    </row>
    <row r="26" spans="1:8">
      <c r="A26" s="2" t="s">
        <v>99</v>
      </c>
      <c r="B26" s="3">
        <v>407500</v>
      </c>
      <c r="C26" t="str">
        <f>IFERROR(IF(VLOOKUP(A26,Resources!$A:$B,2,FALSE)=0,"",VLOOKUP(A26,Resources!$A:$B,2,FALSE)),"")</f>
        <v>https://www.sourcewatch.org/index.php/Edgar_and_Elsa_Prince_Foundation</v>
      </c>
      <c r="E26" s="2">
        <v>2003</v>
      </c>
      <c r="F26" s="3">
        <v>350000</v>
      </c>
      <c r="G26" s="3"/>
      <c r="H26" s="3">
        <v>350000</v>
      </c>
    </row>
    <row r="27" spans="1:8">
      <c r="A27" s="2" t="s">
        <v>87</v>
      </c>
      <c r="B27" s="3">
        <v>362500</v>
      </c>
      <c r="C27" t="str">
        <f>IFERROR(IF(VLOOKUP(A27,Resources!$A:$B,2,FALSE)=0,"",VLOOKUP(A27,Resources!$A:$B,2,FALSE)),"")</f>
        <v>https://www.sourcewatch.org/index.php/Exxon_Mobil</v>
      </c>
      <c r="E27" s="2">
        <v>2004</v>
      </c>
      <c r="F27" s="3">
        <v>350000</v>
      </c>
      <c r="G27" s="3"/>
      <c r="H27" s="3">
        <v>350000</v>
      </c>
    </row>
    <row r="28" spans="1:8">
      <c r="A28" s="2" t="s">
        <v>27</v>
      </c>
      <c r="B28" s="3">
        <v>280000</v>
      </c>
      <c r="C28" t="str">
        <f>IFERROR(IF(VLOOKUP(A28,Resources!$A:$B,2,FALSE)=0,"",VLOOKUP(A28,Resources!$A:$B,2,FALSE)),"")</f>
        <v>https://www.sourcewatch.org/index.php/F.M._Kirby_Foundation</v>
      </c>
      <c r="E28" s="2">
        <v>2005</v>
      </c>
      <c r="F28" s="3">
        <v>350000</v>
      </c>
      <c r="G28" s="3"/>
      <c r="H28" s="3">
        <v>350000</v>
      </c>
    </row>
    <row r="29" spans="1:8">
      <c r="A29" s="2" t="s">
        <v>7</v>
      </c>
      <c r="B29" s="3">
        <v>268300</v>
      </c>
      <c r="C29" t="str">
        <f>IFERROR(IF(VLOOKUP(A29,Resources!$A:$B,2,FALSE)=0,"",VLOOKUP(A29,Resources!$A:$B,2,FALSE)),"")</f>
        <v>https://www.sourcewatch.org/index.php/National_Christian_Foundation</v>
      </c>
      <c r="E29" s="2">
        <v>2006</v>
      </c>
      <c r="F29" s="3">
        <v>200000</v>
      </c>
      <c r="G29" s="3"/>
      <c r="H29" s="3">
        <v>200000</v>
      </c>
    </row>
    <row r="30" spans="1:8">
      <c r="A30" s="2" t="s">
        <v>37</v>
      </c>
      <c r="B30" s="3">
        <v>225000</v>
      </c>
      <c r="C30" t="str">
        <f>IFERROR(IF(VLOOKUP(A30,Resources!$A:$B,2,FALSE)=0,"",VLOOKUP(A30,Resources!$A:$B,2,FALSE)),"")</f>
        <v>http://www.sourcewatch.org/index.php/Castle_Rock_Foundation</v>
      </c>
      <c r="E30" s="2">
        <v>2008</v>
      </c>
      <c r="F30" s="3">
        <v>325000</v>
      </c>
      <c r="G30" s="3"/>
      <c r="H30" s="3">
        <v>325000</v>
      </c>
    </row>
    <row r="31" spans="1:8">
      <c r="A31" s="2" t="s">
        <v>90</v>
      </c>
      <c r="B31" s="3">
        <v>220000</v>
      </c>
      <c r="C31" t="str">
        <f>IFERROR(IF(VLOOKUP(A31,Resources!$A:$B,2,FALSE)=0,"",VLOOKUP(A31,Resources!$A:$B,2,FALSE)),"")</f>
        <v>https://www.sourcewatch.org/index.php/Adolph_Coors_Foundation</v>
      </c>
      <c r="E31" s="2">
        <v>2009</v>
      </c>
      <c r="F31" s="3">
        <v>250000</v>
      </c>
      <c r="G31" s="3"/>
      <c r="H31" s="3">
        <v>250000</v>
      </c>
    </row>
    <row r="32" spans="1:8">
      <c r="A32" s="2" t="s">
        <v>109</v>
      </c>
      <c r="B32" s="3">
        <v>202000</v>
      </c>
      <c r="C32" t="str">
        <f>IFERROR(IF(VLOOKUP(A32,Resources!$A:$B,2,FALSE)=0,"",VLOOKUP(A32,Resources!$A:$B,2,FALSE)),"")</f>
        <v/>
      </c>
      <c r="E32" s="2">
        <v>2010</v>
      </c>
      <c r="F32" s="3">
        <v>250000</v>
      </c>
      <c r="G32" s="3"/>
      <c r="H32" s="3">
        <v>250000</v>
      </c>
    </row>
    <row r="33" spans="1:8">
      <c r="A33" s="2" t="s">
        <v>97</v>
      </c>
      <c r="B33" s="3">
        <v>182500</v>
      </c>
      <c r="C33" t="str">
        <f>IFERROR(IF(VLOOKUP(A33,Resources!$A:$B,2,FALSE)=0,"",VLOOKUP(A33,Resources!$A:$B,2,FALSE)),"")</f>
        <v/>
      </c>
      <c r="E33" s="2">
        <v>2011</v>
      </c>
      <c r="F33" s="3">
        <v>300000</v>
      </c>
      <c r="G33" s="3">
        <v>50000</v>
      </c>
      <c r="H33" s="3">
        <v>350000</v>
      </c>
    </row>
    <row r="34" spans="1:8">
      <c r="A34" s="2" t="s">
        <v>93</v>
      </c>
      <c r="B34" s="3">
        <v>162301</v>
      </c>
      <c r="C34" t="str">
        <f>IFERROR(IF(VLOOKUP(A34,Resources!$A:$B,2,FALSE)=0,"",VLOOKUP(A34,Resources!$A:$B,2,FALSE)),"")</f>
        <v/>
      </c>
      <c r="E34" s="2">
        <v>2012</v>
      </c>
      <c r="F34" s="3">
        <v>400000</v>
      </c>
      <c r="G34" s="3"/>
      <c r="H34" s="3">
        <v>400000</v>
      </c>
    </row>
    <row r="35" spans="1:8">
      <c r="A35" s="2" t="s">
        <v>9</v>
      </c>
      <c r="B35" s="3">
        <v>156500</v>
      </c>
      <c r="C35" t="str">
        <f>IFERROR(IF(VLOOKUP(A35,Resources!$A:$B,2,FALSE)=0,"",VLOOKUP(A35,Resources!$A:$B,2,FALSE)),"")</f>
        <v/>
      </c>
      <c r="E35" s="2">
        <v>2013</v>
      </c>
      <c r="F35" s="3">
        <v>400000</v>
      </c>
      <c r="G35" s="3"/>
      <c r="H35" s="3">
        <v>400000</v>
      </c>
    </row>
    <row r="36" spans="1:8">
      <c r="A36" s="2" t="s">
        <v>23</v>
      </c>
      <c r="B36" s="3">
        <v>130000</v>
      </c>
      <c r="C36" t="str">
        <f>IFERROR(IF(VLOOKUP(A36,Resources!$A:$B,2,FALSE)=0,"",VLOOKUP(A36,Resources!$A:$B,2,FALSE)),"")</f>
        <v/>
      </c>
      <c r="E36" s="2">
        <v>2014</v>
      </c>
      <c r="F36" s="3">
        <v>300000</v>
      </c>
      <c r="G36" s="3"/>
      <c r="H36" s="3">
        <v>300000</v>
      </c>
    </row>
    <row r="37" spans="1:8">
      <c r="A37" s="2" t="s">
        <v>4</v>
      </c>
      <c r="B37" s="3">
        <v>92818</v>
      </c>
      <c r="C37" t="str">
        <f>IFERROR(IF(VLOOKUP(A37,Resources!$A:$B,2,FALSE)=0,"",VLOOKUP(A37,Resources!$A:$B,2,FALSE)),"")</f>
        <v>https://www.desmogblog.com/leadership-institute</v>
      </c>
      <c r="E37" s="2">
        <v>2015</v>
      </c>
      <c r="F37" s="3">
        <v>300000</v>
      </c>
      <c r="G37" s="3"/>
      <c r="H37" s="3">
        <v>300000</v>
      </c>
    </row>
    <row r="38" spans="1:8">
      <c r="A38" s="2" t="s">
        <v>131</v>
      </c>
      <c r="B38" s="3">
        <v>70000</v>
      </c>
      <c r="C38" t="str">
        <f>IFERROR(IF(VLOOKUP(A38,Resources!$A:$B,2,FALSE)=0,"",VLOOKUP(A38,Resources!$A:$B,2,FALSE)),"")</f>
        <v>https://www.sourcewatch.org/index.php/Shelby_Cullom_Davis_Foundation</v>
      </c>
      <c r="E38" s="2">
        <v>2016</v>
      </c>
      <c r="F38" s="3">
        <v>300000</v>
      </c>
      <c r="G38" s="3"/>
      <c r="H38" s="3">
        <v>300000</v>
      </c>
    </row>
    <row r="39" spans="1:8">
      <c r="A39" s="2" t="s">
        <v>118</v>
      </c>
      <c r="B39" s="3">
        <v>70000</v>
      </c>
      <c r="C39" t="str">
        <f>IFERROR(IF(VLOOKUP(A39,Resources!$A:$B,2,FALSE)=0,"",VLOOKUP(A39,Resources!$A:$B,2,FALSE)),"")</f>
        <v/>
      </c>
      <c r="E39" s="2" t="s">
        <v>40</v>
      </c>
      <c r="F39" s="3">
        <v>4467000</v>
      </c>
      <c r="G39" s="3">
        <v>50000</v>
      </c>
      <c r="H39" s="3">
        <v>4517000</v>
      </c>
    </row>
    <row r="40" spans="1:8">
      <c r="A40" s="2" t="s">
        <v>38</v>
      </c>
      <c r="B40" s="3">
        <v>60000</v>
      </c>
      <c r="C40" t="str">
        <f>IFERROR(IF(VLOOKUP(A40,Resources!$A:$B,2,FALSE)=0,"",VLOOKUP(A40,Resources!$A:$B,2,FALSE)),"")</f>
        <v>http://www.sourcewatch.org/index.php/JM_Foundation</v>
      </c>
    </row>
    <row r="41" spans="1:8" ht="24">
      <c r="A41" s="2" t="s">
        <v>39</v>
      </c>
      <c r="B41" s="3">
        <v>60000</v>
      </c>
      <c r="C41" t="str">
        <f>IFERROR(IF(VLOOKUP(A41,Resources!$A:$B,2,FALSE)=0,"",VLOOKUP(A41,Resources!$A:$B,2,FALSE)),"")</f>
        <v>http://www.sourcewatch.org/index.php/John_M._Olin_Foundation</v>
      </c>
      <c r="E41" s="9" t="s">
        <v>141</v>
      </c>
    </row>
    <row r="42" spans="1:8">
      <c r="A42" s="2" t="s">
        <v>10</v>
      </c>
      <c r="B42" s="3">
        <v>50500</v>
      </c>
      <c r="C42" t="str">
        <f>IFERROR(IF(VLOOKUP(A42,Resources!$A:$B,2,FALSE)=0,"",VLOOKUP(A42,Resources!$A:$B,2,FALSE)),"")</f>
        <v/>
      </c>
      <c r="E42" s="1" t="s">
        <v>45</v>
      </c>
      <c r="F42" t="s">
        <v>133</v>
      </c>
    </row>
    <row r="43" spans="1:8">
      <c r="A43" s="2" t="s">
        <v>25</v>
      </c>
      <c r="B43" s="3">
        <v>50000</v>
      </c>
      <c r="C43" t="str">
        <f>IFERROR(IF(VLOOKUP(A43,Resources!$A:$B,2,FALSE)=0,"",VLOOKUP(A43,Resources!$A:$B,2,FALSE)),"")</f>
        <v>http://www.sourcewatch.org/index.php/Allegheny_Foundation</v>
      </c>
    </row>
    <row r="44" spans="1:8">
      <c r="A44" s="2" t="s">
        <v>107</v>
      </c>
      <c r="B44" s="3">
        <v>37500</v>
      </c>
      <c r="C44" t="str">
        <f>IFERROR(IF(VLOOKUP(A44,Resources!$A:$B,2,FALSE)=0,"",VLOOKUP(A44,Resources!$A:$B,2,FALSE)),"")</f>
        <v/>
      </c>
      <c r="E44" s="1" t="s">
        <v>53</v>
      </c>
      <c r="F44" t="s">
        <v>41</v>
      </c>
      <c r="G44" s="4" t="s">
        <v>77</v>
      </c>
    </row>
    <row r="45" spans="1:8">
      <c r="A45" s="2" t="s">
        <v>32</v>
      </c>
      <c r="B45" s="3">
        <v>34000</v>
      </c>
      <c r="C45" t="str">
        <f>IFERROR(IF(VLOOKUP(A45,Resources!$A:$B,2,FALSE)=0,"",VLOOKUP(A45,Resources!$A:$B,2,FALSE)),"")</f>
        <v>http://www.sourcewatch.org/index.php/Roe_Foundation</v>
      </c>
      <c r="E45" s="2" t="s">
        <v>21</v>
      </c>
      <c r="F45" s="3">
        <v>20466420</v>
      </c>
      <c r="G45" t="str">
        <f>IFERROR(IF(VLOOKUP(E45,Resources!$A:$B,2,FALSE)=0,"",VLOOKUP(E45,Resources!$A:$B,2,FALSE)),"")</f>
        <v>https://www.desmogblog.com/mercer-family-foundation</v>
      </c>
    </row>
    <row r="46" spans="1:8">
      <c r="A46" s="2" t="s">
        <v>110</v>
      </c>
      <c r="B46" s="3">
        <v>33000</v>
      </c>
      <c r="C46" t="str">
        <f>IFERROR(IF(VLOOKUP(A46,Resources!$A:$B,2,FALSE)=0,"",VLOOKUP(A46,Resources!$A:$B,2,FALSE)),"")</f>
        <v/>
      </c>
      <c r="E46" s="10">
        <v>2008</v>
      </c>
      <c r="F46" s="3">
        <v>500000</v>
      </c>
      <c r="G46" t="str">
        <f>IFERROR(IF(VLOOKUP(E46,Resources!$A:$B,2,FALSE)=0,"",VLOOKUP(E46,Resources!$A:$B,2,FALSE)),"")</f>
        <v/>
      </c>
    </row>
    <row r="47" spans="1:8">
      <c r="A47" s="2" t="s">
        <v>28</v>
      </c>
      <c r="B47" s="3">
        <v>30000</v>
      </c>
      <c r="C47" t="str">
        <f>IFERROR(IF(VLOOKUP(A47,Resources!$A:$B,2,FALSE)=0,"",VLOOKUP(A47,Resources!$A:$B,2,FALSE)),"")</f>
        <v/>
      </c>
      <c r="E47" s="10">
        <v>2009</v>
      </c>
      <c r="F47" s="3">
        <v>1000000</v>
      </c>
      <c r="G47" t="str">
        <f>IFERROR(IF(VLOOKUP(E47,Resources!$A:$B,2,FALSE)=0,"",VLOOKUP(E47,Resources!$A:$B,2,FALSE)),"")</f>
        <v/>
      </c>
    </row>
    <row r="48" spans="1:8">
      <c r="A48" s="2" t="s">
        <v>94</v>
      </c>
      <c r="B48" s="3">
        <v>30000</v>
      </c>
      <c r="C48" t="str">
        <f>IFERROR(IF(VLOOKUP(A48,Resources!$A:$B,2,FALSE)=0,"",VLOOKUP(A48,Resources!$A:$B,2,FALSE)),"")</f>
        <v/>
      </c>
      <c r="E48" s="10">
        <v>2010</v>
      </c>
      <c r="F48" s="3">
        <v>1194000</v>
      </c>
      <c r="G48" t="str">
        <f>IFERROR(IF(VLOOKUP(E48,Resources!$A:$B,2,FALSE)=0,"",VLOOKUP(E48,Resources!$A:$B,2,FALSE)),"")</f>
        <v/>
      </c>
    </row>
    <row r="49" spans="1:7">
      <c r="A49" s="2" t="s">
        <v>24</v>
      </c>
      <c r="B49" s="3">
        <v>30000</v>
      </c>
      <c r="C49" t="str">
        <f>IFERROR(IF(VLOOKUP(A49,Resources!$A:$B,2,FALSE)=0,"",VLOOKUP(A49,Resources!$A:$B,2,FALSE)),"")</f>
        <v/>
      </c>
      <c r="E49" s="10">
        <v>2011</v>
      </c>
      <c r="F49" s="3">
        <v>1800000</v>
      </c>
      <c r="G49" t="str">
        <f>IFERROR(IF(VLOOKUP(E49,Resources!$A:$B,2,FALSE)=0,"",VLOOKUP(E49,Resources!$A:$B,2,FALSE)),"")</f>
        <v/>
      </c>
    </row>
    <row r="50" spans="1:7">
      <c r="A50" s="2" t="s">
        <v>117</v>
      </c>
      <c r="B50" s="3">
        <v>25000</v>
      </c>
      <c r="C50" t="str">
        <f>IFERROR(IF(VLOOKUP(A50,Resources!$A:$B,2,FALSE)=0,"",VLOOKUP(A50,Resources!$A:$B,2,FALSE)),"")</f>
        <v>https://www.sourcewatch.org/index.php/Randolph_Foundation</v>
      </c>
      <c r="E50" s="10">
        <v>2012</v>
      </c>
      <c r="F50" s="3">
        <v>3000000</v>
      </c>
      <c r="G50" t="str">
        <f>IFERROR(IF(VLOOKUP(E50,Resources!$A:$B,2,FALSE)=0,"",VLOOKUP(E50,Resources!$A:$B,2,FALSE)),"")</f>
        <v/>
      </c>
    </row>
    <row r="51" spans="1:7">
      <c r="A51" s="2" t="s">
        <v>18</v>
      </c>
      <c r="B51" s="3">
        <v>25000</v>
      </c>
      <c r="C51" t="str">
        <f>IFERROR(IF(VLOOKUP(A51,Resources!$A:$B,2,FALSE)=0,"",VLOOKUP(A51,Resources!$A:$B,2,FALSE)),"")</f>
        <v/>
      </c>
      <c r="E51" s="10">
        <v>2013</v>
      </c>
      <c r="F51" s="3">
        <v>2972420</v>
      </c>
      <c r="G51" t="str">
        <f>IFERROR(IF(VLOOKUP(E51,Resources!$A:$B,2,FALSE)=0,"",VLOOKUP(E51,Resources!$A:$B,2,FALSE)),"")</f>
        <v/>
      </c>
    </row>
    <row r="52" spans="1:7">
      <c r="A52" s="2" t="s">
        <v>108</v>
      </c>
      <c r="B52" s="3">
        <v>25000</v>
      </c>
      <c r="C52" t="str">
        <f>IFERROR(IF(VLOOKUP(A52,Resources!$A:$B,2,FALSE)=0,"",VLOOKUP(A52,Resources!$A:$B,2,FALSE)),"")</f>
        <v>https://www.sourcewatch.org/index.php/Marcus_Foundation</v>
      </c>
      <c r="E52" s="10">
        <v>2014</v>
      </c>
      <c r="F52" s="3">
        <v>3000000</v>
      </c>
      <c r="G52" t="str">
        <f>IFERROR(IF(VLOOKUP(E52,Resources!$A:$B,2,FALSE)=0,"",VLOOKUP(E52,Resources!$A:$B,2,FALSE)),"")</f>
        <v/>
      </c>
    </row>
    <row r="53" spans="1:7">
      <c r="A53" s="2" t="s">
        <v>96</v>
      </c>
      <c r="B53" s="3">
        <v>14030</v>
      </c>
      <c r="C53" t="str">
        <f>IFERROR(IF(VLOOKUP(A53,Resources!$A:$B,2,FALSE)=0,"",VLOOKUP(A53,Resources!$A:$B,2,FALSE)),"")</f>
        <v>https://www.desmogblog.com/koch-family-foundations</v>
      </c>
      <c r="E53" s="10">
        <v>2015</v>
      </c>
      <c r="F53" s="3">
        <v>3000000</v>
      </c>
      <c r="G53" t="str">
        <f>IFERROR(IF(VLOOKUP(E53,Resources!$A:$B,2,FALSE)=0,"",VLOOKUP(E53,Resources!$A:$B,2,FALSE)),"")</f>
        <v/>
      </c>
    </row>
    <row r="54" spans="1:7">
      <c r="A54" s="2" t="s">
        <v>115</v>
      </c>
      <c r="B54" s="3">
        <v>13500</v>
      </c>
      <c r="C54" t="str">
        <f>IFERROR(IF(VLOOKUP(A54,Resources!$A:$B,2,FALSE)=0,"",VLOOKUP(A54,Resources!$A:$B,2,FALSE)),"")</f>
        <v/>
      </c>
      <c r="E54" s="10">
        <v>2016</v>
      </c>
      <c r="F54" s="3">
        <v>2000000</v>
      </c>
      <c r="G54" t="str">
        <f>IFERROR(IF(VLOOKUP(E54,Resources!$A:$B,2,FALSE)=0,"",VLOOKUP(E54,Resources!$A:$B,2,FALSE)),"")</f>
        <v/>
      </c>
    </row>
    <row r="55" spans="1:7">
      <c r="A55" s="2" t="s">
        <v>34</v>
      </c>
      <c r="B55" s="3">
        <v>10500</v>
      </c>
      <c r="C55" t="str">
        <f>IFERROR(IF(VLOOKUP(A55,Resources!$A:$B,2,FALSE)=0,"",VLOOKUP(A55,Resources!$A:$B,2,FALSE)),"")</f>
        <v/>
      </c>
      <c r="E55" s="10">
        <v>2017</v>
      </c>
      <c r="F55" s="3">
        <v>2000000</v>
      </c>
      <c r="G55" t="str">
        <f>IFERROR(IF(VLOOKUP(E55,Resources!$A:$B,2,FALSE)=0,"",VLOOKUP(E55,Resources!$A:$B,2,FALSE)),"")</f>
        <v/>
      </c>
    </row>
    <row r="56" spans="1:7">
      <c r="A56" s="2" t="s">
        <v>29</v>
      </c>
      <c r="B56" s="3">
        <v>10000</v>
      </c>
      <c r="C56" t="str">
        <f>IFERROR(IF(VLOOKUP(A56,Resources!$A:$B,2,FALSE)=0,"",VLOOKUP(A56,Resources!$A:$B,2,FALSE)),"")</f>
        <v/>
      </c>
      <c r="E56" s="2" t="s">
        <v>40</v>
      </c>
      <c r="F56" s="3">
        <v>20466420</v>
      </c>
      <c r="G56" t="str">
        <f>IFERROR(IF(VLOOKUP(E56,Resources!$A:$B,2,FALSE)=0,"",VLOOKUP(E56,Resources!$A:$B,2,FALSE)),"")</f>
        <v/>
      </c>
    </row>
    <row r="57" spans="1:7">
      <c r="A57" s="2" t="s">
        <v>119</v>
      </c>
      <c r="B57" s="3">
        <v>10000</v>
      </c>
      <c r="C57" t="str">
        <f>IFERROR(IF(VLOOKUP(A57,Resources!$A:$B,2,FALSE)=0,"",VLOOKUP(A57,Resources!$A:$B,2,FALSE)),"")</f>
        <v/>
      </c>
      <c r="G57" t="str">
        <f>IFERROR(IF(VLOOKUP(E57,Resources!$A:$B,2,FALSE)=0,"",VLOOKUP(E57,Resources!$A:$B,2,FALSE)),"")</f>
        <v/>
      </c>
    </row>
    <row r="58" spans="1:7">
      <c r="A58" s="2" t="s">
        <v>91</v>
      </c>
      <c r="B58" s="3">
        <v>10000</v>
      </c>
      <c r="C58" t="str">
        <f>IFERROR(IF(VLOOKUP(A58,Resources!$A:$B,2,FALSE)=0,"",VLOOKUP(A58,Resources!$A:$B,2,FALSE)),"")</f>
        <v/>
      </c>
      <c r="G58" t="str">
        <f>IFERROR(IF(VLOOKUP(E58,Resources!$A:$B,2,FALSE)=0,"",VLOOKUP(E58,Resources!$A:$B,2,FALSE)),"")</f>
        <v/>
      </c>
    </row>
    <row r="59" spans="1:7">
      <c r="A59" s="2" t="s">
        <v>20</v>
      </c>
      <c r="B59" s="3">
        <v>7500</v>
      </c>
      <c r="C59" t="str">
        <f>IFERROR(IF(VLOOKUP(A59,Resources!$A:$B,2,FALSE)=0,"",VLOOKUP(A59,Resources!$A:$B,2,FALSE)),"")</f>
        <v>http://www.sourcewatch.org/index.php/Family_Research_Council</v>
      </c>
      <c r="G59" t="str">
        <f>IFERROR(IF(VLOOKUP(E59,Resources!$A:$B,2,FALSE)=0,"",VLOOKUP(E59,Resources!$A:$B,2,FALSE)),"")</f>
        <v/>
      </c>
    </row>
    <row r="60" spans="1:7">
      <c r="A60" s="2" t="s">
        <v>31</v>
      </c>
      <c r="B60" s="3">
        <v>7000</v>
      </c>
      <c r="C60" t="str">
        <f>IFERROR(IF(VLOOKUP(A60,Resources!$A:$B,2,FALSE)=0,"",VLOOKUP(A60,Resources!$A:$B,2,FALSE)),"")</f>
        <v/>
      </c>
      <c r="G60" t="str">
        <f>IFERROR(IF(VLOOKUP(E60,Resources!$A:$B,2,FALSE)=0,"",VLOOKUP(E60,Resources!$A:$B,2,FALSE)),"")</f>
        <v/>
      </c>
    </row>
    <row r="61" spans="1:7">
      <c r="A61" s="2" t="s">
        <v>35</v>
      </c>
      <c r="B61" s="3">
        <v>5000</v>
      </c>
      <c r="C61" t="str">
        <f>IFERROR(IF(VLOOKUP(A61,Resources!$A:$B,2,FALSE)=0,"",VLOOKUP(A61,Resources!$A:$B,2,FALSE)),"")</f>
        <v>http://www.sourcewatch.org/index.php/Patrick_Henry_Center_for_Individual_Liberty</v>
      </c>
      <c r="G61" t="str">
        <f>IFERROR(IF(VLOOKUP(E61,Resources!$A:$B,2,FALSE)=0,"",VLOOKUP(E61,Resources!$A:$B,2,FALSE)),"")</f>
        <v/>
      </c>
    </row>
    <row r="62" spans="1:7">
      <c r="A62" s="2" t="s">
        <v>103</v>
      </c>
      <c r="B62" s="3">
        <v>4450</v>
      </c>
      <c r="C62" t="str">
        <f>IFERROR(IF(VLOOKUP(A62,Resources!$A:$B,2,FALSE)=0,"",VLOOKUP(A62,Resources!$A:$B,2,FALSE)),"")</f>
        <v/>
      </c>
      <c r="G62" t="str">
        <f>IFERROR(IF(VLOOKUP(E62,Resources!$A:$B,2,FALSE)=0,"",VLOOKUP(E62,Resources!$A:$B,2,FALSE)),"")</f>
        <v/>
      </c>
    </row>
    <row r="63" spans="1:7">
      <c r="A63" s="2" t="s">
        <v>111</v>
      </c>
      <c r="B63" s="3">
        <v>4300</v>
      </c>
      <c r="C63" t="str">
        <f>IFERROR(IF(VLOOKUP(A63,Resources!$A:$B,2,FALSE)=0,"",VLOOKUP(A63,Resources!$A:$B,2,FALSE)),"")</f>
        <v/>
      </c>
      <c r="G63" t="str">
        <f>IFERROR(IF(VLOOKUP(E63,Resources!$A:$B,2,FALSE)=0,"",VLOOKUP(E63,Resources!$A:$B,2,FALSE)),"")</f>
        <v/>
      </c>
    </row>
    <row r="64" spans="1:7">
      <c r="A64" s="2" t="s">
        <v>135</v>
      </c>
      <c r="B64" s="3">
        <v>3750</v>
      </c>
      <c r="C64" t="str">
        <f>IFERROR(IF(VLOOKUP(A64,Resources!$A:$B,2,FALSE)=0,"",VLOOKUP(A64,Resources!$A:$B,2,FALSE)),"")</f>
        <v/>
      </c>
      <c r="G64" t="str">
        <f>IFERROR(IF(VLOOKUP(E64,Resources!$A:$B,2,FALSE)=0,"",VLOOKUP(E64,Resources!$A:$B,2,FALSE)),"")</f>
        <v/>
      </c>
    </row>
    <row r="65" spans="1:7">
      <c r="A65" s="2" t="s">
        <v>105</v>
      </c>
      <c r="B65" s="3">
        <v>3100</v>
      </c>
      <c r="C65" t="str">
        <f>IFERROR(IF(VLOOKUP(A65,Resources!$A:$B,2,FALSE)=0,"",VLOOKUP(A65,Resources!$A:$B,2,FALSE)),"")</f>
        <v/>
      </c>
      <c r="G65" t="str">
        <f>IFERROR(IF(VLOOKUP(E65,Resources!$A:$B,2,FALSE)=0,"",VLOOKUP(E65,Resources!$A:$B,2,FALSE)),"")</f>
        <v/>
      </c>
    </row>
    <row r="66" spans="1:7">
      <c r="A66" s="2" t="s">
        <v>13</v>
      </c>
      <c r="B66" s="3">
        <v>2800</v>
      </c>
      <c r="C66" t="str">
        <f>IFERROR(IF(VLOOKUP(A66,Resources!$A:$B,2,FALSE)=0,"",VLOOKUP(A66,Resources!$A:$B,2,FALSE)),"")</f>
        <v/>
      </c>
      <c r="G66" t="str">
        <f>IFERROR(IF(VLOOKUP(E66,Resources!$A:$B,2,FALSE)=0,"",VLOOKUP(E66,Resources!$A:$B,2,FALSE)),"")</f>
        <v/>
      </c>
    </row>
    <row r="67" spans="1:7">
      <c r="A67" s="2" t="s">
        <v>15</v>
      </c>
      <c r="B67" s="3">
        <v>2500</v>
      </c>
      <c r="C67" t="str">
        <f>IFERROR(IF(VLOOKUP(A67,Resources!$A:$B,2,FALSE)=0,"",VLOOKUP(A67,Resources!$A:$B,2,FALSE)),"")</f>
        <v/>
      </c>
      <c r="G67" t="str">
        <f>IFERROR(IF(VLOOKUP(E67,Resources!$A:$B,2,FALSE)=0,"",VLOOKUP(E67,Resources!$A:$B,2,FALSE)),"")</f>
        <v/>
      </c>
    </row>
    <row r="68" spans="1:7">
      <c r="A68" s="2" t="s">
        <v>121</v>
      </c>
      <c r="B68" s="3">
        <v>2000</v>
      </c>
      <c r="C68" t="str">
        <f>IFERROR(IF(VLOOKUP(A68,Resources!$A:$B,2,FALSE)=0,"",VLOOKUP(A68,Resources!$A:$B,2,FALSE)),"")</f>
        <v/>
      </c>
      <c r="G68" t="str">
        <f>IFERROR(IF(VLOOKUP(E68,Resources!$A:$B,2,FALSE)=0,"",VLOOKUP(E68,Resources!$A:$B,2,FALSE)),"")</f>
        <v/>
      </c>
    </row>
    <row r="69" spans="1:7">
      <c r="A69" s="2" t="s">
        <v>8</v>
      </c>
      <c r="B69" s="3">
        <v>2000</v>
      </c>
      <c r="C69" t="str">
        <f>IFERROR(IF(VLOOKUP(A69,Resources!$A:$B,2,FALSE)=0,"",VLOOKUP(A69,Resources!$A:$B,2,FALSE)),"")</f>
        <v>https://www.desmogblog.com/dunn-s-foundation-advancement-right-thinking</v>
      </c>
      <c r="G69" t="str">
        <f>IFERROR(IF(VLOOKUP(E69,Resources!$A:$B,2,FALSE)=0,"",VLOOKUP(E69,Resources!$A:$B,2,FALSE)),"")</f>
        <v/>
      </c>
    </row>
    <row r="70" spans="1:7">
      <c r="A70" s="2" t="s">
        <v>104</v>
      </c>
      <c r="B70" s="3">
        <v>2000</v>
      </c>
      <c r="C70" t="str">
        <f>IFERROR(IF(VLOOKUP(A70,Resources!$A:$B,2,FALSE)=0,"",VLOOKUP(A70,Resources!$A:$B,2,FALSE)),"")</f>
        <v>https://www.sourcewatch.org/index.php/The_Gilder_Foundation</v>
      </c>
      <c r="G70" t="str">
        <f>IFERROR(IF(VLOOKUP(E70,Resources!$A:$B,2,FALSE)=0,"",VLOOKUP(E70,Resources!$A:$B,2,FALSE)),"")</f>
        <v/>
      </c>
    </row>
    <row r="71" spans="1:7">
      <c r="A71" s="2" t="s">
        <v>95</v>
      </c>
      <c r="B71" s="3">
        <v>2000</v>
      </c>
      <c r="C71" t="str">
        <f>IFERROR(IF(VLOOKUP(A71,Resources!$A:$B,2,FALSE)=0,"",VLOOKUP(A71,Resources!$A:$B,2,FALSE)),"")</f>
        <v/>
      </c>
      <c r="G71" t="str">
        <f>IFERROR(IF(VLOOKUP(E71,Resources!$A:$B,2,FALSE)=0,"",VLOOKUP(E71,Resources!$A:$B,2,FALSE)),"")</f>
        <v/>
      </c>
    </row>
    <row r="72" spans="1:7">
      <c r="A72" s="2" t="s">
        <v>134</v>
      </c>
      <c r="B72" s="3">
        <v>1000</v>
      </c>
      <c r="C72" t="str">
        <f>IFERROR(IF(VLOOKUP(A72,Resources!$A:$B,2,FALSE)=0,"",VLOOKUP(A72,Resources!$A:$B,2,FALSE)),"")</f>
        <v/>
      </c>
      <c r="G72" t="str">
        <f>IFERROR(IF(VLOOKUP(E72,Resources!$A:$B,2,FALSE)=0,"",VLOOKUP(E72,Resources!$A:$B,2,FALSE)),"")</f>
        <v/>
      </c>
    </row>
    <row r="73" spans="1:7">
      <c r="A73" s="2" t="s">
        <v>137</v>
      </c>
      <c r="B73" s="3">
        <v>1000</v>
      </c>
      <c r="C73" t="str">
        <f>IFERROR(IF(VLOOKUP(A73,Resources!$A:$B,2,FALSE)=0,"",VLOOKUP(A73,Resources!$A:$B,2,FALSE)),"")</f>
        <v/>
      </c>
      <c r="G73" t="str">
        <f>IFERROR(IF(VLOOKUP(E73,Resources!$A:$B,2,FALSE)=0,"",VLOOKUP(E73,Resources!$A:$B,2,FALSE)),"")</f>
        <v/>
      </c>
    </row>
    <row r="74" spans="1:7">
      <c r="A74" s="2" t="s">
        <v>33</v>
      </c>
      <c r="B74" s="3">
        <v>1000</v>
      </c>
      <c r="C74" t="str">
        <f>IFERROR(IF(VLOOKUP(A74,Resources!$A:$B,2,FALSE)=0,"",VLOOKUP(A74,Resources!$A:$B,2,FALSE)),"")</f>
        <v>http://www.sourcewatch.org/index.php/Vernon_K._Krieble_Foundation</v>
      </c>
      <c r="G74" t="str">
        <f>IFERROR(IF(VLOOKUP(E74,Resources!$A:$B,2,FALSE)=0,"",VLOOKUP(E74,Resources!$A:$B,2,FALSE)),"")</f>
        <v/>
      </c>
    </row>
    <row r="75" spans="1:7">
      <c r="A75" s="2" t="s">
        <v>36</v>
      </c>
      <c r="B75" s="3">
        <v>975</v>
      </c>
      <c r="C75" t="str">
        <f>IFERROR(IF(VLOOKUP(A75,Resources!$A:$B,2,FALSE)=0,"",VLOOKUP(A75,Resources!$A:$B,2,FALSE)),"")</f>
        <v>https://www.desmogblog.com/koch-family-foundations</v>
      </c>
      <c r="G75" t="str">
        <f>IFERROR(IF(VLOOKUP(E75,Resources!$A:$B,2,FALSE)=0,"",VLOOKUP(E75,Resources!$A:$B,2,FALSE)),"")</f>
        <v/>
      </c>
    </row>
    <row r="76" spans="1:7">
      <c r="A76" s="2" t="s">
        <v>116</v>
      </c>
      <c r="B76" s="3">
        <v>400</v>
      </c>
      <c r="C76" t="str">
        <f>IFERROR(IF(VLOOKUP(A76,Resources!$A:$B,2,FALSE)=0,"",VLOOKUP(A76,Resources!$A:$B,2,FALSE)),"")</f>
        <v/>
      </c>
      <c r="G76" t="str">
        <f>IFERROR(IF(VLOOKUP(E76,Resources!$A:$B,2,FALSE)=0,"",VLOOKUP(E76,Resources!$A:$B,2,FALSE)),"")</f>
        <v/>
      </c>
    </row>
    <row r="77" spans="1:7">
      <c r="A77" s="2" t="s">
        <v>136</v>
      </c>
      <c r="B77" s="3">
        <v>70</v>
      </c>
      <c r="C77" t="str">
        <f>IFERROR(IF(VLOOKUP(A77,Resources!$A:$B,2,FALSE)=0,"",VLOOKUP(A77,Resources!$A:$B,2,FALSE)),"")</f>
        <v/>
      </c>
      <c r="G77" t="str">
        <f>IFERROR(IF(VLOOKUP(E77,Resources!$A:$B,2,FALSE)=0,"",VLOOKUP(E77,Resources!$A:$B,2,FALSE)),"")</f>
        <v/>
      </c>
    </row>
    <row r="78" spans="1:7">
      <c r="A78" s="2" t="s">
        <v>40</v>
      </c>
      <c r="B78" s="3">
        <v>45526120.340000004</v>
      </c>
      <c r="C78" t="str">
        <f>IFERROR(IF(VLOOKUP(A78,Resources!$A:$B,2,FALSE)=0,"",VLOOKUP(A78,Resources!$A:$B,2,FALSE)),"")</f>
        <v/>
      </c>
      <c r="G78" t="str">
        <f>IFERROR(IF(VLOOKUP(E78,Resources!$A:$B,2,FALSE)=0,"",VLOOKUP(E78,Resources!$A:$B,2,FALSE)),"")</f>
        <v/>
      </c>
    </row>
    <row r="79" spans="1:7">
      <c r="G79" t="str">
        <f>IFERROR(IF(VLOOKUP(E79,Resources!$A:$B,2,FALSE)=0,"",VLOOKUP(E79,Resources!$A:$B,2,FALSE)),"")</f>
        <v/>
      </c>
    </row>
    <row r="80" spans="1:7">
      <c r="G80" t="str">
        <f>IFERROR(IF(VLOOKUP(E80,Resources!$A:$B,2,FALSE)=0,"",VLOOKUP(E80,Resources!$A:$B,2,FALSE)),"")</f>
        <v/>
      </c>
    </row>
    <row r="81" spans="7:7">
      <c r="G81" t="str">
        <f>IFERROR(IF(VLOOKUP(E81,Resources!$A:$B,2,FALSE)=0,"",VLOOKUP(E81,Resources!$A:$B,2,FALSE)),"")</f>
        <v/>
      </c>
    </row>
    <row r="82" spans="7:7">
      <c r="G82" t="str">
        <f>IFERROR(IF(VLOOKUP(E82,Resources!$A:$B,2,FALSE)=0,"",VLOOKUP(E82,Resources!$A:$B,2,FALSE)),"")</f>
        <v/>
      </c>
    </row>
    <row r="83" spans="7:7">
      <c r="G83" t="str">
        <f>IFERROR(IF(VLOOKUP(E83,Resources!$A:$B,2,FALSE)=0,"",VLOOKUP(E83,Resources!$A:$B,2,FALSE)),"")</f>
        <v/>
      </c>
    </row>
    <row r="84" spans="7:7">
      <c r="G84" t="str">
        <f>IFERROR(IF(VLOOKUP(E84,Resources!$A:$B,2,FALSE)=0,"",VLOOKUP(E84,Resources!$A:$B,2,FALSE)),"")</f>
        <v/>
      </c>
    </row>
    <row r="85" spans="7:7">
      <c r="G85" t="str">
        <f>IFERROR(IF(VLOOKUP(E85,Resources!$A:$B,2,FALSE)=0,"",VLOOKUP(E85,Resources!$A:$B,2,FALSE)),"")</f>
        <v/>
      </c>
    </row>
    <row r="86" spans="7:7">
      <c r="G86" t="str">
        <f>IFERROR(IF(VLOOKUP(E86,Resources!$A:$B,2,FALSE)=0,"",VLOOKUP(E86,Resources!$A:$B,2,FALSE)),"")</f>
        <v/>
      </c>
    </row>
    <row r="87" spans="7:7">
      <c r="G87" t="str">
        <f>IFERROR(IF(VLOOKUP(E87,Resources!$A:$B,2,FALSE)=0,"",VLOOKUP(E87,Resources!$A:$B,2,FALSE)),"")</f>
        <v/>
      </c>
    </row>
    <row r="88" spans="7:7">
      <c r="G88" t="str">
        <f>IFERROR(IF(VLOOKUP(E88,Resources!$A:$B,2,FALSE)=0,"",VLOOKUP(E88,Resources!$A:$B,2,FALSE)),"")</f>
        <v/>
      </c>
    </row>
    <row r="89" spans="7:7">
      <c r="G89" t="str">
        <f>IFERROR(IF(VLOOKUP(E89,Resources!$A:$B,2,FALSE)=0,"",VLOOKUP(E89,Resources!$A:$B,2,FALSE)),"")</f>
        <v/>
      </c>
    </row>
    <row r="90" spans="7:7">
      <c r="G90" t="str">
        <f>IFERROR(IF(VLOOKUP(E90,Resources!$A:$B,2,FALSE)=0,"",VLOOKUP(E90,Resources!$A:$B,2,FALSE)),"")</f>
        <v/>
      </c>
    </row>
    <row r="91" spans="7:7">
      <c r="G91" t="str">
        <f>IFERROR(IF(VLOOKUP(E91,Resources!$A:$B,2,FALSE)=0,"",VLOOKUP(E91,Resources!$A:$B,2,FALSE)),"")</f>
        <v/>
      </c>
    </row>
    <row r="92" spans="7:7">
      <c r="G92" t="str">
        <f>IFERROR(IF(VLOOKUP(E92,Resources!$A:$B,2,FALSE)=0,"",VLOOKUP(E92,Resources!$A:$B,2,FALSE)),"")</f>
        <v/>
      </c>
    </row>
    <row r="93" spans="7:7">
      <c r="G93" t="str">
        <f>IFERROR(IF(VLOOKUP(E93,Resources!$A:$B,2,FALSE)=0,"",VLOOKUP(E93,Resources!$A:$B,2,FALSE)),"")</f>
        <v/>
      </c>
    </row>
    <row r="94" spans="7:7">
      <c r="G94" t="str">
        <f>IFERROR(IF(VLOOKUP(E94,Resources!$A:$B,2,FALSE)=0,"",VLOOKUP(E94,Resources!$A:$B,2,FALSE)),"")</f>
        <v/>
      </c>
    </row>
    <row r="95" spans="7:7">
      <c r="G95" t="str">
        <f>IFERROR(IF(VLOOKUP(E95,Resources!$A:$B,2,FALSE)=0,"",VLOOKUP(E95,Resources!$A:$B,2,FALSE)),"")</f>
        <v/>
      </c>
    </row>
    <row r="96" spans="7:7">
      <c r="G96" t="str">
        <f>IFERROR(IF(VLOOKUP(E96,Resources!$A:$B,2,FALSE)=0,"",VLOOKUP(E96,Resources!$A:$B,2,FALSE)),"")</f>
        <v/>
      </c>
    </row>
    <row r="97" spans="7:7">
      <c r="G97" t="str">
        <f>IFERROR(IF(VLOOKUP(E97,Resources!$A:$B,2,FALSE)=0,"",VLOOKUP(E97,Resources!$A:$B,2,FALSE)),"")</f>
        <v/>
      </c>
    </row>
    <row r="98" spans="7:7">
      <c r="G98" t="str">
        <f>IFERROR(IF(VLOOKUP(E98,Resources!$A:$B,2,FALSE)=0,"",VLOOKUP(E98,Resources!$A:$B,2,FALSE)),"")</f>
        <v/>
      </c>
    </row>
    <row r="99" spans="7:7">
      <c r="G99" t="str">
        <f>IFERROR(IF(VLOOKUP(E99,Resources!$A:$B,2,FALSE)=0,"",VLOOKUP(E99,Resources!$A:$B,2,FALSE)),"")</f>
        <v/>
      </c>
    </row>
    <row r="100" spans="7:7">
      <c r="G100" t="str">
        <f>IFERROR(IF(VLOOKUP(E100,Resources!$A:$B,2,FALSE)=0,"",VLOOKUP(E100,Resources!$A:$B,2,FALSE)),"")</f>
        <v/>
      </c>
    </row>
    <row r="101" spans="7:7">
      <c r="G101" t="str">
        <f>IFERROR(IF(VLOOKUP(E101,Resources!$A:$B,2,FALSE)=0,"",VLOOKUP(E101,Resources!$A:$B,2,FALSE)),"")</f>
        <v/>
      </c>
    </row>
    <row r="102" spans="7:7">
      <c r="G102" t="str">
        <f>IFERROR(IF(VLOOKUP(E102,Resources!$A:$B,2,FALSE)=0,"",VLOOKUP(E102,Resources!$A:$B,2,FALSE)),"")</f>
        <v/>
      </c>
    </row>
    <row r="103" spans="7:7">
      <c r="G103" t="str">
        <f>IFERROR(IF(VLOOKUP(E103,Resources!$A:$B,2,FALSE)=0,"",VLOOKUP(E103,Resources!$A:$B,2,FALSE)),"")</f>
        <v/>
      </c>
    </row>
    <row r="104" spans="7:7">
      <c r="G104" t="str">
        <f>IFERROR(IF(VLOOKUP(E104,Resources!$A:$B,2,FALSE)=0,"",VLOOKUP(E104,Resources!$A:$B,2,FALSE)),"")</f>
        <v/>
      </c>
    </row>
    <row r="105" spans="7:7">
      <c r="G105" t="str">
        <f>IFERROR(IF(VLOOKUP(E105,Resources!$A:$B,2,FALSE)=0,"",VLOOKUP(E105,Resources!$A:$B,2,FALSE)),"")</f>
        <v/>
      </c>
    </row>
    <row r="106" spans="7:7">
      <c r="G106" t="str">
        <f>IFERROR(IF(VLOOKUP(E106,Resources!$A:$B,2,FALSE)=0,"",VLOOKUP(E106,Resources!$A:$B,2,FALSE)),"")</f>
        <v/>
      </c>
    </row>
    <row r="107" spans="7:7">
      <c r="G107" t="str">
        <f>IFERROR(IF(VLOOKUP(E107,Resources!$A:$B,2,FALSE)=0,"",VLOOKUP(E107,Resources!$A:$B,2,FALSE)),"")</f>
        <v/>
      </c>
    </row>
    <row r="108" spans="7:7">
      <c r="G108" t="str">
        <f>IFERROR(IF(VLOOKUP(E108,Resources!$A:$B,2,FALSE)=0,"",VLOOKUP(E108,Resources!$A:$B,2,FALSE)),"")</f>
        <v/>
      </c>
    </row>
    <row r="109" spans="7:7">
      <c r="G109" t="str">
        <f>IFERROR(IF(VLOOKUP(E109,Resources!$A:$B,2,FALSE)=0,"",VLOOKUP(E109,Resources!$A:$B,2,FALSE)),"")</f>
        <v/>
      </c>
    </row>
    <row r="110" spans="7:7">
      <c r="G110" t="str">
        <f>IFERROR(IF(VLOOKUP(E110,Resources!$A:$B,2,FALSE)=0,"",VLOOKUP(E110,Resources!$A:$B,2,FALSE)),"")</f>
        <v/>
      </c>
    </row>
    <row r="111" spans="7:7">
      <c r="G111" t="str">
        <f>IFERROR(IF(VLOOKUP(E111,Resources!$A:$B,2,FALSE)=0,"",VLOOKUP(E111,Resources!$A:$B,2,FALSE)),"")</f>
        <v/>
      </c>
    </row>
    <row r="112" spans="7:7">
      <c r="G112" t="str">
        <f>IFERROR(IF(VLOOKUP(E112,Resources!$A:$B,2,FALSE)=0,"",VLOOKUP(E112,Resources!$A:$B,2,FALSE)),"")</f>
        <v/>
      </c>
    </row>
    <row r="113" spans="7:7">
      <c r="G113" t="str">
        <f>IFERROR(IF(VLOOKUP(E113,Resources!$A:$B,2,FALSE)=0,"",VLOOKUP(E113,Resources!$A:$B,2,FALSE)),"")</f>
        <v/>
      </c>
    </row>
    <row r="114" spans="7:7">
      <c r="G114" t="str">
        <f>IFERROR(IF(VLOOKUP(E114,Resources!$A:$B,2,FALSE)=0,"",VLOOKUP(E114,Resources!$A:$B,2,FALSE)),"")</f>
        <v/>
      </c>
    </row>
  </sheetData>
  <mergeCells count="2">
    <mergeCell ref="B2:C2"/>
    <mergeCell ref="K7:L7"/>
  </mergeCells>
  <hyperlinks>
    <hyperlink ref="A3" r:id="rId5" xr:uid="{D540C407-A9DF-8B40-A7DA-CE1D459FAB2D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0"/>
  <sheetViews>
    <sheetView workbookViewId="0">
      <selection activeCell="B11" sqref="B11"/>
    </sheetView>
  </sheetViews>
  <sheetFormatPr baseColWidth="10" defaultRowHeight="16"/>
  <cols>
    <col min="1" max="1" width="14.33203125" customWidth="1"/>
    <col min="2" max="2" width="51.83203125" customWidth="1"/>
    <col min="3" max="3" width="48.33203125" bestFit="1" customWidth="1"/>
    <col min="4" max="4" width="20" bestFit="1" customWidth="1"/>
    <col min="5" max="5" width="12.6640625" style="3" bestFit="1" customWidth="1"/>
    <col min="6" max="6" width="12.5" customWidth="1"/>
  </cols>
  <sheetData>
    <row r="1" spans="1:8" s="5" customFormat="1">
      <c r="A1" s="5" t="s">
        <v>43</v>
      </c>
      <c r="B1" s="5" t="s">
        <v>42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45</v>
      </c>
      <c r="H1" s="5" t="s">
        <v>88</v>
      </c>
    </row>
    <row r="2" spans="1:8">
      <c r="A2">
        <v>990</v>
      </c>
      <c r="B2" t="str">
        <f t="shared" ref="B2:B33" si="0">C2&amp;"_"&amp;D2&amp;F2&amp;E2</f>
        <v>Adolph Coors Foundation_Media Research Center201660000</v>
      </c>
      <c r="C2" t="s">
        <v>90</v>
      </c>
      <c r="D2" t="s">
        <v>5</v>
      </c>
      <c r="E2" s="3">
        <v>60000</v>
      </c>
      <c r="F2">
        <v>2016</v>
      </c>
      <c r="G2" t="s">
        <v>86</v>
      </c>
    </row>
    <row r="3" spans="1:8">
      <c r="A3">
        <v>990</v>
      </c>
      <c r="B3" t="str">
        <f t="shared" si="0"/>
        <v>Adolph Coors Foundation_Media Research Center201560000</v>
      </c>
      <c r="C3" t="s">
        <v>90</v>
      </c>
      <c r="D3" t="s">
        <v>5</v>
      </c>
      <c r="E3" s="3">
        <v>60000</v>
      </c>
      <c r="F3">
        <v>2015</v>
      </c>
      <c r="G3" t="s">
        <v>86</v>
      </c>
    </row>
    <row r="4" spans="1:8">
      <c r="A4">
        <v>990</v>
      </c>
      <c r="B4" t="str">
        <f t="shared" si="0"/>
        <v>Adolph Coors Foundation_Media Research Center201450000</v>
      </c>
      <c r="C4" t="s">
        <v>90</v>
      </c>
      <c r="D4" t="s">
        <v>5</v>
      </c>
      <c r="E4" s="3">
        <v>50000</v>
      </c>
      <c r="F4">
        <v>2014</v>
      </c>
      <c r="G4" t="s">
        <v>86</v>
      </c>
    </row>
    <row r="5" spans="1:8">
      <c r="A5">
        <v>990</v>
      </c>
      <c r="B5" t="str">
        <f t="shared" si="0"/>
        <v>Adolph Coors Foundation_Media Research Center201250000</v>
      </c>
      <c r="C5" t="s">
        <v>90</v>
      </c>
      <c r="D5" t="s">
        <v>5</v>
      </c>
      <c r="E5" s="3">
        <v>50000</v>
      </c>
      <c r="F5">
        <v>2012</v>
      </c>
      <c r="G5" t="s">
        <v>86</v>
      </c>
    </row>
    <row r="6" spans="1:8">
      <c r="A6">
        <v>990</v>
      </c>
      <c r="B6" t="str">
        <f t="shared" si="0"/>
        <v>Albert and Ethel Herzstein Charitable Foundation_Media Research Center20155000</v>
      </c>
      <c r="C6" t="s">
        <v>91</v>
      </c>
      <c r="D6" t="s">
        <v>5</v>
      </c>
      <c r="E6" s="3">
        <v>5000</v>
      </c>
      <c r="F6">
        <v>2015</v>
      </c>
      <c r="G6" t="s">
        <v>86</v>
      </c>
    </row>
    <row r="7" spans="1:8">
      <c r="A7">
        <v>990</v>
      </c>
      <c r="B7" t="str">
        <f t="shared" si="0"/>
        <v>Albert and Ethel Herzstein Charitable Foundation_Media Research Center20085000</v>
      </c>
      <c r="C7" t="s">
        <v>91</v>
      </c>
      <c r="D7" t="s">
        <v>5</v>
      </c>
      <c r="E7" s="3">
        <v>5000</v>
      </c>
      <c r="F7">
        <v>2008</v>
      </c>
      <c r="G7" t="s">
        <v>86</v>
      </c>
    </row>
    <row r="8" spans="1:8">
      <c r="A8" t="s">
        <v>44</v>
      </c>
      <c r="B8" t="str">
        <f t="shared" si="0"/>
        <v>Allegheny Foundation_Media Research Center201150000</v>
      </c>
      <c r="C8" t="s">
        <v>25</v>
      </c>
      <c r="D8" t="s">
        <v>5</v>
      </c>
      <c r="E8" s="3">
        <v>50000</v>
      </c>
      <c r="F8">
        <v>2011</v>
      </c>
    </row>
    <row r="9" spans="1:8">
      <c r="A9">
        <v>990</v>
      </c>
      <c r="B9" t="str">
        <f t="shared" si="0"/>
        <v>American Values_Media Research Center20072500</v>
      </c>
      <c r="C9" t="s">
        <v>34</v>
      </c>
      <c r="D9" t="s">
        <v>5</v>
      </c>
      <c r="E9" s="3">
        <v>2500</v>
      </c>
      <c r="F9">
        <v>2007</v>
      </c>
      <c r="G9" t="s">
        <v>86</v>
      </c>
    </row>
    <row r="10" spans="1:8">
      <c r="A10" t="s">
        <v>44</v>
      </c>
      <c r="B10" t="str">
        <f t="shared" si="0"/>
        <v>American Values_Media Research Center20062500</v>
      </c>
      <c r="C10" t="s">
        <v>34</v>
      </c>
      <c r="D10" t="s">
        <v>5</v>
      </c>
      <c r="E10" s="3">
        <v>2500</v>
      </c>
      <c r="F10">
        <v>2006</v>
      </c>
      <c r="G10" t="s">
        <v>45</v>
      </c>
    </row>
    <row r="11" spans="1:8">
      <c r="A11" t="s">
        <v>44</v>
      </c>
      <c r="B11" t="str">
        <f t="shared" si="0"/>
        <v>American Values_Media Research Center20044000</v>
      </c>
      <c r="C11" t="s">
        <v>34</v>
      </c>
      <c r="D11" t="s">
        <v>5</v>
      </c>
      <c r="E11" s="3">
        <v>4000</v>
      </c>
      <c r="F11">
        <v>2004</v>
      </c>
      <c r="G11" t="s">
        <v>45</v>
      </c>
    </row>
    <row r="12" spans="1:8">
      <c r="A12" t="s">
        <v>44</v>
      </c>
      <c r="B12" t="str">
        <f t="shared" si="0"/>
        <v>American Values_Media Research Center20021500</v>
      </c>
      <c r="C12" t="s">
        <v>34</v>
      </c>
      <c r="D12" t="s">
        <v>5</v>
      </c>
      <c r="E12" s="3">
        <v>1500</v>
      </c>
      <c r="F12">
        <v>2002</v>
      </c>
      <c r="G12" t="s">
        <v>45</v>
      </c>
    </row>
    <row r="13" spans="1:8">
      <c r="A13">
        <v>990</v>
      </c>
      <c r="B13" t="str">
        <f t="shared" si="0"/>
        <v>Armstrong Foundation_Media Research Center201630000</v>
      </c>
      <c r="C13" t="s">
        <v>16</v>
      </c>
      <c r="D13" t="s">
        <v>5</v>
      </c>
      <c r="E13" s="3">
        <v>30000</v>
      </c>
      <c r="F13">
        <v>2016</v>
      </c>
      <c r="G13" t="s">
        <v>86</v>
      </c>
    </row>
    <row r="14" spans="1:8">
      <c r="A14">
        <v>990</v>
      </c>
      <c r="B14" t="str">
        <f t="shared" si="0"/>
        <v>Armstrong Foundation_Media Research Center201550000</v>
      </c>
      <c r="C14" t="s">
        <v>16</v>
      </c>
      <c r="D14" t="s">
        <v>5</v>
      </c>
      <c r="E14" s="3">
        <v>50000</v>
      </c>
      <c r="F14">
        <v>2015</v>
      </c>
      <c r="G14" t="s">
        <v>86</v>
      </c>
    </row>
    <row r="15" spans="1:8">
      <c r="A15">
        <v>990</v>
      </c>
      <c r="B15" t="str">
        <f t="shared" si="0"/>
        <v>Armstrong Foundation_Media Research Center201450000</v>
      </c>
      <c r="C15" t="s">
        <v>16</v>
      </c>
      <c r="D15" t="s">
        <v>5</v>
      </c>
      <c r="E15" s="3">
        <v>50000</v>
      </c>
      <c r="F15">
        <v>2014</v>
      </c>
      <c r="G15" t="s">
        <v>86</v>
      </c>
    </row>
    <row r="16" spans="1:8">
      <c r="A16">
        <v>990</v>
      </c>
      <c r="B16" t="str">
        <f t="shared" si="0"/>
        <v>Armstrong Foundation_Media Research Center201340000</v>
      </c>
      <c r="C16" t="s">
        <v>16</v>
      </c>
      <c r="D16" t="s">
        <v>5</v>
      </c>
      <c r="E16" s="3">
        <v>40000</v>
      </c>
      <c r="F16">
        <v>2013</v>
      </c>
      <c r="G16" t="s">
        <v>86</v>
      </c>
    </row>
    <row r="17" spans="1:7">
      <c r="A17" t="s">
        <v>44</v>
      </c>
      <c r="B17" t="str">
        <f t="shared" si="0"/>
        <v>Armstrong Foundation_Media Research Center201240000</v>
      </c>
      <c r="C17" t="s">
        <v>16</v>
      </c>
      <c r="D17" t="s">
        <v>5</v>
      </c>
      <c r="E17" s="3">
        <v>40000</v>
      </c>
      <c r="F17">
        <v>2012</v>
      </c>
    </row>
    <row r="18" spans="1:7">
      <c r="A18">
        <v>990</v>
      </c>
      <c r="B18" t="str">
        <f t="shared" si="0"/>
        <v>Armstrong Foundation_Media Research Center201150000</v>
      </c>
      <c r="C18" t="s">
        <v>16</v>
      </c>
      <c r="D18" t="s">
        <v>5</v>
      </c>
      <c r="E18" s="3">
        <v>50000</v>
      </c>
      <c r="F18">
        <v>2011</v>
      </c>
      <c r="G18" t="s">
        <v>86</v>
      </c>
    </row>
    <row r="19" spans="1:7">
      <c r="A19">
        <v>990</v>
      </c>
      <c r="B19" t="str">
        <f t="shared" si="0"/>
        <v>Armstrong Foundation_Media Research Center201025000</v>
      </c>
      <c r="C19" t="s">
        <v>16</v>
      </c>
      <c r="D19" t="s">
        <v>5</v>
      </c>
      <c r="E19" s="3">
        <v>25000</v>
      </c>
      <c r="F19">
        <v>2010</v>
      </c>
      <c r="G19" t="s">
        <v>86</v>
      </c>
    </row>
    <row r="20" spans="1:7">
      <c r="A20">
        <v>990</v>
      </c>
      <c r="B20" t="str">
        <f t="shared" si="0"/>
        <v>Armstrong Foundation_Media Research Center200930000</v>
      </c>
      <c r="C20" t="s">
        <v>16</v>
      </c>
      <c r="D20" t="s">
        <v>5</v>
      </c>
      <c r="E20" s="3">
        <v>30000</v>
      </c>
      <c r="F20">
        <v>2009</v>
      </c>
      <c r="G20" t="s">
        <v>86</v>
      </c>
    </row>
    <row r="21" spans="1:7">
      <c r="A21">
        <v>990</v>
      </c>
      <c r="B21" t="str">
        <f t="shared" si="0"/>
        <v>Armstrong Foundation_Media Research Center200825000</v>
      </c>
      <c r="C21" t="s">
        <v>16</v>
      </c>
      <c r="D21" t="s">
        <v>5</v>
      </c>
      <c r="E21" s="3">
        <v>25000</v>
      </c>
      <c r="F21">
        <v>2008</v>
      </c>
      <c r="G21" t="s">
        <v>86</v>
      </c>
    </row>
    <row r="22" spans="1:7">
      <c r="A22">
        <v>990</v>
      </c>
      <c r="B22" t="str">
        <f t="shared" si="0"/>
        <v>Armstrong Foundation_Media Research Center200730000</v>
      </c>
      <c r="C22" t="s">
        <v>16</v>
      </c>
      <c r="D22" t="s">
        <v>5</v>
      </c>
      <c r="E22" s="3">
        <v>30000</v>
      </c>
      <c r="F22">
        <v>2007</v>
      </c>
      <c r="G22" t="s">
        <v>86</v>
      </c>
    </row>
    <row r="23" spans="1:7">
      <c r="A23">
        <v>990</v>
      </c>
      <c r="B23" t="str">
        <f t="shared" si="0"/>
        <v>Armstrong Foundation_Media Research Center200625000</v>
      </c>
      <c r="C23" t="s">
        <v>16</v>
      </c>
      <c r="D23" t="s">
        <v>5</v>
      </c>
      <c r="E23" s="3">
        <v>25000</v>
      </c>
      <c r="F23">
        <v>2006</v>
      </c>
      <c r="G23" t="s">
        <v>86</v>
      </c>
    </row>
    <row r="24" spans="1:7">
      <c r="A24">
        <v>990</v>
      </c>
      <c r="B24" t="str">
        <f t="shared" si="0"/>
        <v>Armstrong Foundation_Media Research Center200515000</v>
      </c>
      <c r="C24" t="s">
        <v>16</v>
      </c>
      <c r="D24" t="s">
        <v>5</v>
      </c>
      <c r="E24" s="3">
        <v>15000</v>
      </c>
      <c r="F24">
        <v>2005</v>
      </c>
      <c r="G24" t="s">
        <v>86</v>
      </c>
    </row>
    <row r="25" spans="1:7">
      <c r="A25">
        <v>990</v>
      </c>
      <c r="B25" t="str">
        <f t="shared" si="0"/>
        <v>Armstrong Foundation_Media Research Center200510000</v>
      </c>
      <c r="C25" t="s">
        <v>16</v>
      </c>
      <c r="D25" t="s">
        <v>5</v>
      </c>
      <c r="E25" s="3">
        <v>10000</v>
      </c>
      <c r="F25">
        <v>2005</v>
      </c>
      <c r="G25" t="s">
        <v>86</v>
      </c>
    </row>
    <row r="26" spans="1:7">
      <c r="A26" t="s">
        <v>44</v>
      </c>
      <c r="B26" t="str">
        <f t="shared" si="0"/>
        <v>Arthur N. Rupe Foundation_Media Research Center20101000</v>
      </c>
      <c r="C26" t="s">
        <v>31</v>
      </c>
      <c r="D26" t="s">
        <v>5</v>
      </c>
      <c r="E26" s="3">
        <v>1000</v>
      </c>
      <c r="F26">
        <v>2010</v>
      </c>
    </row>
    <row r="27" spans="1:7">
      <c r="A27" t="s">
        <v>44</v>
      </c>
      <c r="B27" t="str">
        <f t="shared" si="0"/>
        <v>Arthur N. Rupe Foundation_Media Research Center20082000</v>
      </c>
      <c r="C27" t="s">
        <v>31</v>
      </c>
      <c r="D27" t="s">
        <v>5</v>
      </c>
      <c r="E27" s="3">
        <v>2000</v>
      </c>
      <c r="F27">
        <v>2008</v>
      </c>
    </row>
    <row r="28" spans="1:7">
      <c r="A28" t="s">
        <v>44</v>
      </c>
      <c r="B28" t="str">
        <f t="shared" si="0"/>
        <v>Arthur N. Rupe Foundation_Media Research Center20072000</v>
      </c>
      <c r="C28" t="s">
        <v>31</v>
      </c>
      <c r="D28" t="s">
        <v>5</v>
      </c>
      <c r="E28" s="3">
        <v>2000</v>
      </c>
      <c r="F28">
        <v>2007</v>
      </c>
    </row>
    <row r="29" spans="1:7">
      <c r="A29" t="s">
        <v>44</v>
      </c>
      <c r="B29" t="str">
        <f t="shared" si="0"/>
        <v>Arthur N. Rupe Foundation_Media Research Center20061000</v>
      </c>
      <c r="C29" t="s">
        <v>31</v>
      </c>
      <c r="D29" t="s">
        <v>5</v>
      </c>
      <c r="E29" s="3">
        <v>1000</v>
      </c>
      <c r="F29">
        <v>2006</v>
      </c>
    </row>
    <row r="30" spans="1:7">
      <c r="A30" t="s">
        <v>44</v>
      </c>
      <c r="B30" t="str">
        <f t="shared" si="0"/>
        <v>Arthur N. Rupe Foundation_Media Research Center20051000</v>
      </c>
      <c r="C30" t="s">
        <v>31</v>
      </c>
      <c r="D30" t="s">
        <v>5</v>
      </c>
      <c r="E30" s="3">
        <v>1000</v>
      </c>
      <c r="F30">
        <v>2005</v>
      </c>
    </row>
    <row r="31" spans="1:7">
      <c r="A31">
        <v>990</v>
      </c>
      <c r="B31" t="str">
        <f t="shared" si="0"/>
        <v>Barney Family Foundation_Media Research Center20165000</v>
      </c>
      <c r="C31" t="s">
        <v>18</v>
      </c>
      <c r="D31" t="s">
        <v>5</v>
      </c>
      <c r="E31" s="3">
        <v>5000</v>
      </c>
      <c r="F31">
        <v>2016</v>
      </c>
      <c r="G31" t="s">
        <v>86</v>
      </c>
    </row>
    <row r="32" spans="1:7">
      <c r="A32">
        <v>990</v>
      </c>
      <c r="B32" t="str">
        <f t="shared" si="0"/>
        <v>Barney Family Foundation_Media Research Center20155000</v>
      </c>
      <c r="C32" t="s">
        <v>18</v>
      </c>
      <c r="D32" t="s">
        <v>5</v>
      </c>
      <c r="E32" s="3">
        <v>5000</v>
      </c>
      <c r="F32">
        <v>2015</v>
      </c>
      <c r="G32" t="s">
        <v>86</v>
      </c>
    </row>
    <row r="33" spans="1:7">
      <c r="A33">
        <v>990</v>
      </c>
      <c r="B33" t="str">
        <f t="shared" si="0"/>
        <v>Barney Family Foundation_Media Research Center20145000</v>
      </c>
      <c r="C33" t="s">
        <v>18</v>
      </c>
      <c r="D33" t="s">
        <v>5</v>
      </c>
      <c r="E33" s="3">
        <v>5000</v>
      </c>
      <c r="F33">
        <v>2014</v>
      </c>
      <c r="G33" t="s">
        <v>86</v>
      </c>
    </row>
    <row r="34" spans="1:7">
      <c r="A34">
        <v>990</v>
      </c>
      <c r="B34" t="str">
        <f t="shared" ref="B34:B65" si="1">C34&amp;"_"&amp;D34&amp;F34&amp;E34</f>
        <v>Barney Family Foundation_Media Research Center20135000</v>
      </c>
      <c r="C34" t="s">
        <v>18</v>
      </c>
      <c r="D34" t="s">
        <v>5</v>
      </c>
      <c r="E34" s="3">
        <v>5000</v>
      </c>
      <c r="F34">
        <v>2013</v>
      </c>
      <c r="G34" t="s">
        <v>86</v>
      </c>
    </row>
    <row r="35" spans="1:7">
      <c r="A35" t="s">
        <v>44</v>
      </c>
      <c r="B35" t="str">
        <f t="shared" si="1"/>
        <v>Barney Family Foundation_Media Research Center20125000</v>
      </c>
      <c r="C35" t="s">
        <v>18</v>
      </c>
      <c r="D35" t="s">
        <v>5</v>
      </c>
      <c r="E35" s="3">
        <v>5000</v>
      </c>
      <c r="F35">
        <v>2012</v>
      </c>
    </row>
    <row r="36" spans="1:7">
      <c r="A36">
        <v>990</v>
      </c>
      <c r="B36" t="str">
        <f t="shared" si="1"/>
        <v>Bradley Impact Fund_Media Research Center201650000</v>
      </c>
      <c r="C36" t="s">
        <v>92</v>
      </c>
      <c r="D36" t="s">
        <v>5</v>
      </c>
      <c r="E36" s="3">
        <v>50000</v>
      </c>
      <c r="F36">
        <v>2016</v>
      </c>
      <c r="G36" t="s">
        <v>86</v>
      </c>
    </row>
    <row r="37" spans="1:7">
      <c r="A37">
        <v>990</v>
      </c>
      <c r="B37" t="str">
        <f t="shared" si="1"/>
        <v>Bradley Impact Fund_Media Research Center2015250000</v>
      </c>
      <c r="C37" t="s">
        <v>92</v>
      </c>
      <c r="D37" t="s">
        <v>5</v>
      </c>
      <c r="E37" s="3">
        <v>250000</v>
      </c>
      <c r="F37">
        <v>2015</v>
      </c>
      <c r="G37" t="s">
        <v>86</v>
      </c>
    </row>
    <row r="38" spans="1:7">
      <c r="A38">
        <v>990</v>
      </c>
      <c r="B38" t="str">
        <f t="shared" si="1"/>
        <v>Bradley Impact Fund_Media Research Center2014250000</v>
      </c>
      <c r="C38" t="s">
        <v>92</v>
      </c>
      <c r="D38" t="s">
        <v>5</v>
      </c>
      <c r="E38" s="3">
        <v>250000</v>
      </c>
      <c r="F38">
        <v>2014</v>
      </c>
      <c r="G38" t="s">
        <v>86</v>
      </c>
    </row>
    <row r="39" spans="1:7">
      <c r="A39">
        <v>990</v>
      </c>
      <c r="B39" t="str">
        <f t="shared" si="1"/>
        <v>Bradley Impact Fund_Media Research Center2013250000</v>
      </c>
      <c r="C39" t="s">
        <v>92</v>
      </c>
      <c r="D39" t="s">
        <v>5</v>
      </c>
      <c r="E39" s="3">
        <v>250000</v>
      </c>
      <c r="F39">
        <v>2013</v>
      </c>
      <c r="G39" t="s">
        <v>86</v>
      </c>
    </row>
    <row r="40" spans="1:7">
      <c r="A40">
        <v>990</v>
      </c>
      <c r="B40" t="str">
        <f t="shared" si="1"/>
        <v>Castle Rock Foundation_Media Research Center200850000</v>
      </c>
      <c r="C40" t="s">
        <v>37</v>
      </c>
      <c r="D40" t="s">
        <v>5</v>
      </c>
      <c r="E40" s="3">
        <v>50000</v>
      </c>
      <c r="F40">
        <v>2008</v>
      </c>
      <c r="G40" t="s">
        <v>86</v>
      </c>
    </row>
    <row r="41" spans="1:7">
      <c r="A41">
        <v>990</v>
      </c>
      <c r="B41" t="str">
        <f t="shared" si="1"/>
        <v>Castle Rock Foundation_Media Research Center200550000</v>
      </c>
      <c r="C41" t="s">
        <v>37</v>
      </c>
      <c r="D41" t="s">
        <v>5</v>
      </c>
      <c r="E41" s="3">
        <v>50000</v>
      </c>
      <c r="F41">
        <v>2005</v>
      </c>
    </row>
    <row r="42" spans="1:7">
      <c r="A42">
        <v>990</v>
      </c>
      <c r="B42" t="str">
        <f t="shared" si="1"/>
        <v>Castle Rock Foundation_Media Research Center200350000</v>
      </c>
      <c r="C42" t="s">
        <v>37</v>
      </c>
      <c r="D42" t="s">
        <v>5</v>
      </c>
      <c r="E42" s="3">
        <v>50000</v>
      </c>
      <c r="F42">
        <v>2003</v>
      </c>
    </row>
    <row r="43" spans="1:7">
      <c r="A43" t="s">
        <v>44</v>
      </c>
      <c r="B43" t="str">
        <f t="shared" si="1"/>
        <v>Castle Rock Foundation_Media Research Center199750000</v>
      </c>
      <c r="C43" t="s">
        <v>37</v>
      </c>
      <c r="D43" t="s">
        <v>5</v>
      </c>
      <c r="E43" s="3">
        <v>50000</v>
      </c>
      <c r="F43">
        <v>1997</v>
      </c>
    </row>
    <row r="44" spans="1:7">
      <c r="A44" t="s">
        <v>44</v>
      </c>
      <c r="B44" t="str">
        <f t="shared" si="1"/>
        <v>Castle Rock Foundation_Media Research Center199625000</v>
      </c>
      <c r="C44" t="s">
        <v>37</v>
      </c>
      <c r="D44" t="s">
        <v>5</v>
      </c>
      <c r="E44" s="3">
        <v>25000</v>
      </c>
      <c r="F44">
        <v>1996</v>
      </c>
    </row>
    <row r="45" spans="1:7">
      <c r="A45">
        <v>990</v>
      </c>
      <c r="B45" t="str">
        <f t="shared" si="1"/>
        <v>Charles and Ann Johnson Foundation_Media Research Center201030000</v>
      </c>
      <c r="C45" t="s">
        <v>93</v>
      </c>
      <c r="D45" t="s">
        <v>5</v>
      </c>
      <c r="E45" s="3">
        <v>30000</v>
      </c>
      <c r="F45">
        <v>2010</v>
      </c>
      <c r="G45" t="s">
        <v>86</v>
      </c>
    </row>
    <row r="46" spans="1:7">
      <c r="A46">
        <v>990</v>
      </c>
      <c r="B46" t="str">
        <f t="shared" si="1"/>
        <v>Charles and Ann Johnson Foundation_Media Research Center20095000</v>
      </c>
      <c r="C46" t="s">
        <v>93</v>
      </c>
      <c r="D46" t="s">
        <v>5</v>
      </c>
      <c r="E46" s="3">
        <v>5000</v>
      </c>
      <c r="F46">
        <v>2009</v>
      </c>
      <c r="G46" t="s">
        <v>86</v>
      </c>
    </row>
    <row r="47" spans="1:7">
      <c r="A47">
        <v>990</v>
      </c>
      <c r="B47" t="str">
        <f t="shared" si="1"/>
        <v>Charles and Ann Johnson Foundation_Media Research Center20081000</v>
      </c>
      <c r="C47" t="s">
        <v>93</v>
      </c>
      <c r="D47" t="s">
        <v>5</v>
      </c>
      <c r="E47" s="3">
        <v>1000</v>
      </c>
      <c r="F47">
        <v>2008</v>
      </c>
      <c r="G47" t="s">
        <v>86</v>
      </c>
    </row>
    <row r="48" spans="1:7">
      <c r="A48">
        <v>990</v>
      </c>
      <c r="B48" t="str">
        <f t="shared" si="1"/>
        <v>Charles and Ann Johnson Foundation_Media Research Center200725000</v>
      </c>
      <c r="C48" t="s">
        <v>93</v>
      </c>
      <c r="D48" t="s">
        <v>5</v>
      </c>
      <c r="E48" s="3">
        <v>25000</v>
      </c>
      <c r="F48">
        <v>2007</v>
      </c>
      <c r="G48" t="s">
        <v>86</v>
      </c>
    </row>
    <row r="49" spans="1:7">
      <c r="A49">
        <v>990</v>
      </c>
      <c r="B49" t="str">
        <f t="shared" si="1"/>
        <v>Charles and Ann Johnson Foundation_Media Research Center200625000</v>
      </c>
      <c r="C49" t="s">
        <v>93</v>
      </c>
      <c r="D49" t="s">
        <v>5</v>
      </c>
      <c r="E49" s="3">
        <v>25000</v>
      </c>
      <c r="F49">
        <v>2006</v>
      </c>
      <c r="G49" t="s">
        <v>86</v>
      </c>
    </row>
    <row r="50" spans="1:7">
      <c r="A50">
        <v>990</v>
      </c>
      <c r="B50" t="str">
        <f t="shared" si="1"/>
        <v>Charles and Ann Johnson Foundation_Media Research Center200530000</v>
      </c>
      <c r="C50" t="s">
        <v>93</v>
      </c>
      <c r="D50" t="s">
        <v>5</v>
      </c>
      <c r="E50" s="3">
        <v>30000</v>
      </c>
      <c r="F50">
        <v>2005</v>
      </c>
      <c r="G50" t="s">
        <v>86</v>
      </c>
    </row>
    <row r="51" spans="1:7">
      <c r="A51">
        <v>990</v>
      </c>
      <c r="B51" t="str">
        <f t="shared" si="1"/>
        <v>Charles and Ann Johnson Foundation_Media Research Center200325256</v>
      </c>
      <c r="C51" t="s">
        <v>93</v>
      </c>
      <c r="D51" t="s">
        <v>5</v>
      </c>
      <c r="E51" s="3">
        <v>25256</v>
      </c>
      <c r="F51">
        <v>2003</v>
      </c>
      <c r="G51" t="s">
        <v>86</v>
      </c>
    </row>
    <row r="52" spans="1:7">
      <c r="A52">
        <v>990</v>
      </c>
      <c r="B52" t="str">
        <f t="shared" si="1"/>
        <v>Charles and Ann Johnson Foundation_Media Research Center200121045</v>
      </c>
      <c r="C52" t="s">
        <v>93</v>
      </c>
      <c r="D52" t="s">
        <v>5</v>
      </c>
      <c r="E52" s="3">
        <v>21045</v>
      </c>
      <c r="F52">
        <v>2001</v>
      </c>
      <c r="G52" t="s">
        <v>86</v>
      </c>
    </row>
    <row r="53" spans="1:7">
      <c r="A53" t="s">
        <v>44</v>
      </c>
      <c r="B53" t="str">
        <f t="shared" si="1"/>
        <v>Charles G. Koch Charitable Foundation_Media Research Center2004975</v>
      </c>
      <c r="C53" t="s">
        <v>36</v>
      </c>
      <c r="D53" t="s">
        <v>5</v>
      </c>
      <c r="E53" s="3">
        <v>975</v>
      </c>
      <c r="F53">
        <v>2004</v>
      </c>
    </row>
    <row r="54" spans="1:7">
      <c r="A54">
        <v>990</v>
      </c>
      <c r="B54" t="str">
        <f t="shared" si="1"/>
        <v>Charles Maxfield Parrish and Gloria F Parrish Foundation_Media Research Center20165000</v>
      </c>
      <c r="C54" t="s">
        <v>94</v>
      </c>
      <c r="D54" t="s">
        <v>5</v>
      </c>
      <c r="E54" s="3">
        <v>5000</v>
      </c>
      <c r="F54">
        <v>2016</v>
      </c>
      <c r="G54" t="s">
        <v>86</v>
      </c>
    </row>
    <row r="55" spans="1:7">
      <c r="A55">
        <v>990</v>
      </c>
      <c r="B55" t="str">
        <f t="shared" si="1"/>
        <v>Charles Maxfield Parrish and Gloria F Parrish Foundation_Media Research Center20155000</v>
      </c>
      <c r="C55" t="s">
        <v>94</v>
      </c>
      <c r="D55" t="s">
        <v>5</v>
      </c>
      <c r="E55" s="3">
        <v>5000</v>
      </c>
      <c r="F55">
        <v>2015</v>
      </c>
      <c r="G55" t="s">
        <v>86</v>
      </c>
    </row>
    <row r="56" spans="1:7">
      <c r="A56">
        <v>990</v>
      </c>
      <c r="B56" t="str">
        <f t="shared" si="1"/>
        <v>Charles Maxfield Parrish and Gloria F Parrish Foundation_Media Research Center20145000</v>
      </c>
      <c r="C56" t="s">
        <v>94</v>
      </c>
      <c r="D56" t="s">
        <v>5</v>
      </c>
      <c r="E56" s="3">
        <v>5000</v>
      </c>
      <c r="F56">
        <v>2014</v>
      </c>
      <c r="G56" t="s">
        <v>86</v>
      </c>
    </row>
    <row r="57" spans="1:7">
      <c r="A57">
        <v>990</v>
      </c>
      <c r="B57" t="str">
        <f t="shared" si="1"/>
        <v>Charles Maxfield Parrish and Gloria F Parrish Foundation_Media Research Center20135000</v>
      </c>
      <c r="C57" t="s">
        <v>94</v>
      </c>
      <c r="D57" t="s">
        <v>5</v>
      </c>
      <c r="E57" s="3">
        <v>5000</v>
      </c>
      <c r="F57">
        <v>2013</v>
      </c>
      <c r="G57" t="s">
        <v>86</v>
      </c>
    </row>
    <row r="58" spans="1:7">
      <c r="A58">
        <v>990</v>
      </c>
      <c r="B58" t="str">
        <f t="shared" si="1"/>
        <v>Charles Maxfield Parrish and Gloria F Parrish Foundation_Media Research Center20125000</v>
      </c>
      <c r="C58" t="s">
        <v>94</v>
      </c>
      <c r="D58" t="s">
        <v>5</v>
      </c>
      <c r="E58" s="3">
        <v>5000</v>
      </c>
      <c r="F58">
        <v>2012</v>
      </c>
      <c r="G58" t="s">
        <v>86</v>
      </c>
    </row>
    <row r="59" spans="1:7">
      <c r="A59">
        <v>990</v>
      </c>
      <c r="B59" t="str">
        <f t="shared" si="1"/>
        <v>Charles Maxfield Parrish and Gloria F Parrish Foundation_Media Research Center20115000</v>
      </c>
      <c r="C59" t="s">
        <v>94</v>
      </c>
      <c r="D59" t="s">
        <v>5</v>
      </c>
      <c r="E59" s="3">
        <v>5000</v>
      </c>
      <c r="F59">
        <v>2011</v>
      </c>
      <c r="G59" t="s">
        <v>86</v>
      </c>
    </row>
    <row r="60" spans="1:7">
      <c r="A60">
        <v>990</v>
      </c>
      <c r="B60" t="str">
        <f t="shared" si="1"/>
        <v>Chiavacci Family Foundation_Media Research Center20162000</v>
      </c>
      <c r="C60" t="s">
        <v>95</v>
      </c>
      <c r="D60" t="s">
        <v>5</v>
      </c>
      <c r="E60" s="3">
        <v>2000</v>
      </c>
      <c r="F60">
        <v>2016</v>
      </c>
      <c r="G60" t="s">
        <v>86</v>
      </c>
    </row>
    <row r="61" spans="1:7">
      <c r="A61">
        <v>990</v>
      </c>
      <c r="B61" t="str">
        <f t="shared" si="1"/>
        <v>Claude R Lambe Charitable Foundation_Media Research Center20085000</v>
      </c>
      <c r="C61" t="s">
        <v>96</v>
      </c>
      <c r="D61" t="s">
        <v>5</v>
      </c>
      <c r="E61" s="3">
        <v>5000</v>
      </c>
      <c r="F61">
        <v>2008</v>
      </c>
      <c r="G61" t="s">
        <v>86</v>
      </c>
    </row>
    <row r="62" spans="1:7">
      <c r="A62">
        <v>990</v>
      </c>
      <c r="B62" t="str">
        <f t="shared" si="1"/>
        <v>Claude R Lambe Charitable Foundation_Media Research Center20075000</v>
      </c>
      <c r="C62" t="s">
        <v>96</v>
      </c>
      <c r="D62" t="s">
        <v>5</v>
      </c>
      <c r="E62" s="3">
        <v>5000</v>
      </c>
      <c r="F62">
        <v>2007</v>
      </c>
      <c r="G62" t="s">
        <v>86</v>
      </c>
    </row>
    <row r="63" spans="1:7">
      <c r="A63">
        <v>990</v>
      </c>
      <c r="B63" t="str">
        <f t="shared" si="1"/>
        <v>Claude R Lambe Charitable Foundation_Media Research Center20064030</v>
      </c>
      <c r="C63" t="s">
        <v>96</v>
      </c>
      <c r="D63" t="s">
        <v>5</v>
      </c>
      <c r="E63" s="3">
        <v>4030</v>
      </c>
      <c r="F63">
        <v>2006</v>
      </c>
      <c r="G63" t="s">
        <v>86</v>
      </c>
    </row>
    <row r="64" spans="1:7">
      <c r="A64" t="s">
        <v>44</v>
      </c>
      <c r="B64" t="str">
        <f t="shared" si="1"/>
        <v>Deramus Foundation_Media Research Center201025000</v>
      </c>
      <c r="C64" t="s">
        <v>28</v>
      </c>
      <c r="D64" t="s">
        <v>5</v>
      </c>
      <c r="E64" s="3">
        <v>25000</v>
      </c>
      <c r="F64">
        <v>2010</v>
      </c>
    </row>
    <row r="65" spans="1:7">
      <c r="A65" t="s">
        <v>44</v>
      </c>
      <c r="B65" t="str">
        <f t="shared" si="1"/>
        <v>Deramus Foundation_Media Research Center20095000</v>
      </c>
      <c r="C65" t="s">
        <v>28</v>
      </c>
      <c r="D65" t="s">
        <v>5</v>
      </c>
      <c r="E65" s="3">
        <v>5000</v>
      </c>
      <c r="F65">
        <v>2009</v>
      </c>
    </row>
    <row r="66" spans="1:7">
      <c r="A66" t="s">
        <v>44</v>
      </c>
      <c r="B66" t="str">
        <f t="shared" ref="B66:B97" si="2">C66&amp;"_"&amp;D66&amp;F66&amp;E66</f>
        <v>DeVos Urban Leadership Initiative_Media Research Center20101000000</v>
      </c>
      <c r="C66" t="s">
        <v>30</v>
      </c>
      <c r="D66" t="s">
        <v>5</v>
      </c>
      <c r="E66" s="3">
        <v>1000000</v>
      </c>
      <c r="F66">
        <v>2010</v>
      </c>
    </row>
    <row r="67" spans="1:7">
      <c r="A67" t="s">
        <v>44</v>
      </c>
      <c r="B67" t="str">
        <f t="shared" si="2"/>
        <v>DeVos Urban Leadership Initiative_Media Research Center2009100000</v>
      </c>
      <c r="C67" t="s">
        <v>30</v>
      </c>
      <c r="D67" t="s">
        <v>5</v>
      </c>
      <c r="E67" s="3">
        <v>100000</v>
      </c>
      <c r="F67">
        <v>2009</v>
      </c>
    </row>
    <row r="68" spans="1:7">
      <c r="A68" t="s">
        <v>44</v>
      </c>
      <c r="B68" t="str">
        <f t="shared" si="2"/>
        <v>DeVos Urban Leadership Initiative_Media Research Center2008100000</v>
      </c>
      <c r="C68" t="s">
        <v>30</v>
      </c>
      <c r="D68" t="s">
        <v>5</v>
      </c>
      <c r="E68" s="3">
        <v>100000</v>
      </c>
      <c r="F68">
        <v>2008</v>
      </c>
    </row>
    <row r="69" spans="1:7">
      <c r="A69" t="s">
        <v>44</v>
      </c>
      <c r="B69" t="str">
        <f t="shared" si="2"/>
        <v>DeVos Urban Leadership Initiative_Media Research Center2007100000</v>
      </c>
      <c r="C69" t="s">
        <v>30</v>
      </c>
      <c r="D69" t="s">
        <v>5</v>
      </c>
      <c r="E69" s="3">
        <v>100000</v>
      </c>
      <c r="F69">
        <v>2007</v>
      </c>
    </row>
    <row r="70" spans="1:7">
      <c r="A70" t="s">
        <v>44</v>
      </c>
      <c r="B70" t="str">
        <f t="shared" si="2"/>
        <v>DeVos Urban Leadership Initiative_Media Research Center2006200000</v>
      </c>
      <c r="C70" t="s">
        <v>30</v>
      </c>
      <c r="D70" t="s">
        <v>5</v>
      </c>
      <c r="E70" s="3">
        <v>200000</v>
      </c>
      <c r="F70">
        <v>2006</v>
      </c>
    </row>
    <row r="71" spans="1:7">
      <c r="A71" t="s">
        <v>44</v>
      </c>
      <c r="B71" t="str">
        <f t="shared" si="2"/>
        <v>DeVos Urban Leadership Initiative_Media Research Center2005100000</v>
      </c>
      <c r="C71" t="s">
        <v>30</v>
      </c>
      <c r="D71" t="s">
        <v>5</v>
      </c>
      <c r="E71" s="3">
        <v>100000</v>
      </c>
      <c r="F71">
        <v>2005</v>
      </c>
    </row>
    <row r="72" spans="1:7">
      <c r="A72" t="s">
        <v>44</v>
      </c>
      <c r="B72" t="str">
        <f t="shared" si="2"/>
        <v>DeVos Urban Leadership Initiative_Media Research Center2004100000</v>
      </c>
      <c r="C72" t="s">
        <v>30</v>
      </c>
      <c r="D72" t="s">
        <v>5</v>
      </c>
      <c r="E72" s="3">
        <v>100000</v>
      </c>
      <c r="F72">
        <v>2004</v>
      </c>
    </row>
    <row r="73" spans="1:7">
      <c r="A73" t="s">
        <v>44</v>
      </c>
      <c r="B73" t="str">
        <f t="shared" si="2"/>
        <v>DeVos Urban Leadership Initiative_Media Research Center2003100000</v>
      </c>
      <c r="C73" t="s">
        <v>30</v>
      </c>
      <c r="D73" t="s">
        <v>5</v>
      </c>
      <c r="E73" s="3">
        <v>100000</v>
      </c>
      <c r="F73">
        <v>2003</v>
      </c>
    </row>
    <row r="74" spans="1:7">
      <c r="A74" t="s">
        <v>44</v>
      </c>
      <c r="B74" t="str">
        <f t="shared" si="2"/>
        <v>DeVos Urban Leadership Initiative_Media Research Center2002100000</v>
      </c>
      <c r="C74" t="s">
        <v>30</v>
      </c>
      <c r="D74" t="s">
        <v>5</v>
      </c>
      <c r="E74" s="3">
        <v>100000</v>
      </c>
      <c r="F74">
        <v>2002</v>
      </c>
    </row>
    <row r="75" spans="1:7">
      <c r="A75" t="s">
        <v>44</v>
      </c>
      <c r="B75" t="str">
        <f t="shared" si="2"/>
        <v>DeVos Urban Leadership Initiative_Media Research Center2000100000</v>
      </c>
      <c r="C75" t="s">
        <v>30</v>
      </c>
      <c r="D75" t="s">
        <v>5</v>
      </c>
      <c r="E75" s="3">
        <v>100000</v>
      </c>
      <c r="F75">
        <v>2000</v>
      </c>
    </row>
    <row r="76" spans="1:7">
      <c r="A76" t="s">
        <v>44</v>
      </c>
      <c r="B76" t="str">
        <f t="shared" si="2"/>
        <v>DeVos Urban Leadership Initiative_Media Research Center1998100000</v>
      </c>
      <c r="C76" t="s">
        <v>30</v>
      </c>
      <c r="D76" t="s">
        <v>5</v>
      </c>
      <c r="E76" s="3">
        <v>100000</v>
      </c>
      <c r="F76">
        <v>1998</v>
      </c>
    </row>
    <row r="77" spans="1:7">
      <c r="A77">
        <v>990</v>
      </c>
      <c r="B77" t="str">
        <f t="shared" si="2"/>
        <v>Diana Davis Spencer Foundation_Media Research Center2015500000</v>
      </c>
      <c r="C77" t="s">
        <v>19</v>
      </c>
      <c r="D77" t="s">
        <v>5</v>
      </c>
      <c r="E77" s="3">
        <v>500000</v>
      </c>
      <c r="F77">
        <v>2015</v>
      </c>
      <c r="G77" t="s">
        <v>86</v>
      </c>
    </row>
    <row r="78" spans="1:7">
      <c r="A78">
        <v>990</v>
      </c>
      <c r="B78" t="str">
        <f t="shared" si="2"/>
        <v>Diana Davis Spencer Foundation_Media Research Center2014100000</v>
      </c>
      <c r="C78" t="s">
        <v>19</v>
      </c>
      <c r="D78" t="s">
        <v>5</v>
      </c>
      <c r="E78" s="3">
        <v>100000</v>
      </c>
      <c r="F78">
        <v>2014</v>
      </c>
      <c r="G78" t="s">
        <v>86</v>
      </c>
    </row>
    <row r="79" spans="1:7">
      <c r="A79">
        <v>990</v>
      </c>
      <c r="B79" t="str">
        <f t="shared" si="2"/>
        <v>Diana Davis Spencer Foundation_Media Research Center201325000</v>
      </c>
      <c r="C79" t="s">
        <v>19</v>
      </c>
      <c r="D79" t="s">
        <v>5</v>
      </c>
      <c r="E79" s="3">
        <v>25000</v>
      </c>
      <c r="F79">
        <v>2013</v>
      </c>
      <c r="G79" t="s">
        <v>86</v>
      </c>
    </row>
    <row r="80" spans="1:7">
      <c r="A80" t="s">
        <v>44</v>
      </c>
      <c r="B80" t="str">
        <f t="shared" si="2"/>
        <v>Diana Davis Spencer Foundation_Media Research Center201225000</v>
      </c>
      <c r="C80" t="s">
        <v>19</v>
      </c>
      <c r="D80" t="s">
        <v>5</v>
      </c>
      <c r="E80" s="3">
        <v>25000</v>
      </c>
      <c r="F80">
        <v>2012</v>
      </c>
    </row>
    <row r="81" spans="1:7">
      <c r="A81" t="s">
        <v>44</v>
      </c>
      <c r="B81" t="str">
        <f t="shared" si="2"/>
        <v>Diana Davis Spencer Foundation_Media Research Center201125000</v>
      </c>
      <c r="C81" t="s">
        <v>19</v>
      </c>
      <c r="D81" t="s">
        <v>5</v>
      </c>
      <c r="E81" s="3">
        <v>25000</v>
      </c>
      <c r="F81">
        <v>2011</v>
      </c>
    </row>
    <row r="82" spans="1:7">
      <c r="A82" t="s">
        <v>44</v>
      </c>
      <c r="B82" t="str">
        <f t="shared" si="2"/>
        <v>Diana Davis Spencer Foundation_Media Research Center201025000</v>
      </c>
      <c r="C82" t="s">
        <v>19</v>
      </c>
      <c r="D82" t="s">
        <v>5</v>
      </c>
      <c r="E82" s="3">
        <v>25000</v>
      </c>
      <c r="F82">
        <v>2010</v>
      </c>
    </row>
    <row r="83" spans="1:7">
      <c r="A83" t="s">
        <v>44</v>
      </c>
      <c r="B83" t="str">
        <f t="shared" si="2"/>
        <v>Diana Davis Spencer Foundation_Media Research Center200918000</v>
      </c>
      <c r="C83" t="s">
        <v>19</v>
      </c>
      <c r="D83" t="s">
        <v>5</v>
      </c>
      <c r="E83" s="3">
        <v>18000</v>
      </c>
      <c r="F83">
        <v>2009</v>
      </c>
    </row>
    <row r="84" spans="1:7">
      <c r="A84" t="s">
        <v>44</v>
      </c>
      <c r="B84" t="str">
        <f t="shared" si="2"/>
        <v>Diana Davis Spencer Foundation_Media Research Center200850000</v>
      </c>
      <c r="C84" t="s">
        <v>19</v>
      </c>
      <c r="D84" t="s">
        <v>5</v>
      </c>
      <c r="E84" s="3">
        <v>50000</v>
      </c>
      <c r="F84">
        <v>2008</v>
      </c>
    </row>
    <row r="85" spans="1:7">
      <c r="A85">
        <v>990</v>
      </c>
      <c r="B85" t="str">
        <f t="shared" si="2"/>
        <v>Dodge Jones Foundation_Media Research Center201510000</v>
      </c>
      <c r="C85" t="s">
        <v>97</v>
      </c>
      <c r="D85" t="s">
        <v>5</v>
      </c>
      <c r="E85" s="3">
        <v>10000</v>
      </c>
      <c r="F85">
        <v>2015</v>
      </c>
      <c r="G85" t="s">
        <v>86</v>
      </c>
    </row>
    <row r="86" spans="1:7">
      <c r="A86">
        <v>990</v>
      </c>
      <c r="B86" t="str">
        <f t="shared" si="2"/>
        <v>Dodge Jones Foundation_Media Research Center20145000</v>
      </c>
      <c r="C86" t="s">
        <v>97</v>
      </c>
      <c r="D86" t="s">
        <v>5</v>
      </c>
      <c r="E86" s="3">
        <v>5000</v>
      </c>
      <c r="F86">
        <v>2014</v>
      </c>
      <c r="G86" t="s">
        <v>86</v>
      </c>
    </row>
    <row r="87" spans="1:7">
      <c r="A87">
        <v>990</v>
      </c>
      <c r="B87" t="str">
        <f t="shared" si="2"/>
        <v>Dodge Jones Foundation_Media Research Center20135000</v>
      </c>
      <c r="C87" t="s">
        <v>97</v>
      </c>
      <c r="D87" t="s">
        <v>5</v>
      </c>
      <c r="E87" s="3">
        <v>5000</v>
      </c>
      <c r="F87">
        <v>2013</v>
      </c>
      <c r="G87" t="s">
        <v>86</v>
      </c>
    </row>
    <row r="88" spans="1:7">
      <c r="A88">
        <v>990</v>
      </c>
      <c r="B88" t="str">
        <f t="shared" si="2"/>
        <v>Dodge Jones Foundation_Media Research Center20125000</v>
      </c>
      <c r="C88" t="s">
        <v>97</v>
      </c>
      <c r="D88" t="s">
        <v>5</v>
      </c>
      <c r="E88" s="3">
        <v>5000</v>
      </c>
      <c r="F88">
        <v>2012</v>
      </c>
      <c r="G88" t="s">
        <v>86</v>
      </c>
    </row>
    <row r="89" spans="1:7">
      <c r="A89">
        <v>990</v>
      </c>
      <c r="B89" t="str">
        <f t="shared" si="2"/>
        <v>Dodge Jones Foundation_Media Research Center20115000</v>
      </c>
      <c r="C89" t="s">
        <v>97</v>
      </c>
      <c r="D89" t="s">
        <v>5</v>
      </c>
      <c r="E89" s="3">
        <v>5000</v>
      </c>
      <c r="F89">
        <v>2011</v>
      </c>
      <c r="G89" t="s">
        <v>86</v>
      </c>
    </row>
    <row r="90" spans="1:7">
      <c r="A90">
        <v>990</v>
      </c>
      <c r="B90" t="str">
        <f t="shared" si="2"/>
        <v>Dodge Jones Foundation_Media Research Center20107500</v>
      </c>
      <c r="C90" t="s">
        <v>97</v>
      </c>
      <c r="D90" t="s">
        <v>5</v>
      </c>
      <c r="E90" s="3">
        <v>7500</v>
      </c>
      <c r="F90">
        <v>2010</v>
      </c>
      <c r="G90" t="s">
        <v>86</v>
      </c>
    </row>
    <row r="91" spans="1:7">
      <c r="A91">
        <v>990</v>
      </c>
      <c r="B91" t="str">
        <f t="shared" si="2"/>
        <v>Dodge Jones Foundation_Media Research Center20095000</v>
      </c>
      <c r="C91" t="s">
        <v>97</v>
      </c>
      <c r="D91" t="s">
        <v>5</v>
      </c>
      <c r="E91" s="3">
        <v>5000</v>
      </c>
      <c r="F91">
        <v>2009</v>
      </c>
      <c r="G91" t="s">
        <v>86</v>
      </c>
    </row>
    <row r="92" spans="1:7">
      <c r="A92">
        <v>990</v>
      </c>
      <c r="B92" t="str">
        <f t="shared" si="2"/>
        <v>Dodge Jones Foundation_Media Research Center20085000</v>
      </c>
      <c r="C92" t="s">
        <v>97</v>
      </c>
      <c r="D92" t="s">
        <v>5</v>
      </c>
      <c r="E92" s="3">
        <v>5000</v>
      </c>
      <c r="F92">
        <v>2008</v>
      </c>
      <c r="G92" t="s">
        <v>86</v>
      </c>
    </row>
    <row r="93" spans="1:7">
      <c r="A93">
        <v>990</v>
      </c>
      <c r="B93" t="str">
        <f t="shared" si="2"/>
        <v>Dodge Jones Foundation_Media Research Center200710000</v>
      </c>
      <c r="C93" t="s">
        <v>97</v>
      </c>
      <c r="D93" t="s">
        <v>5</v>
      </c>
      <c r="E93" s="3">
        <v>10000</v>
      </c>
      <c r="F93">
        <v>2007</v>
      </c>
      <c r="G93" t="s">
        <v>86</v>
      </c>
    </row>
    <row r="94" spans="1:7">
      <c r="A94">
        <v>990</v>
      </c>
      <c r="B94" t="str">
        <f t="shared" si="2"/>
        <v>Dodge Jones Foundation_Media Research Center200610000</v>
      </c>
      <c r="C94" t="s">
        <v>97</v>
      </c>
      <c r="D94" t="s">
        <v>5</v>
      </c>
      <c r="E94" s="3">
        <v>10000</v>
      </c>
      <c r="F94">
        <v>2006</v>
      </c>
      <c r="G94" t="s">
        <v>86</v>
      </c>
    </row>
    <row r="95" spans="1:7">
      <c r="A95">
        <v>990</v>
      </c>
      <c r="B95" t="str">
        <f t="shared" si="2"/>
        <v>Dodge Jones Foundation_Media Research Center200510000</v>
      </c>
      <c r="C95" t="s">
        <v>97</v>
      </c>
      <c r="D95" t="s">
        <v>5</v>
      </c>
      <c r="E95" s="3">
        <v>10000</v>
      </c>
      <c r="F95">
        <v>2005</v>
      </c>
      <c r="G95" t="s">
        <v>86</v>
      </c>
    </row>
    <row r="96" spans="1:7">
      <c r="A96">
        <v>990</v>
      </c>
      <c r="B96" t="str">
        <f t="shared" si="2"/>
        <v>Dodge Jones Foundation_Media Research Center200425000</v>
      </c>
      <c r="C96" t="s">
        <v>97</v>
      </c>
      <c r="D96" t="s">
        <v>5</v>
      </c>
      <c r="E96" s="3">
        <v>25000</v>
      </c>
      <c r="F96">
        <v>2004</v>
      </c>
      <c r="G96" t="s">
        <v>86</v>
      </c>
    </row>
    <row r="97" spans="1:7">
      <c r="A97">
        <v>990</v>
      </c>
      <c r="B97" t="str">
        <f t="shared" si="2"/>
        <v>Dodge Jones Foundation_Media Research Center200325000</v>
      </c>
      <c r="C97" t="s">
        <v>97</v>
      </c>
      <c r="D97" t="s">
        <v>5</v>
      </c>
      <c r="E97" s="3">
        <v>25000</v>
      </c>
      <c r="F97">
        <v>2003</v>
      </c>
      <c r="G97" t="s">
        <v>86</v>
      </c>
    </row>
    <row r="98" spans="1:7">
      <c r="A98">
        <v>990</v>
      </c>
      <c r="B98" t="str">
        <f t="shared" ref="B98:B111" si="3">C98&amp;"_"&amp;D98&amp;F98&amp;E98</f>
        <v>Dodge Jones Foundation_Media Research Center200225000</v>
      </c>
      <c r="C98" t="s">
        <v>97</v>
      </c>
      <c r="D98" t="s">
        <v>5</v>
      </c>
      <c r="E98" s="3">
        <v>25000</v>
      </c>
      <c r="F98">
        <v>2002</v>
      </c>
      <c r="G98" t="s">
        <v>86</v>
      </c>
    </row>
    <row r="99" spans="1:7">
      <c r="A99">
        <v>990</v>
      </c>
      <c r="B99" t="str">
        <f t="shared" si="3"/>
        <v>Dodge Jones Foundation_Media Research Center20015000</v>
      </c>
      <c r="C99" t="s">
        <v>97</v>
      </c>
      <c r="D99" t="s">
        <v>5</v>
      </c>
      <c r="E99" s="3">
        <v>5000</v>
      </c>
      <c r="F99">
        <v>2001</v>
      </c>
      <c r="G99" t="s">
        <v>86</v>
      </c>
    </row>
    <row r="100" spans="1:7">
      <c r="A100">
        <v>990</v>
      </c>
      <c r="B100" t="str">
        <f t="shared" si="3"/>
        <v>Dodge Jones Foundation_Media Research Center200125000</v>
      </c>
      <c r="C100" t="s">
        <v>97</v>
      </c>
      <c r="D100" t="s">
        <v>5</v>
      </c>
      <c r="E100" s="3">
        <v>25000</v>
      </c>
      <c r="F100">
        <v>2001</v>
      </c>
      <c r="G100" t="s">
        <v>86</v>
      </c>
    </row>
    <row r="101" spans="1:7">
      <c r="A101">
        <v>990</v>
      </c>
      <c r="B101" t="str">
        <f t="shared" si="3"/>
        <v>Donors Capital Fund_Media Research Center201525000</v>
      </c>
      <c r="C101" t="s">
        <v>11</v>
      </c>
      <c r="D101" t="s">
        <v>5</v>
      </c>
      <c r="E101" s="3">
        <v>25000</v>
      </c>
      <c r="F101">
        <v>2015</v>
      </c>
      <c r="G101" t="s">
        <v>86</v>
      </c>
    </row>
    <row r="102" spans="1:7">
      <c r="A102" t="s">
        <v>44</v>
      </c>
      <c r="B102" t="str">
        <f t="shared" si="3"/>
        <v>Donors Capital Fund_Media Research Center20135000</v>
      </c>
      <c r="C102" t="s">
        <v>11</v>
      </c>
      <c r="D102" t="s">
        <v>5</v>
      </c>
      <c r="E102" s="3">
        <v>5000</v>
      </c>
      <c r="F102">
        <v>2013</v>
      </c>
    </row>
    <row r="103" spans="1:7">
      <c r="A103" t="s">
        <v>44</v>
      </c>
      <c r="B103" t="str">
        <f t="shared" si="3"/>
        <v>Donors Capital Fund_Media Research Center201110000</v>
      </c>
      <c r="C103" t="s">
        <v>11</v>
      </c>
      <c r="D103" t="s">
        <v>5</v>
      </c>
      <c r="E103" s="3">
        <v>10000</v>
      </c>
      <c r="F103">
        <v>2011</v>
      </c>
    </row>
    <row r="104" spans="1:7">
      <c r="A104" t="s">
        <v>44</v>
      </c>
      <c r="B104" t="str">
        <f t="shared" si="3"/>
        <v>Donors Capital Fund_Media Research Center201115000</v>
      </c>
      <c r="C104" t="s">
        <v>11</v>
      </c>
      <c r="D104" t="s">
        <v>5</v>
      </c>
      <c r="E104" s="3">
        <v>15000</v>
      </c>
      <c r="F104">
        <v>2011</v>
      </c>
    </row>
    <row r="105" spans="1:7">
      <c r="A105" t="s">
        <v>44</v>
      </c>
      <c r="B105" t="str">
        <f t="shared" si="3"/>
        <v>Donors Capital Fund_Media Research Center2010315000</v>
      </c>
      <c r="C105" t="s">
        <v>11</v>
      </c>
      <c r="D105" t="s">
        <v>5</v>
      </c>
      <c r="E105" s="3">
        <v>315000</v>
      </c>
      <c r="F105">
        <v>2010</v>
      </c>
    </row>
    <row r="106" spans="1:7">
      <c r="A106" t="s">
        <v>44</v>
      </c>
      <c r="B106" t="str">
        <f t="shared" si="3"/>
        <v>Donors Capital Fund_Media Research Center200912500</v>
      </c>
      <c r="C106" t="s">
        <v>11</v>
      </c>
      <c r="D106" t="s">
        <v>5</v>
      </c>
      <c r="E106" s="3">
        <v>12500</v>
      </c>
      <c r="F106">
        <v>2009</v>
      </c>
    </row>
    <row r="107" spans="1:7">
      <c r="A107" t="s">
        <v>44</v>
      </c>
      <c r="B107" t="str">
        <f t="shared" si="3"/>
        <v>Donors Capital Fund_Media Research Center200840000</v>
      </c>
      <c r="C107" t="s">
        <v>11</v>
      </c>
      <c r="D107" t="s">
        <v>5</v>
      </c>
      <c r="E107" s="3">
        <v>40000</v>
      </c>
      <c r="F107">
        <v>2008</v>
      </c>
    </row>
    <row r="108" spans="1:7">
      <c r="A108" t="s">
        <v>44</v>
      </c>
      <c r="B108" t="str">
        <f t="shared" si="3"/>
        <v>Donors Capital Fund_Media Research Center20075000</v>
      </c>
      <c r="C108" t="s">
        <v>11</v>
      </c>
      <c r="D108" t="s">
        <v>5</v>
      </c>
      <c r="E108" s="3">
        <v>5000</v>
      </c>
      <c r="F108">
        <v>2007</v>
      </c>
    </row>
    <row r="109" spans="1:7">
      <c r="A109" t="s">
        <v>44</v>
      </c>
      <c r="B109" t="str">
        <f t="shared" si="3"/>
        <v>Donors Capital Fund_Media Research Center20059020</v>
      </c>
      <c r="C109" t="s">
        <v>11</v>
      </c>
      <c r="D109" t="s">
        <v>5</v>
      </c>
      <c r="E109" s="3">
        <v>9020</v>
      </c>
      <c r="F109">
        <v>2005</v>
      </c>
    </row>
    <row r="110" spans="1:7">
      <c r="A110" t="s">
        <v>44</v>
      </c>
      <c r="B110" t="str">
        <f t="shared" si="3"/>
        <v>Donors Capital Fund_Media Research Center200415000</v>
      </c>
      <c r="C110" t="s">
        <v>11</v>
      </c>
      <c r="D110" t="s">
        <v>5</v>
      </c>
      <c r="E110" s="3">
        <v>15000</v>
      </c>
      <c r="F110">
        <v>2004</v>
      </c>
    </row>
    <row r="111" spans="1:7">
      <c r="A111" t="s">
        <v>44</v>
      </c>
      <c r="B111" t="str">
        <f t="shared" si="3"/>
        <v>Donors Capital Fund_Media Research Center20035000</v>
      </c>
      <c r="C111" t="s">
        <v>11</v>
      </c>
      <c r="D111" t="s">
        <v>5</v>
      </c>
      <c r="E111" s="3">
        <v>5000</v>
      </c>
      <c r="F111">
        <v>2003</v>
      </c>
    </row>
    <row r="112" spans="1:7">
      <c r="A112">
        <v>990</v>
      </c>
      <c r="B112" t="str">
        <f t="shared" ref="B112:B115" si="4">C112&amp;"_"&amp;D112&amp;F112&amp;E112</f>
        <v>Dorothy D. and Joseph A. Moller Foundation_Media Research Center201666600</v>
      </c>
      <c r="C112" t="s">
        <v>14</v>
      </c>
      <c r="D112" t="s">
        <v>5</v>
      </c>
      <c r="E112" s="3">
        <v>66600</v>
      </c>
      <c r="F112">
        <v>2016</v>
      </c>
      <c r="G112" t="s">
        <v>86</v>
      </c>
    </row>
    <row r="113" spans="1:7">
      <c r="A113">
        <v>990</v>
      </c>
      <c r="B113" t="str">
        <f t="shared" si="4"/>
        <v>Dorothy D. and Joseph A. Moller Foundation_Media Research Center201575150</v>
      </c>
      <c r="C113" t="s">
        <v>14</v>
      </c>
      <c r="D113" t="s">
        <v>5</v>
      </c>
      <c r="E113" s="3">
        <v>75150</v>
      </c>
      <c r="F113">
        <v>2015</v>
      </c>
      <c r="G113" t="s">
        <v>86</v>
      </c>
    </row>
    <row r="114" spans="1:7">
      <c r="A114">
        <v>990</v>
      </c>
      <c r="B114" t="str">
        <f t="shared" si="4"/>
        <v>Dorothy D. and Joseph A. Moller Foundation_Media Research Center201480550</v>
      </c>
      <c r="C114" t="s">
        <v>14</v>
      </c>
      <c r="D114" t="s">
        <v>5</v>
      </c>
      <c r="E114" s="3">
        <v>80550</v>
      </c>
      <c r="F114">
        <v>2014</v>
      </c>
      <c r="G114" t="s">
        <v>86</v>
      </c>
    </row>
    <row r="115" spans="1:7">
      <c r="A115">
        <v>990</v>
      </c>
      <c r="B115" t="str">
        <f t="shared" si="4"/>
        <v>Dorothy D. and Joseph A. Moller Foundation_Media Research Center201373800</v>
      </c>
      <c r="C115" t="s">
        <v>14</v>
      </c>
      <c r="D115" t="s">
        <v>5</v>
      </c>
      <c r="E115" s="3">
        <v>73800</v>
      </c>
      <c r="F115">
        <v>2013</v>
      </c>
      <c r="G115" t="s">
        <v>86</v>
      </c>
    </row>
    <row r="116" spans="1:7">
      <c r="A116" t="s">
        <v>44</v>
      </c>
      <c r="B116" t="str">
        <f t="shared" ref="B116:B147" si="5">C116&amp;"_"&amp;D116&amp;F116&amp;E116</f>
        <v>Dorothy D. and Joseph A. Moller Foundation_Media Research Center201272000</v>
      </c>
      <c r="C116" t="s">
        <v>14</v>
      </c>
      <c r="D116" t="s">
        <v>5</v>
      </c>
      <c r="E116" s="3">
        <v>72000</v>
      </c>
      <c r="F116">
        <v>2012</v>
      </c>
    </row>
    <row r="117" spans="1:7">
      <c r="A117" t="s">
        <v>44</v>
      </c>
      <c r="B117" t="str">
        <f t="shared" si="5"/>
        <v>Dorothy D. and Joseph A. Moller Foundation_Media Research Center201173125</v>
      </c>
      <c r="C117" t="s">
        <v>14</v>
      </c>
      <c r="D117" t="s">
        <v>5</v>
      </c>
      <c r="E117" s="3">
        <v>73125</v>
      </c>
      <c r="F117">
        <v>2011</v>
      </c>
    </row>
    <row r="118" spans="1:7">
      <c r="A118" t="s">
        <v>44</v>
      </c>
      <c r="B118" t="str">
        <f t="shared" si="5"/>
        <v>Dorothy D. and Joseph A. Moller Foundation_Media Research Center201072000</v>
      </c>
      <c r="C118" t="s">
        <v>14</v>
      </c>
      <c r="D118" t="s">
        <v>5</v>
      </c>
      <c r="E118" s="3">
        <v>72000</v>
      </c>
      <c r="F118">
        <v>2010</v>
      </c>
    </row>
    <row r="119" spans="1:7">
      <c r="A119" t="s">
        <v>44</v>
      </c>
      <c r="B119" t="str">
        <f t="shared" si="5"/>
        <v>Dorothy D. and Joseph A. Moller Foundation_Media Research Center200961500</v>
      </c>
      <c r="C119" t="s">
        <v>14</v>
      </c>
      <c r="D119" t="s">
        <v>5</v>
      </c>
      <c r="E119" s="3">
        <v>61500</v>
      </c>
      <c r="F119">
        <v>2009</v>
      </c>
    </row>
    <row r="120" spans="1:7">
      <c r="A120" t="s">
        <v>44</v>
      </c>
      <c r="B120" t="str">
        <f t="shared" si="5"/>
        <v>Dorothy D. and Joseph A. Moller Foundation_Media Research Center200872000</v>
      </c>
      <c r="C120" t="s">
        <v>14</v>
      </c>
      <c r="D120" t="s">
        <v>5</v>
      </c>
      <c r="E120" s="3">
        <v>72000</v>
      </c>
      <c r="F120">
        <v>2008</v>
      </c>
    </row>
    <row r="121" spans="1:7">
      <c r="A121" t="s">
        <v>44</v>
      </c>
      <c r="B121" t="str">
        <f t="shared" si="5"/>
        <v>Dorothy D. and Joseph A. Moller Foundation_Media Research Center200715000</v>
      </c>
      <c r="C121" t="s">
        <v>14</v>
      </c>
      <c r="D121" t="s">
        <v>5</v>
      </c>
      <c r="E121" s="3">
        <v>15000</v>
      </c>
      <c r="F121">
        <v>2007</v>
      </c>
    </row>
    <row r="122" spans="1:7">
      <c r="A122" t="s">
        <v>44</v>
      </c>
      <c r="B122" t="str">
        <f t="shared" si="5"/>
        <v>Dorothy D. and Joseph A. Moller Foundation_Media Research Center200440000</v>
      </c>
      <c r="C122" t="s">
        <v>14</v>
      </c>
      <c r="D122" t="s">
        <v>5</v>
      </c>
      <c r="E122" s="3">
        <v>40000</v>
      </c>
      <c r="F122">
        <v>2004</v>
      </c>
    </row>
    <row r="123" spans="1:7">
      <c r="A123" t="s">
        <v>44</v>
      </c>
      <c r="B123" t="str">
        <f t="shared" si="5"/>
        <v>Dorothy D. and Joseph A. Moller Foundation_Media Research Center200310000</v>
      </c>
      <c r="C123" t="s">
        <v>14</v>
      </c>
      <c r="D123" t="s">
        <v>5</v>
      </c>
      <c r="E123" s="3">
        <v>10000</v>
      </c>
      <c r="F123">
        <v>2003</v>
      </c>
    </row>
    <row r="124" spans="1:7">
      <c r="A124" t="s">
        <v>44</v>
      </c>
      <c r="B124" t="str">
        <f t="shared" si="5"/>
        <v>Dorothy D. and Joseph A. Moller Foundation_Media Research Center200110000</v>
      </c>
      <c r="C124" t="s">
        <v>14</v>
      </c>
      <c r="D124" t="s">
        <v>5</v>
      </c>
      <c r="E124" s="3">
        <v>10000</v>
      </c>
      <c r="F124">
        <v>2001</v>
      </c>
      <c r="G124" t="s">
        <v>86</v>
      </c>
    </row>
    <row r="125" spans="1:7">
      <c r="A125" t="s">
        <v>44</v>
      </c>
      <c r="B125" t="str">
        <f t="shared" si="5"/>
        <v>Dunn's Foundation for the Advancement of Right Thinking_Media Research Center20132000</v>
      </c>
      <c r="C125" t="s">
        <v>8</v>
      </c>
      <c r="D125" t="s">
        <v>5</v>
      </c>
      <c r="E125" s="3">
        <v>2000</v>
      </c>
      <c r="F125">
        <v>2013</v>
      </c>
      <c r="G125" t="s">
        <v>86</v>
      </c>
    </row>
    <row r="126" spans="1:7">
      <c r="A126">
        <v>990</v>
      </c>
      <c r="B126" t="str">
        <f t="shared" si="5"/>
        <v>Ed Uihlein Family Foundation_Media Research Center2016200000</v>
      </c>
      <c r="C126" t="s">
        <v>98</v>
      </c>
      <c r="D126" t="s">
        <v>5</v>
      </c>
      <c r="E126" s="3">
        <v>200000</v>
      </c>
      <c r="F126">
        <v>2016</v>
      </c>
      <c r="G126" t="s">
        <v>86</v>
      </c>
    </row>
    <row r="127" spans="1:7">
      <c r="A127">
        <v>990</v>
      </c>
      <c r="B127" t="str">
        <f t="shared" si="5"/>
        <v>Ed Uihlein Family Foundation_Media Research Center201675000</v>
      </c>
      <c r="C127" t="s">
        <v>98</v>
      </c>
      <c r="D127" t="s">
        <v>5</v>
      </c>
      <c r="E127" s="3">
        <v>75000</v>
      </c>
      <c r="F127">
        <v>2016</v>
      </c>
      <c r="G127" t="s">
        <v>86</v>
      </c>
    </row>
    <row r="128" spans="1:7">
      <c r="A128">
        <v>990</v>
      </c>
      <c r="B128" t="str">
        <f t="shared" si="5"/>
        <v>Ed Uihlein Family Foundation_Media Research Center2015100000</v>
      </c>
      <c r="C128" t="s">
        <v>98</v>
      </c>
      <c r="D128" t="s">
        <v>5</v>
      </c>
      <c r="E128" s="3">
        <v>100000</v>
      </c>
      <c r="F128">
        <v>2015</v>
      </c>
      <c r="G128" t="s">
        <v>86</v>
      </c>
    </row>
    <row r="129" spans="1:8">
      <c r="A129">
        <v>990</v>
      </c>
      <c r="B129" t="str">
        <f t="shared" si="5"/>
        <v>Ed Uihlein Family Foundation_Media Research Center2015100000</v>
      </c>
      <c r="C129" t="s">
        <v>98</v>
      </c>
      <c r="D129" t="s">
        <v>5</v>
      </c>
      <c r="E129" s="3">
        <v>100000</v>
      </c>
      <c r="F129">
        <v>2015</v>
      </c>
      <c r="G129" t="s">
        <v>86</v>
      </c>
    </row>
    <row r="130" spans="1:8">
      <c r="A130">
        <v>990</v>
      </c>
      <c r="B130" t="str">
        <f t="shared" si="5"/>
        <v>Ed Uihlein Family Foundation_Media Research Center2014200000</v>
      </c>
      <c r="C130" t="s">
        <v>98</v>
      </c>
      <c r="D130" t="s">
        <v>5</v>
      </c>
      <c r="E130" s="3">
        <v>200000</v>
      </c>
      <c r="F130">
        <v>2014</v>
      </c>
      <c r="G130" t="s">
        <v>86</v>
      </c>
    </row>
    <row r="131" spans="1:8">
      <c r="A131">
        <v>990</v>
      </c>
      <c r="B131" t="str">
        <f t="shared" si="5"/>
        <v>Ed Uihlein Family Foundation_Media Research Center2013175000</v>
      </c>
      <c r="C131" t="s">
        <v>98</v>
      </c>
      <c r="D131" t="s">
        <v>5</v>
      </c>
      <c r="E131" s="3">
        <v>175000</v>
      </c>
      <c r="F131">
        <v>2013</v>
      </c>
      <c r="G131" t="s">
        <v>86</v>
      </c>
    </row>
    <row r="132" spans="1:8">
      <c r="A132">
        <v>990</v>
      </c>
      <c r="B132" t="str">
        <f t="shared" si="5"/>
        <v>Ed Uihlein Family Foundation_Media Research Center201370000</v>
      </c>
      <c r="C132" t="s">
        <v>98</v>
      </c>
      <c r="D132" t="s">
        <v>5</v>
      </c>
      <c r="E132" s="3">
        <v>70000</v>
      </c>
      <c r="F132">
        <v>2013</v>
      </c>
      <c r="G132" t="s">
        <v>86</v>
      </c>
    </row>
    <row r="133" spans="1:8">
      <c r="A133">
        <v>990</v>
      </c>
      <c r="B133" t="str">
        <f t="shared" si="5"/>
        <v>Ed Uihlein Family Foundation_Media Research Center2012150000</v>
      </c>
      <c r="C133" t="s">
        <v>98</v>
      </c>
      <c r="D133" t="s">
        <v>5</v>
      </c>
      <c r="E133" s="3">
        <v>150000</v>
      </c>
      <c r="F133">
        <v>2012</v>
      </c>
      <c r="G133" t="s">
        <v>86</v>
      </c>
    </row>
    <row r="134" spans="1:8">
      <c r="A134">
        <v>990</v>
      </c>
      <c r="B134" t="str">
        <f t="shared" si="5"/>
        <v>Ed Uihlein Family Foundation_Media Research Center2011250000</v>
      </c>
      <c r="C134" t="s">
        <v>98</v>
      </c>
      <c r="D134" t="s">
        <v>5</v>
      </c>
      <c r="E134" s="3">
        <v>250000</v>
      </c>
      <c r="F134">
        <v>2011</v>
      </c>
      <c r="G134" t="s">
        <v>86</v>
      </c>
    </row>
    <row r="135" spans="1:8">
      <c r="A135">
        <v>990</v>
      </c>
      <c r="B135" t="str">
        <f t="shared" si="5"/>
        <v>Ed Uihlein Family Foundation_Media Research Center2010300000</v>
      </c>
      <c r="C135" t="s">
        <v>98</v>
      </c>
      <c r="D135" t="s">
        <v>5</v>
      </c>
      <c r="E135" s="3">
        <v>300000</v>
      </c>
      <c r="F135">
        <v>2010</v>
      </c>
      <c r="G135" t="s">
        <v>86</v>
      </c>
    </row>
    <row r="136" spans="1:8">
      <c r="A136">
        <v>990</v>
      </c>
      <c r="B136" t="str">
        <f t="shared" si="5"/>
        <v>Ed Uihlein Family Foundation_Media Research Center2009250000</v>
      </c>
      <c r="C136" t="s">
        <v>98</v>
      </c>
      <c r="D136" t="s">
        <v>5</v>
      </c>
      <c r="E136" s="3">
        <v>250000</v>
      </c>
      <c r="F136">
        <v>2009</v>
      </c>
      <c r="G136" t="s">
        <v>86</v>
      </c>
      <c r="H136" t="s">
        <v>100</v>
      </c>
    </row>
    <row r="137" spans="1:8">
      <c r="A137">
        <v>990</v>
      </c>
      <c r="B137" t="str">
        <f t="shared" si="5"/>
        <v>Ed Uihlein Family Foundation_Media Research Center2008250000</v>
      </c>
      <c r="C137" t="s">
        <v>98</v>
      </c>
      <c r="D137" t="s">
        <v>5</v>
      </c>
      <c r="E137" s="3">
        <v>250000</v>
      </c>
      <c r="F137">
        <v>2008</v>
      </c>
      <c r="G137" t="s">
        <v>86</v>
      </c>
      <c r="H137" t="s">
        <v>100</v>
      </c>
    </row>
    <row r="138" spans="1:8">
      <c r="A138">
        <v>990</v>
      </c>
      <c r="B138" t="str">
        <f t="shared" si="5"/>
        <v>Edgar and Elsa Prince Foundation_Media Research Center201520000</v>
      </c>
      <c r="C138" t="s">
        <v>99</v>
      </c>
      <c r="D138" t="s">
        <v>5</v>
      </c>
      <c r="E138" s="3">
        <v>20000</v>
      </c>
      <c r="F138">
        <v>2015</v>
      </c>
      <c r="G138" t="s">
        <v>86</v>
      </c>
      <c r="H138" t="s">
        <v>100</v>
      </c>
    </row>
    <row r="139" spans="1:8">
      <c r="A139">
        <v>990</v>
      </c>
      <c r="B139" t="str">
        <f t="shared" si="5"/>
        <v>Edgar and Elsa Prince Foundation_Media Research Center201425000</v>
      </c>
      <c r="C139" t="s">
        <v>99</v>
      </c>
      <c r="D139" t="s">
        <v>5</v>
      </c>
      <c r="E139" s="3">
        <v>25000</v>
      </c>
      <c r="F139">
        <v>2014</v>
      </c>
      <c r="G139" t="s">
        <v>86</v>
      </c>
      <c r="H139" t="s">
        <v>101</v>
      </c>
    </row>
    <row r="140" spans="1:8">
      <c r="A140">
        <v>990</v>
      </c>
      <c r="B140" t="str">
        <f t="shared" si="5"/>
        <v>Edgar and Elsa Prince Foundation_Media Research Center201325000</v>
      </c>
      <c r="C140" t="s">
        <v>99</v>
      </c>
      <c r="D140" t="s">
        <v>5</v>
      </c>
      <c r="E140" s="3">
        <v>25000</v>
      </c>
      <c r="F140">
        <v>2013</v>
      </c>
      <c r="G140" t="s">
        <v>86</v>
      </c>
      <c r="H140" t="s">
        <v>101</v>
      </c>
    </row>
    <row r="141" spans="1:8">
      <c r="A141">
        <v>990</v>
      </c>
      <c r="B141" t="str">
        <f t="shared" si="5"/>
        <v>Edgar and Elsa Prince Foundation_Media Research Center2012250000</v>
      </c>
      <c r="C141" t="s">
        <v>99</v>
      </c>
      <c r="D141" t="s">
        <v>5</v>
      </c>
      <c r="E141" s="3">
        <v>250000</v>
      </c>
      <c r="F141">
        <v>2012</v>
      </c>
      <c r="G141" t="s">
        <v>86</v>
      </c>
      <c r="H141" t="s">
        <v>100</v>
      </c>
    </row>
    <row r="142" spans="1:8">
      <c r="A142">
        <v>990</v>
      </c>
      <c r="B142" t="str">
        <f t="shared" si="5"/>
        <v>Edgar and Elsa Prince Foundation_Media Research Center201120000</v>
      </c>
      <c r="C142" t="s">
        <v>99</v>
      </c>
      <c r="D142" t="s">
        <v>5</v>
      </c>
      <c r="E142" s="3">
        <v>20000</v>
      </c>
      <c r="F142">
        <v>2011</v>
      </c>
      <c r="G142" t="s">
        <v>86</v>
      </c>
      <c r="H142" t="s">
        <v>100</v>
      </c>
    </row>
    <row r="143" spans="1:8">
      <c r="A143">
        <v>990</v>
      </c>
      <c r="B143" t="str">
        <f t="shared" si="5"/>
        <v>Edgar and Elsa Prince Foundation_Media Research Center201020000</v>
      </c>
      <c r="C143" t="s">
        <v>99</v>
      </c>
      <c r="D143" t="s">
        <v>5</v>
      </c>
      <c r="E143" s="3">
        <v>20000</v>
      </c>
      <c r="F143">
        <v>2010</v>
      </c>
      <c r="G143" t="s">
        <v>86</v>
      </c>
      <c r="H143" t="s">
        <v>100</v>
      </c>
    </row>
    <row r="144" spans="1:8">
      <c r="A144">
        <v>990</v>
      </c>
      <c r="B144" t="str">
        <f t="shared" si="5"/>
        <v>Edgar and Elsa Prince Foundation_Media Research Center200920000</v>
      </c>
      <c r="C144" t="s">
        <v>99</v>
      </c>
      <c r="D144" t="s">
        <v>5</v>
      </c>
      <c r="E144" s="3">
        <v>20000</v>
      </c>
      <c r="F144">
        <v>2009</v>
      </c>
      <c r="G144" t="s">
        <v>86</v>
      </c>
      <c r="H144" t="s">
        <v>100</v>
      </c>
    </row>
    <row r="145" spans="1:8">
      <c r="A145">
        <v>990</v>
      </c>
      <c r="B145" t="str">
        <f t="shared" si="5"/>
        <v>Edgar and Elsa Prince Foundation_Media Research Center200810000</v>
      </c>
      <c r="C145" t="s">
        <v>99</v>
      </c>
      <c r="D145" t="s">
        <v>5</v>
      </c>
      <c r="E145" s="3">
        <v>10000</v>
      </c>
      <c r="F145">
        <v>2008</v>
      </c>
      <c r="G145" t="s">
        <v>86</v>
      </c>
      <c r="H145" t="s">
        <v>100</v>
      </c>
    </row>
    <row r="146" spans="1:8">
      <c r="A146">
        <v>990</v>
      </c>
      <c r="B146" t="str">
        <f t="shared" si="5"/>
        <v>Edgar and Elsa Prince Foundation_Media Research Center20077500</v>
      </c>
      <c r="C146" t="s">
        <v>99</v>
      </c>
      <c r="D146" t="s">
        <v>5</v>
      </c>
      <c r="E146" s="3">
        <v>7500</v>
      </c>
      <c r="F146">
        <v>2007</v>
      </c>
      <c r="G146" t="s">
        <v>86</v>
      </c>
      <c r="H146" t="s">
        <v>100</v>
      </c>
    </row>
    <row r="147" spans="1:8">
      <c r="A147">
        <v>990</v>
      </c>
      <c r="B147" t="str">
        <f t="shared" si="5"/>
        <v>Edgar and Elsa Prince Foundation_Media Research Center20065000</v>
      </c>
      <c r="C147" t="s">
        <v>99</v>
      </c>
      <c r="D147" t="s">
        <v>5</v>
      </c>
      <c r="E147" s="3">
        <v>5000</v>
      </c>
      <c r="F147">
        <v>2006</v>
      </c>
      <c r="G147" t="s">
        <v>86</v>
      </c>
      <c r="H147" t="s">
        <v>102</v>
      </c>
    </row>
    <row r="148" spans="1:8">
      <c r="A148">
        <v>990</v>
      </c>
      <c r="B148" t="str">
        <f t="shared" ref="B148:B179" si="6">C148&amp;"_"&amp;D148&amp;F148&amp;E148</f>
        <v>Edgar and Elsa Prince Foundation_Media Research Center20054000</v>
      </c>
      <c r="C148" t="s">
        <v>99</v>
      </c>
      <c r="D148" t="s">
        <v>5</v>
      </c>
      <c r="E148" s="3">
        <v>4000</v>
      </c>
      <c r="F148">
        <v>2005</v>
      </c>
      <c r="G148" t="s">
        <v>86</v>
      </c>
    </row>
    <row r="149" spans="1:8">
      <c r="A149">
        <v>990</v>
      </c>
      <c r="B149" t="str">
        <f t="shared" si="6"/>
        <v>Edgar and Elsa Prince Foundation_Media Research Center20051000</v>
      </c>
      <c r="C149" t="s">
        <v>99</v>
      </c>
      <c r="D149" t="s">
        <v>5</v>
      </c>
      <c r="E149" s="3">
        <v>1000</v>
      </c>
      <c r="F149">
        <v>2005</v>
      </c>
      <c r="G149" t="s">
        <v>86</v>
      </c>
    </row>
    <row r="150" spans="1:8">
      <c r="A150">
        <v>990</v>
      </c>
      <c r="B150" t="str">
        <f t="shared" si="6"/>
        <v>Eric Javits Family Foundation_Media Research Center20161000</v>
      </c>
      <c r="C150" t="s">
        <v>103</v>
      </c>
      <c r="D150" t="s">
        <v>5</v>
      </c>
      <c r="E150" s="3">
        <v>1000</v>
      </c>
      <c r="F150">
        <v>2016</v>
      </c>
      <c r="G150" t="s">
        <v>86</v>
      </c>
    </row>
    <row r="151" spans="1:8">
      <c r="A151">
        <v>990</v>
      </c>
      <c r="B151" t="str">
        <f t="shared" si="6"/>
        <v>Eric Javits Family Foundation_Media Research Center2015200</v>
      </c>
      <c r="C151" t="s">
        <v>103</v>
      </c>
      <c r="D151" t="s">
        <v>5</v>
      </c>
      <c r="E151" s="3">
        <v>200</v>
      </c>
      <c r="F151">
        <v>2015</v>
      </c>
      <c r="G151" t="s">
        <v>86</v>
      </c>
    </row>
    <row r="152" spans="1:8">
      <c r="A152">
        <v>990</v>
      </c>
      <c r="B152" t="str">
        <f t="shared" si="6"/>
        <v>Eric Javits Family Foundation_Media Research Center2014250</v>
      </c>
      <c r="C152" t="s">
        <v>103</v>
      </c>
      <c r="D152" t="s">
        <v>5</v>
      </c>
      <c r="E152" s="3">
        <v>250</v>
      </c>
      <c r="F152">
        <v>2014</v>
      </c>
      <c r="G152" t="s">
        <v>86</v>
      </c>
    </row>
    <row r="153" spans="1:8">
      <c r="A153">
        <v>990</v>
      </c>
      <c r="B153" t="str">
        <f t="shared" si="6"/>
        <v>Eric Javits Family Foundation_Media Research Center2012500</v>
      </c>
      <c r="C153" t="s">
        <v>103</v>
      </c>
      <c r="D153" t="s">
        <v>5</v>
      </c>
      <c r="E153" s="3">
        <v>500</v>
      </c>
      <c r="F153">
        <v>2012</v>
      </c>
      <c r="G153" t="s">
        <v>86</v>
      </c>
    </row>
    <row r="154" spans="1:8">
      <c r="A154">
        <v>990</v>
      </c>
      <c r="B154" t="str">
        <f t="shared" si="6"/>
        <v>Eric Javits Family Foundation_Media Research Center2011500</v>
      </c>
      <c r="C154" t="s">
        <v>103</v>
      </c>
      <c r="D154" t="s">
        <v>5</v>
      </c>
      <c r="E154" s="3">
        <v>500</v>
      </c>
      <c r="F154">
        <v>2011</v>
      </c>
      <c r="G154" t="s">
        <v>86</v>
      </c>
    </row>
    <row r="155" spans="1:8">
      <c r="A155">
        <v>990</v>
      </c>
      <c r="B155" t="str">
        <f t="shared" si="6"/>
        <v>Eric Javits Family Foundation_Media Research Center2010500</v>
      </c>
      <c r="C155" t="s">
        <v>103</v>
      </c>
      <c r="D155" t="s">
        <v>5</v>
      </c>
      <c r="E155" s="3">
        <v>500</v>
      </c>
      <c r="F155">
        <v>2010</v>
      </c>
      <c r="G155" t="s">
        <v>86</v>
      </c>
    </row>
    <row r="156" spans="1:8">
      <c r="A156">
        <v>990</v>
      </c>
      <c r="B156" t="str">
        <f t="shared" si="6"/>
        <v>Eric Javits Family Foundation_Media Research Center2009500</v>
      </c>
      <c r="C156" t="s">
        <v>103</v>
      </c>
      <c r="D156" t="s">
        <v>5</v>
      </c>
      <c r="E156" s="3">
        <v>500</v>
      </c>
      <c r="F156">
        <v>2009</v>
      </c>
      <c r="G156" t="s">
        <v>86</v>
      </c>
    </row>
    <row r="157" spans="1:8">
      <c r="A157">
        <v>990</v>
      </c>
      <c r="B157" t="str">
        <f t="shared" si="6"/>
        <v>Eric Javits Family Foundation_Media Research Center20081000</v>
      </c>
      <c r="C157" t="s">
        <v>103</v>
      </c>
      <c r="D157" t="s">
        <v>5</v>
      </c>
      <c r="E157" s="3">
        <v>1000</v>
      </c>
      <c r="F157">
        <v>2008</v>
      </c>
      <c r="G157" t="s">
        <v>86</v>
      </c>
    </row>
    <row r="158" spans="1:8">
      <c r="A158">
        <v>990</v>
      </c>
      <c r="B158" t="str">
        <f t="shared" si="6"/>
        <v>Exxon Mobil_Media Research Center200950000</v>
      </c>
      <c r="C158" t="s">
        <v>87</v>
      </c>
      <c r="D158" t="s">
        <v>5</v>
      </c>
      <c r="E158" s="3">
        <v>50000</v>
      </c>
      <c r="F158">
        <v>2009</v>
      </c>
      <c r="G158" t="s">
        <v>86</v>
      </c>
    </row>
    <row r="159" spans="1:8">
      <c r="A159">
        <v>990</v>
      </c>
      <c r="B159" t="str">
        <f t="shared" si="6"/>
        <v>Exxon Mobil_Media Research Center200855000</v>
      </c>
      <c r="C159" t="s">
        <v>87</v>
      </c>
      <c r="D159" t="s">
        <v>5</v>
      </c>
      <c r="E159" s="3">
        <v>55000</v>
      </c>
      <c r="F159">
        <v>2008</v>
      </c>
      <c r="G159" t="s">
        <v>86</v>
      </c>
    </row>
    <row r="160" spans="1:8">
      <c r="A160">
        <v>990</v>
      </c>
      <c r="B160" t="str">
        <f t="shared" si="6"/>
        <v>Exxon Mobil_Media Research Center200755000</v>
      </c>
      <c r="C160" t="s">
        <v>87</v>
      </c>
      <c r="D160" t="s">
        <v>5</v>
      </c>
      <c r="E160" s="3">
        <v>55000</v>
      </c>
      <c r="F160">
        <v>2007</v>
      </c>
      <c r="G160" t="s">
        <v>86</v>
      </c>
    </row>
    <row r="161" spans="1:8">
      <c r="A161">
        <v>990</v>
      </c>
      <c r="B161" t="str">
        <f t="shared" si="6"/>
        <v>Exxon Mobil_Media Research Center200652500</v>
      </c>
      <c r="C161" t="s">
        <v>87</v>
      </c>
      <c r="D161" t="s">
        <v>5</v>
      </c>
      <c r="E161" s="3">
        <v>52500</v>
      </c>
      <c r="F161">
        <v>2006</v>
      </c>
      <c r="G161" t="s">
        <v>86</v>
      </c>
    </row>
    <row r="162" spans="1:8">
      <c r="A162">
        <v>990</v>
      </c>
      <c r="B162" t="str">
        <f t="shared" si="6"/>
        <v>Exxon Mobil_Media Research Center200550000</v>
      </c>
      <c r="C162" t="s">
        <v>87</v>
      </c>
      <c r="D162" t="s">
        <v>5</v>
      </c>
      <c r="E162" s="3">
        <v>50000</v>
      </c>
      <c r="F162">
        <v>2005</v>
      </c>
      <c r="G162" t="s">
        <v>86</v>
      </c>
      <c r="H162" t="s">
        <v>89</v>
      </c>
    </row>
    <row r="163" spans="1:8">
      <c r="A163">
        <v>990</v>
      </c>
      <c r="B163" t="str">
        <f t="shared" si="6"/>
        <v>Exxon Mobil_Media Research Center200450000</v>
      </c>
      <c r="C163" t="s">
        <v>87</v>
      </c>
      <c r="D163" t="s">
        <v>5</v>
      </c>
      <c r="E163" s="3">
        <v>50000</v>
      </c>
      <c r="F163">
        <v>2004</v>
      </c>
    </row>
    <row r="164" spans="1:8">
      <c r="A164">
        <v>990</v>
      </c>
      <c r="B164" t="str">
        <f t="shared" si="6"/>
        <v>Exxon Mobil_Media Research Center200350000</v>
      </c>
      <c r="C164" t="s">
        <v>87</v>
      </c>
      <c r="D164" t="s">
        <v>5</v>
      </c>
      <c r="E164" s="3">
        <v>50000</v>
      </c>
      <c r="F164">
        <v>2003</v>
      </c>
    </row>
    <row r="165" spans="1:8">
      <c r="A165">
        <v>990</v>
      </c>
      <c r="B165" t="str">
        <f t="shared" si="6"/>
        <v>F.M. Kirby Foundation_Media Research Center200535000</v>
      </c>
      <c r="C165" t="s">
        <v>27</v>
      </c>
      <c r="D165" t="s">
        <v>5</v>
      </c>
      <c r="E165" s="3">
        <v>35000</v>
      </c>
      <c r="F165">
        <v>2005</v>
      </c>
      <c r="G165" t="s">
        <v>86</v>
      </c>
    </row>
    <row r="166" spans="1:8">
      <c r="A166">
        <v>990</v>
      </c>
      <c r="B166" t="str">
        <f t="shared" si="6"/>
        <v>F.M. Kirby Foundation_Media Research Center200635000</v>
      </c>
      <c r="C166" t="s">
        <v>27</v>
      </c>
      <c r="D166" t="s">
        <v>5</v>
      </c>
      <c r="E166" s="3">
        <v>35000</v>
      </c>
      <c r="F166">
        <v>2006</v>
      </c>
      <c r="G166" t="s">
        <v>86</v>
      </c>
    </row>
    <row r="167" spans="1:8">
      <c r="A167">
        <v>990</v>
      </c>
      <c r="B167" t="str">
        <f t="shared" si="6"/>
        <v>F.M. Kirby Foundation_Media Research Center200840000</v>
      </c>
      <c r="C167" t="s">
        <v>27</v>
      </c>
      <c r="D167" t="s">
        <v>5</v>
      </c>
      <c r="E167" s="3">
        <v>40000</v>
      </c>
      <c r="F167">
        <v>2008</v>
      </c>
      <c r="G167" t="s">
        <v>86</v>
      </c>
    </row>
    <row r="168" spans="1:8">
      <c r="A168">
        <v>990</v>
      </c>
      <c r="B168" t="str">
        <f t="shared" si="6"/>
        <v>F.M. Kirby Foundation_Media Research Center201040000</v>
      </c>
      <c r="C168" t="s">
        <v>27</v>
      </c>
      <c r="D168" t="s">
        <v>5</v>
      </c>
      <c r="E168" s="3">
        <v>40000</v>
      </c>
      <c r="F168">
        <v>2010</v>
      </c>
      <c r="G168" t="s">
        <v>86</v>
      </c>
    </row>
    <row r="169" spans="1:8">
      <c r="A169" t="s">
        <v>44</v>
      </c>
      <c r="B169" t="str">
        <f t="shared" si="6"/>
        <v>F.M. Kirby Foundation_Media Research Center201125000</v>
      </c>
      <c r="C169" t="s">
        <v>27</v>
      </c>
      <c r="D169" t="s">
        <v>5</v>
      </c>
      <c r="E169" s="3">
        <v>25000</v>
      </c>
      <c r="F169">
        <v>2011</v>
      </c>
    </row>
    <row r="170" spans="1:8">
      <c r="A170" t="s">
        <v>44</v>
      </c>
      <c r="B170" t="str">
        <f t="shared" si="6"/>
        <v>F.M. Kirby Foundation_Media Research Center200435000</v>
      </c>
      <c r="C170" t="s">
        <v>27</v>
      </c>
      <c r="D170" t="s">
        <v>5</v>
      </c>
      <c r="E170" s="3">
        <v>35000</v>
      </c>
      <c r="F170">
        <v>2004</v>
      </c>
    </row>
    <row r="171" spans="1:8">
      <c r="A171" t="s">
        <v>44</v>
      </c>
      <c r="B171" t="str">
        <f t="shared" si="6"/>
        <v>F.M. Kirby Foundation_Media Research Center200335000</v>
      </c>
      <c r="C171" t="s">
        <v>27</v>
      </c>
      <c r="D171" t="s">
        <v>5</v>
      </c>
      <c r="E171" s="3">
        <v>35000</v>
      </c>
      <c r="F171">
        <v>2003</v>
      </c>
    </row>
    <row r="172" spans="1:8">
      <c r="A172" t="s">
        <v>44</v>
      </c>
      <c r="B172" t="str">
        <f t="shared" si="6"/>
        <v>F.M. Kirby Foundation_Media Research Center200235000</v>
      </c>
      <c r="C172" t="s">
        <v>27</v>
      </c>
      <c r="D172" t="s">
        <v>5</v>
      </c>
      <c r="E172" s="3">
        <v>35000</v>
      </c>
      <c r="F172">
        <v>2002</v>
      </c>
    </row>
    <row r="173" spans="1:8">
      <c r="A173" t="s">
        <v>44</v>
      </c>
      <c r="B173" t="str">
        <f t="shared" si="6"/>
        <v>Family Research Council_Media Research Center20125000</v>
      </c>
      <c r="C173" t="s">
        <v>20</v>
      </c>
      <c r="D173" t="s">
        <v>5</v>
      </c>
      <c r="E173" s="3">
        <v>5000</v>
      </c>
      <c r="F173">
        <v>2012</v>
      </c>
      <c r="G173" t="s">
        <v>86</v>
      </c>
    </row>
    <row r="174" spans="1:8">
      <c r="A174" t="s">
        <v>44</v>
      </c>
      <c r="B174" t="str">
        <f t="shared" si="6"/>
        <v>Family Research Council_Media Research Center20082500</v>
      </c>
      <c r="C174" t="s">
        <v>20</v>
      </c>
      <c r="D174" t="s">
        <v>5</v>
      </c>
      <c r="E174" s="3">
        <v>2500</v>
      </c>
      <c r="F174">
        <v>2008</v>
      </c>
      <c r="G174" t="s">
        <v>86</v>
      </c>
    </row>
    <row r="175" spans="1:8">
      <c r="A175">
        <v>990</v>
      </c>
      <c r="B175" t="str">
        <f t="shared" si="6"/>
        <v>Gilder Foundation_Media Research Center2010250</v>
      </c>
      <c r="C175" t="s">
        <v>104</v>
      </c>
      <c r="D175" t="s">
        <v>5</v>
      </c>
      <c r="E175" s="3">
        <v>250</v>
      </c>
      <c r="F175">
        <v>2010</v>
      </c>
      <c r="G175" t="s">
        <v>86</v>
      </c>
    </row>
    <row r="176" spans="1:8">
      <c r="A176">
        <v>990</v>
      </c>
      <c r="B176" t="str">
        <f t="shared" si="6"/>
        <v>Gilder Foundation_Media Research Center2009250</v>
      </c>
      <c r="C176" t="s">
        <v>104</v>
      </c>
      <c r="D176" t="s">
        <v>5</v>
      </c>
      <c r="E176" s="3">
        <v>250</v>
      </c>
      <c r="F176">
        <v>2009</v>
      </c>
      <c r="G176" t="s">
        <v>86</v>
      </c>
    </row>
    <row r="177" spans="1:7">
      <c r="A177">
        <v>990</v>
      </c>
      <c r="B177" t="str">
        <f t="shared" si="6"/>
        <v>Gilder Foundation_Media Research Center20031500</v>
      </c>
      <c r="C177" t="s">
        <v>104</v>
      </c>
      <c r="D177" t="s">
        <v>5</v>
      </c>
      <c r="E177" s="3">
        <v>1500</v>
      </c>
      <c r="F177">
        <v>2003</v>
      </c>
      <c r="G177" t="s">
        <v>86</v>
      </c>
    </row>
    <row r="178" spans="1:7">
      <c r="A178">
        <v>990</v>
      </c>
      <c r="B178" t="str">
        <f t="shared" si="6"/>
        <v>Hickory Foundation_Media Research Center2016200000</v>
      </c>
      <c r="C178" t="s">
        <v>26</v>
      </c>
      <c r="D178" t="s">
        <v>5</v>
      </c>
      <c r="E178" s="3">
        <v>200000</v>
      </c>
      <c r="F178">
        <v>2016</v>
      </c>
      <c r="G178" t="s">
        <v>86</v>
      </c>
    </row>
    <row r="179" spans="1:7">
      <c r="A179">
        <v>990</v>
      </c>
      <c r="B179" t="str">
        <f t="shared" si="6"/>
        <v>Hickory Foundation_Media Research Center2015250000</v>
      </c>
      <c r="C179" t="s">
        <v>26</v>
      </c>
      <c r="D179" t="s">
        <v>5</v>
      </c>
      <c r="E179" s="3">
        <v>250000</v>
      </c>
      <c r="F179">
        <v>2015</v>
      </c>
    </row>
    <row r="180" spans="1:7">
      <c r="A180">
        <v>990</v>
      </c>
      <c r="B180" t="str">
        <f t="shared" ref="B180:B211" si="7">C180&amp;"_"&amp;D180&amp;F180&amp;E180</f>
        <v>Hickory Foundation_Media Research Center2013150000</v>
      </c>
      <c r="C180" t="s">
        <v>26</v>
      </c>
      <c r="D180" t="s">
        <v>5</v>
      </c>
      <c r="E180" s="3">
        <v>150000</v>
      </c>
      <c r="F180">
        <v>2013</v>
      </c>
      <c r="G180" t="s">
        <v>86</v>
      </c>
    </row>
    <row r="181" spans="1:7">
      <c r="A181" t="s">
        <v>44</v>
      </c>
      <c r="B181" t="str">
        <f t="shared" si="7"/>
        <v>Hickory Foundation_Media Research Center2011300000</v>
      </c>
      <c r="C181" t="s">
        <v>26</v>
      </c>
      <c r="D181" t="s">
        <v>5</v>
      </c>
      <c r="E181" s="3">
        <v>300000</v>
      </c>
      <c r="F181">
        <v>2011</v>
      </c>
    </row>
    <row r="182" spans="1:7">
      <c r="A182">
        <v>990</v>
      </c>
      <c r="B182" t="str">
        <f t="shared" si="7"/>
        <v>Hickory Foundation_Media Research Center200925000</v>
      </c>
      <c r="C182" t="s">
        <v>26</v>
      </c>
      <c r="D182" t="s">
        <v>5</v>
      </c>
      <c r="E182" s="3">
        <v>25000</v>
      </c>
      <c r="F182">
        <v>2009</v>
      </c>
      <c r="G182" t="s">
        <v>86</v>
      </c>
    </row>
    <row r="183" spans="1:7">
      <c r="A183" t="s">
        <v>44</v>
      </c>
      <c r="B183" t="str">
        <f t="shared" si="7"/>
        <v>Hickory Foundation_Media Research Center200925000</v>
      </c>
      <c r="C183" t="s">
        <v>26</v>
      </c>
      <c r="D183" t="s">
        <v>5</v>
      </c>
      <c r="E183" s="3">
        <v>25000</v>
      </c>
      <c r="F183">
        <v>2009</v>
      </c>
      <c r="G183" t="s">
        <v>86</v>
      </c>
    </row>
    <row r="184" spans="1:7">
      <c r="A184">
        <v>990</v>
      </c>
      <c r="B184" t="str">
        <f t="shared" si="7"/>
        <v>Hickory Foundation_Media Research Center200825000</v>
      </c>
      <c r="C184" t="s">
        <v>26</v>
      </c>
      <c r="D184" t="s">
        <v>5</v>
      </c>
      <c r="E184" s="3">
        <v>25000</v>
      </c>
      <c r="F184">
        <v>2008</v>
      </c>
      <c r="G184" t="s">
        <v>86</v>
      </c>
    </row>
    <row r="185" spans="1:7">
      <c r="A185">
        <v>990</v>
      </c>
      <c r="B185" t="str">
        <f t="shared" si="7"/>
        <v>Hickory Foundation_Media Research Center200725000</v>
      </c>
      <c r="C185" t="s">
        <v>26</v>
      </c>
      <c r="D185" t="s">
        <v>5</v>
      </c>
      <c r="E185" s="3">
        <v>25000</v>
      </c>
      <c r="F185">
        <v>2007</v>
      </c>
      <c r="G185" t="s">
        <v>86</v>
      </c>
    </row>
    <row r="186" spans="1:7">
      <c r="A186">
        <v>990</v>
      </c>
      <c r="B186" t="str">
        <f t="shared" si="7"/>
        <v>Hickory Foundation_Media Research Center200250000</v>
      </c>
      <c r="C186" t="s">
        <v>26</v>
      </c>
      <c r="D186" t="s">
        <v>5</v>
      </c>
      <c r="E186" s="3">
        <v>50000</v>
      </c>
      <c r="F186">
        <v>2002</v>
      </c>
    </row>
    <row r="187" spans="1:7">
      <c r="A187">
        <v>990</v>
      </c>
      <c r="B187" t="str">
        <f t="shared" si="7"/>
        <v>Hickory Foundation_Media Research Center200125000</v>
      </c>
      <c r="C187" t="s">
        <v>26</v>
      </c>
      <c r="D187" t="s">
        <v>5</v>
      </c>
      <c r="E187" s="3">
        <v>25000</v>
      </c>
      <c r="F187">
        <v>2001</v>
      </c>
    </row>
    <row r="188" spans="1:7">
      <c r="A188" t="s">
        <v>44</v>
      </c>
      <c r="B188" t="str">
        <f t="shared" si="7"/>
        <v>Hickory Foundation_Media Research Center199825000</v>
      </c>
      <c r="C188" t="s">
        <v>26</v>
      </c>
      <c r="D188" t="s">
        <v>5</v>
      </c>
      <c r="E188" s="3">
        <v>25000</v>
      </c>
      <c r="F188">
        <v>1998</v>
      </c>
    </row>
    <row r="189" spans="1:7">
      <c r="A189" t="s">
        <v>44</v>
      </c>
      <c r="B189" t="str">
        <f t="shared" si="7"/>
        <v>Holman Foundation_Media Research Center20105000</v>
      </c>
      <c r="C189" t="s">
        <v>29</v>
      </c>
      <c r="D189" t="s">
        <v>5</v>
      </c>
      <c r="E189" s="3">
        <v>5000</v>
      </c>
      <c r="F189">
        <v>2010</v>
      </c>
      <c r="G189" t="s">
        <v>86</v>
      </c>
    </row>
    <row r="190" spans="1:7">
      <c r="A190" t="s">
        <v>44</v>
      </c>
      <c r="B190" t="str">
        <f t="shared" si="7"/>
        <v>Holman Foundation_Media Research Center20095000</v>
      </c>
      <c r="C190" t="s">
        <v>29</v>
      </c>
      <c r="D190" t="s">
        <v>5</v>
      </c>
      <c r="E190" s="3">
        <v>5000</v>
      </c>
      <c r="F190">
        <v>2009</v>
      </c>
      <c r="G190" t="s">
        <v>86</v>
      </c>
    </row>
    <row r="191" spans="1:7">
      <c r="A191">
        <v>990</v>
      </c>
      <c r="B191" t="str">
        <f t="shared" si="7"/>
        <v>JM Foundation_Media Research Center200720000</v>
      </c>
      <c r="C191" t="s">
        <v>38</v>
      </c>
      <c r="D191" t="s">
        <v>5</v>
      </c>
      <c r="E191" s="3">
        <v>20000</v>
      </c>
      <c r="F191">
        <v>2007</v>
      </c>
    </row>
    <row r="192" spans="1:7">
      <c r="A192">
        <v>990</v>
      </c>
      <c r="B192" t="str">
        <f t="shared" si="7"/>
        <v>JM Foundation_Media Research Center200425000</v>
      </c>
      <c r="C192" t="s">
        <v>38</v>
      </c>
      <c r="D192" t="s">
        <v>5</v>
      </c>
      <c r="E192" s="3">
        <v>25000</v>
      </c>
      <c r="F192">
        <v>2004</v>
      </c>
    </row>
    <row r="193" spans="1:7">
      <c r="A193" t="s">
        <v>44</v>
      </c>
      <c r="B193" t="str">
        <f t="shared" si="7"/>
        <v>JM Foundation_Media Research Center199615000</v>
      </c>
      <c r="C193" t="s">
        <v>38</v>
      </c>
      <c r="D193" t="s">
        <v>5</v>
      </c>
      <c r="E193" s="3">
        <v>15000</v>
      </c>
      <c r="F193">
        <v>1996</v>
      </c>
    </row>
    <row r="194" spans="1:7">
      <c r="A194" t="s">
        <v>44</v>
      </c>
      <c r="B194" t="str">
        <f t="shared" si="7"/>
        <v>Joe R Lee Family Foundation_Media Research Center2012100000</v>
      </c>
      <c r="C194" t="s">
        <v>12</v>
      </c>
      <c r="D194" t="s">
        <v>5</v>
      </c>
      <c r="E194" s="3">
        <v>100000</v>
      </c>
      <c r="F194">
        <v>2012</v>
      </c>
    </row>
    <row r="195" spans="1:7">
      <c r="A195" t="s">
        <v>44</v>
      </c>
      <c r="B195" t="str">
        <f t="shared" si="7"/>
        <v>Joe R Lee Family Foundation_Media Research Center2011100000</v>
      </c>
      <c r="C195" t="s">
        <v>12</v>
      </c>
      <c r="D195" t="s">
        <v>5</v>
      </c>
      <c r="E195" s="3">
        <v>100000</v>
      </c>
      <c r="F195">
        <v>2011</v>
      </c>
    </row>
    <row r="196" spans="1:7">
      <c r="A196" t="s">
        <v>44</v>
      </c>
      <c r="B196" t="str">
        <f t="shared" si="7"/>
        <v>Joe R Lee Family Foundation_Media Research Center2010100000</v>
      </c>
      <c r="C196" t="s">
        <v>12</v>
      </c>
      <c r="D196" t="s">
        <v>5</v>
      </c>
      <c r="E196" s="3">
        <v>100000</v>
      </c>
      <c r="F196">
        <v>2010</v>
      </c>
    </row>
    <row r="197" spans="1:7">
      <c r="A197" t="s">
        <v>44</v>
      </c>
      <c r="B197" t="str">
        <f t="shared" si="7"/>
        <v>Joe R Lee Family Foundation_Media Research Center2009100000</v>
      </c>
      <c r="C197" t="s">
        <v>12</v>
      </c>
      <c r="D197" t="s">
        <v>5</v>
      </c>
      <c r="E197" s="3">
        <v>100000</v>
      </c>
      <c r="F197">
        <v>2009</v>
      </c>
      <c r="G197" t="s">
        <v>86</v>
      </c>
    </row>
    <row r="198" spans="1:7">
      <c r="A198" t="s">
        <v>44</v>
      </c>
      <c r="B198" t="str">
        <f t="shared" si="7"/>
        <v>Joe R Lee Family Foundation_Media Research Center2008100000</v>
      </c>
      <c r="C198" t="s">
        <v>12</v>
      </c>
      <c r="D198" t="s">
        <v>5</v>
      </c>
      <c r="E198" s="3">
        <v>100000</v>
      </c>
      <c r="F198">
        <v>2008</v>
      </c>
    </row>
    <row r="199" spans="1:7">
      <c r="A199">
        <v>990</v>
      </c>
      <c r="B199" t="str">
        <f t="shared" si="7"/>
        <v>John M. Olin Foundation_Media Research Center200150000</v>
      </c>
      <c r="C199" t="s">
        <v>39</v>
      </c>
      <c r="D199" t="s">
        <v>5</v>
      </c>
      <c r="E199" s="3">
        <v>50000</v>
      </c>
      <c r="F199">
        <v>2001</v>
      </c>
      <c r="G199" t="s">
        <v>86</v>
      </c>
    </row>
    <row r="200" spans="1:7">
      <c r="A200" t="s">
        <v>44</v>
      </c>
      <c r="B200" t="str">
        <f t="shared" si="7"/>
        <v>John M. Olin Foundation_Media Research Center199010000</v>
      </c>
      <c r="C200" t="s">
        <v>39</v>
      </c>
      <c r="D200" t="s">
        <v>5</v>
      </c>
      <c r="E200" s="3">
        <v>10000</v>
      </c>
      <c r="F200">
        <v>1990</v>
      </c>
      <c r="G200" t="s">
        <v>86</v>
      </c>
    </row>
    <row r="201" spans="1:7">
      <c r="A201">
        <v>990</v>
      </c>
      <c r="B201" t="str">
        <f t="shared" si="7"/>
        <v>John P and Kathryn G Evans Foundation_Media Research Center2017850</v>
      </c>
      <c r="C201" t="s">
        <v>105</v>
      </c>
      <c r="D201" t="s">
        <v>5</v>
      </c>
      <c r="E201" s="3">
        <v>850</v>
      </c>
      <c r="F201">
        <v>2017</v>
      </c>
      <c r="G201" t="s">
        <v>86</v>
      </c>
    </row>
    <row r="202" spans="1:7">
      <c r="A202">
        <v>990</v>
      </c>
      <c r="B202" t="str">
        <f t="shared" si="7"/>
        <v>John P and Kathryn G Evans Foundation_Media Research Center2016750</v>
      </c>
      <c r="C202" t="s">
        <v>105</v>
      </c>
      <c r="D202" t="s">
        <v>5</v>
      </c>
      <c r="E202" s="3">
        <v>750</v>
      </c>
      <c r="F202">
        <v>2016</v>
      </c>
      <c r="G202" t="s">
        <v>86</v>
      </c>
    </row>
    <row r="203" spans="1:7">
      <c r="A203">
        <v>990</v>
      </c>
      <c r="B203" t="str">
        <f t="shared" si="7"/>
        <v>John P and Kathryn G Evans Foundation_Media Research Center2015500</v>
      </c>
      <c r="C203" t="s">
        <v>105</v>
      </c>
      <c r="D203" t="s">
        <v>5</v>
      </c>
      <c r="E203" s="3">
        <v>500</v>
      </c>
      <c r="F203">
        <v>2015</v>
      </c>
      <c r="G203" t="s">
        <v>86</v>
      </c>
    </row>
    <row r="204" spans="1:7">
      <c r="A204">
        <v>990</v>
      </c>
      <c r="B204" t="str">
        <f t="shared" si="7"/>
        <v>John P and Kathryn G Evans Foundation_Media Research Center2014500</v>
      </c>
      <c r="C204" t="s">
        <v>105</v>
      </c>
      <c r="D204" t="s">
        <v>5</v>
      </c>
      <c r="E204" s="3">
        <v>500</v>
      </c>
      <c r="F204">
        <v>2014</v>
      </c>
      <c r="G204" t="s">
        <v>86</v>
      </c>
    </row>
    <row r="205" spans="1:7">
      <c r="A205">
        <v>990</v>
      </c>
      <c r="B205" t="str">
        <f t="shared" si="7"/>
        <v>John P and Kathryn G Evans Foundation_Media Research Center2013250</v>
      </c>
      <c r="C205" t="s">
        <v>105</v>
      </c>
      <c r="D205" t="s">
        <v>5</v>
      </c>
      <c r="E205" s="3">
        <v>250</v>
      </c>
      <c r="F205">
        <v>2013</v>
      </c>
      <c r="G205" t="s">
        <v>86</v>
      </c>
    </row>
    <row r="206" spans="1:7">
      <c r="A206">
        <v>990</v>
      </c>
      <c r="B206" t="str">
        <f t="shared" si="7"/>
        <v>John P and Kathryn G Evans Foundation_Media Research Center2011250</v>
      </c>
      <c r="C206" t="s">
        <v>105</v>
      </c>
      <c r="D206" t="s">
        <v>5</v>
      </c>
      <c r="E206" s="3">
        <v>250</v>
      </c>
      <c r="F206">
        <v>2011</v>
      </c>
      <c r="G206" t="s">
        <v>86</v>
      </c>
    </row>
    <row r="207" spans="1:7">
      <c r="A207">
        <v>990</v>
      </c>
      <c r="B207" t="str">
        <f t="shared" si="7"/>
        <v>John Templeton Foundation_Media Research Center2009200000</v>
      </c>
      <c r="C207" t="s">
        <v>106</v>
      </c>
      <c r="D207" t="s">
        <v>5</v>
      </c>
      <c r="E207" s="3">
        <v>200000</v>
      </c>
      <c r="F207">
        <v>2009</v>
      </c>
      <c r="G207" t="s">
        <v>86</v>
      </c>
    </row>
    <row r="208" spans="1:7">
      <c r="A208">
        <v>990</v>
      </c>
      <c r="B208" t="str">
        <f t="shared" si="7"/>
        <v>John Templeton Foundation_Media Research Center2008300000</v>
      </c>
      <c r="C208" t="s">
        <v>106</v>
      </c>
      <c r="D208" t="s">
        <v>5</v>
      </c>
      <c r="E208" s="3">
        <v>300000</v>
      </c>
      <c r="F208">
        <v>2008</v>
      </c>
      <c r="G208" t="s">
        <v>86</v>
      </c>
    </row>
    <row r="209" spans="1:7">
      <c r="A209">
        <v>990</v>
      </c>
      <c r="B209" t="str">
        <f t="shared" si="7"/>
        <v>John Templeton Foundation_Media Research Center2007300000</v>
      </c>
      <c r="C209" t="s">
        <v>106</v>
      </c>
      <c r="D209" t="s">
        <v>5</v>
      </c>
      <c r="E209" s="3">
        <v>300000</v>
      </c>
      <c r="F209">
        <v>2007</v>
      </c>
      <c r="G209" t="s">
        <v>86</v>
      </c>
    </row>
    <row r="210" spans="1:7">
      <c r="A210">
        <v>990</v>
      </c>
      <c r="B210" t="str">
        <f t="shared" si="7"/>
        <v>John Templeton Foundation_Media Research Center20065000</v>
      </c>
      <c r="C210" t="s">
        <v>106</v>
      </c>
      <c r="D210" t="s">
        <v>5</v>
      </c>
      <c r="E210" s="3">
        <v>5000</v>
      </c>
      <c r="F210">
        <v>2006</v>
      </c>
      <c r="G210" t="s">
        <v>86</v>
      </c>
    </row>
    <row r="211" spans="1:7">
      <c r="A211">
        <v>990</v>
      </c>
      <c r="B211" t="str">
        <f t="shared" si="7"/>
        <v>John Templeton Foundation_Media Research Center2006200000</v>
      </c>
      <c r="C211" t="s">
        <v>106</v>
      </c>
      <c r="D211" t="s">
        <v>5</v>
      </c>
      <c r="E211" s="3">
        <v>200000</v>
      </c>
      <c r="F211">
        <v>2006</v>
      </c>
      <c r="G211" t="s">
        <v>86</v>
      </c>
    </row>
    <row r="212" spans="1:7">
      <c r="A212">
        <v>990</v>
      </c>
      <c r="B212" t="str">
        <f t="shared" ref="B212:B243" si="8">C212&amp;"_"&amp;D212&amp;F212&amp;E212</f>
        <v>John Templeton Foundation_Media Research Center200545000</v>
      </c>
      <c r="C212" t="s">
        <v>106</v>
      </c>
      <c r="D212" t="s">
        <v>5</v>
      </c>
      <c r="E212" s="3">
        <v>45000</v>
      </c>
      <c r="F212">
        <v>2005</v>
      </c>
    </row>
    <row r="213" spans="1:7">
      <c r="A213">
        <v>990</v>
      </c>
      <c r="B213" t="str">
        <f t="shared" si="8"/>
        <v>John Templeton Foundation_Media Research Center20055000</v>
      </c>
      <c r="C213" t="s">
        <v>106</v>
      </c>
      <c r="D213" t="s">
        <v>5</v>
      </c>
      <c r="E213" s="3">
        <v>5000</v>
      </c>
      <c r="F213">
        <v>2005</v>
      </c>
      <c r="G213" t="s">
        <v>86</v>
      </c>
    </row>
    <row r="214" spans="1:7">
      <c r="A214">
        <v>990</v>
      </c>
      <c r="B214" t="str">
        <f t="shared" ref="B214:B215" si="9">C214&amp;"_"&amp;D214&amp;F214&amp;E214</f>
        <v>Joyce and Donald Rumsfeld Foundation_Media Research Center20131000</v>
      </c>
      <c r="C214" t="s">
        <v>15</v>
      </c>
      <c r="D214" t="s">
        <v>5</v>
      </c>
      <c r="E214" s="3">
        <v>1000</v>
      </c>
      <c r="F214">
        <v>2013</v>
      </c>
      <c r="G214" t="s">
        <v>86</v>
      </c>
    </row>
    <row r="215" spans="1:7">
      <c r="A215">
        <v>990</v>
      </c>
      <c r="B215" t="str">
        <f t="shared" si="9"/>
        <v>Joyce and Donald Rumsfeld Foundation_Media Research Center20141000</v>
      </c>
      <c r="C215" t="s">
        <v>15</v>
      </c>
      <c r="D215" t="s">
        <v>5</v>
      </c>
      <c r="E215" s="3">
        <v>1000</v>
      </c>
      <c r="F215">
        <v>2014</v>
      </c>
      <c r="G215" t="s">
        <v>86</v>
      </c>
    </row>
    <row r="216" spans="1:7">
      <c r="A216">
        <v>990</v>
      </c>
      <c r="B216" t="str">
        <f t="shared" ref="B216:B235" si="10">C216&amp;"_"&amp;D216&amp;F216&amp;E216</f>
        <v>Joyce and Donald Rumsfeld Foundation_Media Research Center2012500</v>
      </c>
      <c r="C216" t="s">
        <v>15</v>
      </c>
      <c r="D216" t="s">
        <v>5</v>
      </c>
      <c r="E216" s="3">
        <v>500</v>
      </c>
      <c r="F216">
        <v>2012</v>
      </c>
      <c r="G216" t="s">
        <v>86</v>
      </c>
    </row>
    <row r="217" spans="1:7">
      <c r="A217">
        <v>990</v>
      </c>
      <c r="B217" t="str">
        <f t="shared" si="10"/>
        <v>Kickapoo Springs Foundation_Media Research Center20165000</v>
      </c>
      <c r="C217" t="s">
        <v>107</v>
      </c>
      <c r="D217" t="s">
        <v>5</v>
      </c>
      <c r="E217" s="3">
        <v>5000</v>
      </c>
      <c r="F217">
        <v>2016</v>
      </c>
      <c r="G217" t="s">
        <v>86</v>
      </c>
    </row>
    <row r="218" spans="1:7">
      <c r="A218">
        <v>990</v>
      </c>
      <c r="B218" t="str">
        <f t="shared" si="10"/>
        <v>Kickapoo Springs Foundation_Media Research Center20155000</v>
      </c>
      <c r="C218" t="s">
        <v>107</v>
      </c>
      <c r="D218" t="s">
        <v>5</v>
      </c>
      <c r="E218" s="3">
        <v>5000</v>
      </c>
      <c r="F218">
        <v>2015</v>
      </c>
      <c r="G218" t="s">
        <v>86</v>
      </c>
    </row>
    <row r="219" spans="1:7">
      <c r="A219">
        <v>990</v>
      </c>
      <c r="B219" t="str">
        <f t="shared" si="10"/>
        <v>Kickapoo Springs Foundation_Media Research Center20145000</v>
      </c>
      <c r="C219" t="s">
        <v>107</v>
      </c>
      <c r="D219" t="s">
        <v>5</v>
      </c>
      <c r="E219" s="3">
        <v>5000</v>
      </c>
      <c r="F219">
        <v>2014</v>
      </c>
      <c r="G219" t="s">
        <v>86</v>
      </c>
    </row>
    <row r="220" spans="1:7">
      <c r="A220">
        <v>990</v>
      </c>
      <c r="B220" t="str">
        <f t="shared" si="10"/>
        <v>Kickapoo Springs Foundation_Media Research Center20135000</v>
      </c>
      <c r="C220" t="s">
        <v>107</v>
      </c>
      <c r="D220" t="s">
        <v>5</v>
      </c>
      <c r="E220" s="3">
        <v>5000</v>
      </c>
      <c r="F220">
        <v>2013</v>
      </c>
      <c r="G220" t="s">
        <v>86</v>
      </c>
    </row>
    <row r="221" spans="1:7">
      <c r="A221">
        <v>990</v>
      </c>
      <c r="B221" t="str">
        <f t="shared" si="10"/>
        <v>Kickapoo Springs Foundation_Media Research Center20125000</v>
      </c>
      <c r="C221" t="s">
        <v>107</v>
      </c>
      <c r="D221" t="s">
        <v>5</v>
      </c>
      <c r="E221" s="3">
        <v>5000</v>
      </c>
      <c r="F221">
        <v>2012</v>
      </c>
      <c r="G221" t="s">
        <v>86</v>
      </c>
    </row>
    <row r="222" spans="1:7">
      <c r="A222">
        <v>990</v>
      </c>
      <c r="B222" t="str">
        <f t="shared" si="10"/>
        <v>Kickapoo Springs Foundation_Media Research Center20115000</v>
      </c>
      <c r="C222" t="s">
        <v>107</v>
      </c>
      <c r="D222" t="s">
        <v>5</v>
      </c>
      <c r="E222" s="3">
        <v>5000</v>
      </c>
      <c r="F222">
        <v>2011</v>
      </c>
    </row>
    <row r="223" spans="1:7">
      <c r="A223">
        <v>990</v>
      </c>
      <c r="B223" t="str">
        <f t="shared" si="10"/>
        <v>Kickapoo Springs Foundation_Media Research Center20107500</v>
      </c>
      <c r="C223" t="s">
        <v>107</v>
      </c>
      <c r="D223" t="s">
        <v>5</v>
      </c>
      <c r="E223" s="3">
        <v>7500</v>
      </c>
      <c r="F223">
        <v>2010</v>
      </c>
    </row>
    <row r="224" spans="1:7">
      <c r="A224">
        <v>990</v>
      </c>
      <c r="B224" t="str">
        <f t="shared" si="10"/>
        <v>Leadership Institute_Media Research Center201581818</v>
      </c>
      <c r="C224" t="s">
        <v>4</v>
      </c>
      <c r="D224" t="s">
        <v>5</v>
      </c>
      <c r="E224" s="3">
        <v>81818</v>
      </c>
      <c r="F224">
        <v>2015</v>
      </c>
    </row>
    <row r="225" spans="1:7">
      <c r="A225" t="s">
        <v>44</v>
      </c>
      <c r="B225" t="str">
        <f t="shared" si="10"/>
        <v>Leadership Institute_Media Research Center201410000</v>
      </c>
      <c r="C225" t="s">
        <v>4</v>
      </c>
      <c r="D225" t="s">
        <v>5</v>
      </c>
      <c r="E225" s="3">
        <v>10000</v>
      </c>
      <c r="F225">
        <v>2014</v>
      </c>
      <c r="G225" t="s">
        <v>86</v>
      </c>
    </row>
    <row r="226" spans="1:7">
      <c r="A226" t="s">
        <v>44</v>
      </c>
      <c r="B226" t="str">
        <f t="shared" si="10"/>
        <v>Leadership Institute_Media Research Center20071000</v>
      </c>
      <c r="C226" t="s">
        <v>4</v>
      </c>
      <c r="D226" t="s">
        <v>5</v>
      </c>
      <c r="E226" s="3">
        <v>1000</v>
      </c>
      <c r="F226">
        <v>2007</v>
      </c>
    </row>
    <row r="227" spans="1:7">
      <c r="A227">
        <v>990</v>
      </c>
      <c r="B227" t="str">
        <f t="shared" si="10"/>
        <v>Marcus Foundation_Media Research Center201525000</v>
      </c>
      <c r="C227" t="s">
        <v>108</v>
      </c>
      <c r="D227" t="s">
        <v>5</v>
      </c>
      <c r="E227" s="3">
        <v>25000</v>
      </c>
      <c r="F227">
        <v>2015</v>
      </c>
    </row>
    <row r="228" spans="1:7">
      <c r="A228" t="s">
        <v>46</v>
      </c>
      <c r="B228" t="str">
        <f t="shared" si="10"/>
        <v>Media Research Center_American Spectator Foundation20105000</v>
      </c>
      <c r="C228" t="s">
        <v>5</v>
      </c>
      <c r="D228" t="s">
        <v>47</v>
      </c>
      <c r="E228" s="3">
        <v>5000</v>
      </c>
      <c r="F228">
        <v>2010</v>
      </c>
    </row>
    <row r="229" spans="1:7">
      <c r="A229" t="s">
        <v>46</v>
      </c>
      <c r="B229" t="str">
        <f t="shared" si="10"/>
        <v>Media Research Center_Council for National Policy201022875</v>
      </c>
      <c r="C229" t="s">
        <v>5</v>
      </c>
      <c r="D229" t="s">
        <v>48</v>
      </c>
      <c r="E229" s="3">
        <v>22875</v>
      </c>
      <c r="F229">
        <v>2010</v>
      </c>
    </row>
    <row r="230" spans="1:7">
      <c r="A230" t="s">
        <v>46</v>
      </c>
      <c r="B230" t="str">
        <f t="shared" si="10"/>
        <v>Media Research Center_Family Research Council201010000</v>
      </c>
      <c r="C230" t="s">
        <v>5</v>
      </c>
      <c r="D230" t="s">
        <v>20</v>
      </c>
      <c r="E230" s="3">
        <v>10000</v>
      </c>
      <c r="F230">
        <v>2010</v>
      </c>
    </row>
    <row r="231" spans="1:7">
      <c r="A231" t="s">
        <v>46</v>
      </c>
      <c r="B231" t="str">
        <f t="shared" si="10"/>
        <v>Media Research Center_Council for National Policy200918075</v>
      </c>
      <c r="C231" t="s">
        <v>5</v>
      </c>
      <c r="D231" t="s">
        <v>48</v>
      </c>
      <c r="E231" s="3">
        <v>18075</v>
      </c>
      <c r="F231">
        <v>2009</v>
      </c>
    </row>
    <row r="232" spans="1:7">
      <c r="A232" t="s">
        <v>46</v>
      </c>
      <c r="B232" t="str">
        <f t="shared" si="10"/>
        <v>Media Research Center_Fund for American Studies20095000</v>
      </c>
      <c r="C232" t="s">
        <v>5</v>
      </c>
      <c r="D232" t="s">
        <v>49</v>
      </c>
      <c r="E232" s="3">
        <v>5000</v>
      </c>
      <c r="F232">
        <v>2009</v>
      </c>
    </row>
    <row r="233" spans="1:7">
      <c r="A233" t="s">
        <v>46</v>
      </c>
      <c r="B233" t="str">
        <f t="shared" si="10"/>
        <v>Media Research Center_Intercollegiate Studies Institute20095000</v>
      </c>
      <c r="C233" t="s">
        <v>5</v>
      </c>
      <c r="D233" t="s">
        <v>50</v>
      </c>
      <c r="E233" s="3">
        <v>5000</v>
      </c>
      <c r="F233">
        <v>2009</v>
      </c>
    </row>
    <row r="234" spans="1:7">
      <c r="A234" t="s">
        <v>46</v>
      </c>
      <c r="B234" t="str">
        <f t="shared" si="10"/>
        <v>Media Research Center_Parents Television Council200249000</v>
      </c>
      <c r="C234" t="s">
        <v>5</v>
      </c>
      <c r="D234" t="s">
        <v>51</v>
      </c>
      <c r="E234" s="3">
        <v>49000</v>
      </c>
      <c r="F234">
        <v>2002</v>
      </c>
    </row>
    <row r="235" spans="1:7">
      <c r="A235" t="s">
        <v>46</v>
      </c>
      <c r="B235" t="str">
        <f t="shared" si="10"/>
        <v>Media Research Center_Parents Television Council20011028666</v>
      </c>
      <c r="C235" t="s">
        <v>5</v>
      </c>
      <c r="D235" t="s">
        <v>51</v>
      </c>
      <c r="E235" s="3">
        <v>1028666</v>
      </c>
      <c r="F235">
        <v>2001</v>
      </c>
    </row>
    <row r="236" spans="1:7">
      <c r="A236">
        <v>990</v>
      </c>
      <c r="B236" t="str">
        <f t="shared" ref="B236:B240" si="11">C236&amp;"_"&amp;D236&amp;F236&amp;E236</f>
        <v>Mercer Family Foundation_Media Research Center20172000000</v>
      </c>
      <c r="C236" t="s">
        <v>21</v>
      </c>
      <c r="D236" t="s">
        <v>5</v>
      </c>
      <c r="E236" s="3">
        <v>2000000</v>
      </c>
      <c r="F236">
        <v>2017</v>
      </c>
      <c r="G236" t="s">
        <v>86</v>
      </c>
    </row>
    <row r="237" spans="1:7">
      <c r="A237">
        <v>990</v>
      </c>
      <c r="B237" t="str">
        <f t="shared" si="11"/>
        <v>Mercer Family Foundation_Media Research Center20162000000</v>
      </c>
      <c r="C237" t="s">
        <v>21</v>
      </c>
      <c r="D237" t="s">
        <v>5</v>
      </c>
      <c r="E237" s="3">
        <v>2000000</v>
      </c>
      <c r="F237">
        <v>2016</v>
      </c>
      <c r="G237" t="s">
        <v>86</v>
      </c>
    </row>
    <row r="238" spans="1:7">
      <c r="A238">
        <v>990</v>
      </c>
      <c r="B238" t="str">
        <f t="shared" si="11"/>
        <v>Mercer Family Foundation_Media Research Center20153000000</v>
      </c>
      <c r="C238" t="s">
        <v>21</v>
      </c>
      <c r="D238" t="s">
        <v>5</v>
      </c>
      <c r="E238" s="3">
        <v>3000000</v>
      </c>
      <c r="F238">
        <v>2015</v>
      </c>
      <c r="G238" t="s">
        <v>86</v>
      </c>
    </row>
    <row r="239" spans="1:7">
      <c r="A239">
        <v>990</v>
      </c>
      <c r="B239" t="str">
        <f t="shared" si="11"/>
        <v>Mercer Family Foundation_Media Research Center20143000000</v>
      </c>
      <c r="C239" t="s">
        <v>21</v>
      </c>
      <c r="D239" t="s">
        <v>5</v>
      </c>
      <c r="E239" s="3">
        <v>3000000</v>
      </c>
      <c r="F239">
        <v>2014</v>
      </c>
      <c r="G239" t="s">
        <v>86</v>
      </c>
    </row>
    <row r="240" spans="1:7">
      <c r="A240">
        <v>990</v>
      </c>
      <c r="B240" t="str">
        <f t="shared" si="11"/>
        <v>Mercer Family Foundation_Media Research Center20132972420</v>
      </c>
      <c r="C240" t="s">
        <v>21</v>
      </c>
      <c r="D240" t="s">
        <v>5</v>
      </c>
      <c r="E240" s="3">
        <v>2972420</v>
      </c>
      <c r="F240">
        <v>2013</v>
      </c>
      <c r="G240" t="s">
        <v>86</v>
      </c>
    </row>
    <row r="241" spans="1:7">
      <c r="A241" t="s">
        <v>44</v>
      </c>
      <c r="B241" t="str">
        <f t="shared" ref="B241:B271" si="12">C241&amp;"_"&amp;D241&amp;F241&amp;E241</f>
        <v>Mercer Family Foundation_Media Research Center20123000000</v>
      </c>
      <c r="C241" t="s">
        <v>21</v>
      </c>
      <c r="D241" t="s">
        <v>5</v>
      </c>
      <c r="E241" s="3">
        <v>3000000</v>
      </c>
      <c r="F241">
        <v>2012</v>
      </c>
    </row>
    <row r="242" spans="1:7">
      <c r="A242" t="s">
        <v>44</v>
      </c>
      <c r="B242" t="str">
        <f t="shared" si="12"/>
        <v>Mercer Family Foundation_Media Research Center20111800000</v>
      </c>
      <c r="C242" t="s">
        <v>21</v>
      </c>
      <c r="D242" t="s">
        <v>5</v>
      </c>
      <c r="E242" s="3">
        <v>1800000</v>
      </c>
      <c r="F242">
        <v>2011</v>
      </c>
    </row>
    <row r="243" spans="1:7">
      <c r="A243" t="s">
        <v>44</v>
      </c>
      <c r="B243" t="str">
        <f t="shared" si="12"/>
        <v>Mercer Family Foundation_Media Research Center20101194000</v>
      </c>
      <c r="C243" t="s">
        <v>21</v>
      </c>
      <c r="D243" t="s">
        <v>5</v>
      </c>
      <c r="E243" s="3">
        <v>1194000</v>
      </c>
      <c r="F243">
        <v>2010</v>
      </c>
    </row>
    <row r="244" spans="1:7">
      <c r="A244" t="s">
        <v>44</v>
      </c>
      <c r="B244" t="str">
        <f t="shared" si="12"/>
        <v>Mercer Family Foundation_Media Research Center20091000000</v>
      </c>
      <c r="C244" t="s">
        <v>21</v>
      </c>
      <c r="D244" t="s">
        <v>5</v>
      </c>
      <c r="E244" s="3">
        <v>1000000</v>
      </c>
      <c r="F244">
        <v>2009</v>
      </c>
      <c r="G244" t="s">
        <v>86</v>
      </c>
    </row>
    <row r="245" spans="1:7">
      <c r="A245" t="s">
        <v>44</v>
      </c>
      <c r="B245" t="str">
        <f t="shared" si="12"/>
        <v>Mercer Family Foundation_Media Research Center2008500000</v>
      </c>
      <c r="C245" t="s">
        <v>21</v>
      </c>
      <c r="D245" t="s">
        <v>5</v>
      </c>
      <c r="E245" s="3">
        <v>500000</v>
      </c>
      <c r="F245">
        <v>2008</v>
      </c>
    </row>
    <row r="246" spans="1:7">
      <c r="A246">
        <v>990</v>
      </c>
      <c r="B246" t="str">
        <f t="shared" si="12"/>
        <v>National Christian Charitable Foundation_Media Research Center20152750</v>
      </c>
      <c r="C246" t="s">
        <v>7</v>
      </c>
      <c r="D246" t="s">
        <v>5</v>
      </c>
      <c r="E246" s="3">
        <v>2750</v>
      </c>
      <c r="F246">
        <v>2015</v>
      </c>
    </row>
    <row r="247" spans="1:7">
      <c r="A247" t="s">
        <v>44</v>
      </c>
      <c r="B247" t="str">
        <f t="shared" si="12"/>
        <v>National Christian Charitable Foundation_Media Research Center201452850</v>
      </c>
      <c r="C247" t="s">
        <v>7</v>
      </c>
      <c r="D247" t="s">
        <v>5</v>
      </c>
      <c r="E247" s="3">
        <v>52850</v>
      </c>
      <c r="F247">
        <v>2014</v>
      </c>
    </row>
    <row r="248" spans="1:7">
      <c r="A248" t="s">
        <v>44</v>
      </c>
      <c r="B248" t="str">
        <f t="shared" si="12"/>
        <v>National Christian Charitable Foundation_Media Research Center20131950</v>
      </c>
      <c r="C248" t="s">
        <v>7</v>
      </c>
      <c r="D248" t="s">
        <v>5</v>
      </c>
      <c r="E248" s="3">
        <v>1950</v>
      </c>
      <c r="F248">
        <v>2013</v>
      </c>
      <c r="G248" t="s">
        <v>86</v>
      </c>
    </row>
    <row r="249" spans="1:7">
      <c r="A249" t="s">
        <v>44</v>
      </c>
      <c r="B249" t="str">
        <f t="shared" si="12"/>
        <v>National Christian Charitable Foundation_Media Research Center201257150</v>
      </c>
      <c r="C249" t="s">
        <v>7</v>
      </c>
      <c r="D249" t="s">
        <v>5</v>
      </c>
      <c r="E249" s="3">
        <v>57150</v>
      </c>
      <c r="F249">
        <v>2012</v>
      </c>
      <c r="G249" t="s">
        <v>86</v>
      </c>
    </row>
    <row r="250" spans="1:7">
      <c r="A250">
        <v>990</v>
      </c>
      <c r="B250" t="str">
        <f t="shared" si="12"/>
        <v>National Christian Charitable Foundation_Media Research Center20109500</v>
      </c>
      <c r="C250" t="s">
        <v>7</v>
      </c>
      <c r="D250" t="s">
        <v>5</v>
      </c>
      <c r="E250" s="3">
        <v>9500</v>
      </c>
      <c r="F250">
        <v>2010</v>
      </c>
      <c r="G250" t="s">
        <v>86</v>
      </c>
    </row>
    <row r="251" spans="1:7">
      <c r="A251">
        <v>990</v>
      </c>
      <c r="B251" t="str">
        <f t="shared" si="12"/>
        <v>National Christian Charitable Foundation_Media Research Center20097300</v>
      </c>
      <c r="C251" t="s">
        <v>7</v>
      </c>
      <c r="D251" t="s">
        <v>5</v>
      </c>
      <c r="E251" s="3">
        <v>7300</v>
      </c>
      <c r="F251">
        <v>2009</v>
      </c>
      <c r="G251" t="s">
        <v>86</v>
      </c>
    </row>
    <row r="252" spans="1:7">
      <c r="A252">
        <v>990</v>
      </c>
      <c r="B252" t="str">
        <f t="shared" si="12"/>
        <v>National Christian Charitable Foundation_Media Research Center20087800</v>
      </c>
      <c r="C252" t="s">
        <v>7</v>
      </c>
      <c r="D252" t="s">
        <v>5</v>
      </c>
      <c r="E252" s="3">
        <v>7800</v>
      </c>
      <c r="F252">
        <v>2008</v>
      </c>
      <c r="G252" t="s">
        <v>86</v>
      </c>
    </row>
    <row r="253" spans="1:7">
      <c r="A253">
        <v>990</v>
      </c>
      <c r="B253" t="str">
        <f t="shared" si="12"/>
        <v>National Christian Charitable Foundation_Media Research Center200516000</v>
      </c>
      <c r="C253" t="s">
        <v>7</v>
      </c>
      <c r="D253" t="s">
        <v>5</v>
      </c>
      <c r="E253" s="3">
        <v>16000</v>
      </c>
      <c r="F253">
        <v>2005</v>
      </c>
      <c r="G253" t="s">
        <v>86</v>
      </c>
    </row>
    <row r="254" spans="1:7">
      <c r="A254">
        <v>990</v>
      </c>
      <c r="B254" t="str">
        <f t="shared" si="12"/>
        <v>National Christian Charitable Foundation_Media Research Center20045000</v>
      </c>
      <c r="C254" t="s">
        <v>7</v>
      </c>
      <c r="D254" t="s">
        <v>5</v>
      </c>
      <c r="E254" s="3">
        <v>5000</v>
      </c>
      <c r="F254">
        <v>2004</v>
      </c>
      <c r="G254" t="s">
        <v>86</v>
      </c>
    </row>
    <row r="255" spans="1:7">
      <c r="A255">
        <v>990</v>
      </c>
      <c r="B255" t="str">
        <f t="shared" si="12"/>
        <v>National Christian Charitable Foundation_Media Research Center20035000</v>
      </c>
      <c r="C255" t="s">
        <v>7</v>
      </c>
      <c r="D255" t="s">
        <v>5</v>
      </c>
      <c r="E255" s="3">
        <v>5000</v>
      </c>
      <c r="F255">
        <v>2003</v>
      </c>
      <c r="G255" t="s">
        <v>86</v>
      </c>
    </row>
    <row r="256" spans="1:7">
      <c r="A256">
        <v>990</v>
      </c>
      <c r="B256" t="str">
        <f t="shared" si="12"/>
        <v>National Christian Charitable Foundation_Media Research Center2001103000</v>
      </c>
      <c r="C256" t="s">
        <v>7</v>
      </c>
      <c r="D256" t="s">
        <v>5</v>
      </c>
      <c r="E256" s="3">
        <v>103000</v>
      </c>
      <c r="F256">
        <v>2001</v>
      </c>
      <c r="G256" t="s">
        <v>86</v>
      </c>
    </row>
    <row r="257" spans="1:7">
      <c r="A257">
        <v>990</v>
      </c>
      <c r="B257" t="str">
        <f t="shared" si="12"/>
        <v>National Philanthropic Trust_Media Research Center201350000</v>
      </c>
      <c r="C257" t="s">
        <v>109</v>
      </c>
      <c r="D257" t="s">
        <v>5</v>
      </c>
      <c r="E257" s="3">
        <v>50000</v>
      </c>
      <c r="F257">
        <v>2013</v>
      </c>
      <c r="G257" t="s">
        <v>86</v>
      </c>
    </row>
    <row r="258" spans="1:7">
      <c r="A258">
        <v>990</v>
      </c>
      <c r="B258" t="str">
        <f t="shared" si="12"/>
        <v>National Philanthropic Trust_Media Research Center2013100000</v>
      </c>
      <c r="C258" t="s">
        <v>109</v>
      </c>
      <c r="D258" t="s">
        <v>5</v>
      </c>
      <c r="E258" s="3">
        <v>100000</v>
      </c>
      <c r="F258">
        <v>2013</v>
      </c>
      <c r="G258" t="s">
        <v>86</v>
      </c>
    </row>
    <row r="259" spans="1:7">
      <c r="A259">
        <v>990</v>
      </c>
      <c r="B259" t="str">
        <f t="shared" si="12"/>
        <v>National Philanthropic Trust_Media Research Center2013500</v>
      </c>
      <c r="C259" t="s">
        <v>109</v>
      </c>
      <c r="D259" t="s">
        <v>5</v>
      </c>
      <c r="E259" s="3">
        <v>500</v>
      </c>
      <c r="F259">
        <v>2013</v>
      </c>
      <c r="G259" t="s">
        <v>86</v>
      </c>
    </row>
    <row r="260" spans="1:7">
      <c r="A260">
        <v>990</v>
      </c>
      <c r="B260" t="str">
        <f t="shared" si="12"/>
        <v>National Philanthropic Trust_Media Research Center20111000</v>
      </c>
      <c r="C260" t="s">
        <v>109</v>
      </c>
      <c r="D260" t="s">
        <v>5</v>
      </c>
      <c r="E260" s="3">
        <v>1000</v>
      </c>
      <c r="F260">
        <v>2011</v>
      </c>
      <c r="G260" t="s">
        <v>86</v>
      </c>
    </row>
    <row r="261" spans="1:7">
      <c r="A261">
        <v>990</v>
      </c>
      <c r="B261" t="str">
        <f t="shared" si="12"/>
        <v>National Philanthropic Trust_Media Research Center201150000</v>
      </c>
      <c r="C261" t="s">
        <v>109</v>
      </c>
      <c r="D261" t="s">
        <v>5</v>
      </c>
      <c r="E261" s="3">
        <v>50000</v>
      </c>
      <c r="F261">
        <v>2011</v>
      </c>
    </row>
    <row r="262" spans="1:7">
      <c r="A262">
        <v>990</v>
      </c>
      <c r="B262" t="str">
        <f t="shared" si="12"/>
        <v>National Philanthropic Trust_Media Research Center2004500</v>
      </c>
      <c r="C262" t="s">
        <v>109</v>
      </c>
      <c r="D262" t="s">
        <v>5</v>
      </c>
      <c r="E262" s="3">
        <v>500</v>
      </c>
      <c r="F262">
        <v>2004</v>
      </c>
      <c r="G262" t="s">
        <v>86</v>
      </c>
    </row>
    <row r="263" spans="1:7">
      <c r="A263" t="s">
        <v>44</v>
      </c>
      <c r="B263" t="str">
        <f t="shared" si="12"/>
        <v>Patrick Henry Center for Individual Liberty_Media Research Center20055000</v>
      </c>
      <c r="C263" t="s">
        <v>35</v>
      </c>
      <c r="D263" t="s">
        <v>5</v>
      </c>
      <c r="E263" s="3">
        <v>5000</v>
      </c>
      <c r="F263">
        <v>2005</v>
      </c>
      <c r="G263" t="s">
        <v>86</v>
      </c>
    </row>
    <row r="264" spans="1:7">
      <c r="A264">
        <v>990</v>
      </c>
      <c r="B264" t="str">
        <f t="shared" si="12"/>
        <v>PG Beil Foundation_Media Research Center20168000</v>
      </c>
      <c r="C264" t="s">
        <v>110</v>
      </c>
      <c r="D264" t="s">
        <v>5</v>
      </c>
      <c r="E264" s="3">
        <v>8000</v>
      </c>
      <c r="F264">
        <v>2016</v>
      </c>
      <c r="G264" t="s">
        <v>86</v>
      </c>
    </row>
    <row r="265" spans="1:7">
      <c r="A265">
        <v>990</v>
      </c>
      <c r="B265" t="str">
        <f t="shared" si="12"/>
        <v>PG Beil Foundation_Media Research Center201510000</v>
      </c>
      <c r="C265" t="s">
        <v>110</v>
      </c>
      <c r="D265" t="s">
        <v>5</v>
      </c>
      <c r="E265" s="3">
        <v>10000</v>
      </c>
      <c r="F265">
        <v>2015</v>
      </c>
      <c r="G265" t="s">
        <v>86</v>
      </c>
    </row>
    <row r="266" spans="1:7">
      <c r="A266">
        <v>990</v>
      </c>
      <c r="B266" t="str">
        <f t="shared" si="12"/>
        <v>PG Beil Foundation_Media Research Center20145000</v>
      </c>
      <c r="C266" t="s">
        <v>110</v>
      </c>
      <c r="D266" t="s">
        <v>5</v>
      </c>
      <c r="E266" s="3">
        <v>5000</v>
      </c>
      <c r="F266">
        <v>2014</v>
      </c>
      <c r="G266" t="s">
        <v>86</v>
      </c>
    </row>
    <row r="267" spans="1:7">
      <c r="A267">
        <v>990</v>
      </c>
      <c r="B267" t="str">
        <f t="shared" si="12"/>
        <v>PG Beil Foundation_Media Research Center20135000</v>
      </c>
      <c r="C267" t="s">
        <v>110</v>
      </c>
      <c r="D267" t="s">
        <v>5</v>
      </c>
      <c r="E267" s="3">
        <v>5000</v>
      </c>
      <c r="F267">
        <v>2013</v>
      </c>
      <c r="G267" t="s">
        <v>86</v>
      </c>
    </row>
    <row r="268" spans="1:7">
      <c r="A268">
        <v>990</v>
      </c>
      <c r="B268" t="str">
        <f t="shared" si="12"/>
        <v>PG Beil Foundation_Media Research Center20125000</v>
      </c>
      <c r="C268" t="s">
        <v>110</v>
      </c>
      <c r="D268" t="s">
        <v>5</v>
      </c>
      <c r="E268" s="3">
        <v>5000</v>
      </c>
      <c r="F268">
        <v>2012</v>
      </c>
      <c r="G268" t="s">
        <v>86</v>
      </c>
    </row>
    <row r="269" spans="1:7">
      <c r="A269">
        <v>990</v>
      </c>
      <c r="B269" t="str">
        <f t="shared" si="12"/>
        <v>Richard Seth Staley Educational Foundation_Media Research Center20164000</v>
      </c>
      <c r="C269" t="s">
        <v>111</v>
      </c>
      <c r="D269" t="s">
        <v>5</v>
      </c>
      <c r="E269" s="3">
        <v>4000</v>
      </c>
      <c r="F269">
        <v>2016</v>
      </c>
      <c r="G269" t="s">
        <v>86</v>
      </c>
    </row>
    <row r="270" spans="1:7">
      <c r="A270">
        <v>990</v>
      </c>
      <c r="B270" t="str">
        <f t="shared" si="12"/>
        <v>Richard Seth Staley Educational Foundation_Media Research Center2013100</v>
      </c>
      <c r="C270" t="s">
        <v>111</v>
      </c>
      <c r="D270" t="s">
        <v>5</v>
      </c>
      <c r="E270" s="3">
        <v>100</v>
      </c>
      <c r="F270">
        <v>2013</v>
      </c>
    </row>
    <row r="271" spans="1:7">
      <c r="A271">
        <v>990</v>
      </c>
      <c r="B271" t="str">
        <f t="shared" si="12"/>
        <v>Richard Seth Staley Educational Foundation_Media Research Center2007200</v>
      </c>
      <c r="C271" t="s">
        <v>111</v>
      </c>
      <c r="D271" t="s">
        <v>5</v>
      </c>
      <c r="E271" s="3">
        <v>200</v>
      </c>
      <c r="F271">
        <v>2007</v>
      </c>
    </row>
    <row r="272" spans="1:7">
      <c r="A272">
        <v>990</v>
      </c>
      <c r="B272" t="str">
        <f t="shared" ref="B272:B275" si="13">C272&amp;"_"&amp;D272&amp;F272&amp;E272</f>
        <v>Robert S. and Star Pepper Foundation_Media Research Center201630000</v>
      </c>
      <c r="C272" t="s">
        <v>23</v>
      </c>
      <c r="D272" t="s">
        <v>5</v>
      </c>
      <c r="E272" s="3">
        <v>30000</v>
      </c>
      <c r="F272">
        <v>2016</v>
      </c>
      <c r="G272" t="s">
        <v>86</v>
      </c>
    </row>
    <row r="273" spans="1:7">
      <c r="A273">
        <v>990</v>
      </c>
      <c r="B273" t="str">
        <f t="shared" si="13"/>
        <v>Robert S. and Star Pepper Foundation_Media Research Center201525000</v>
      </c>
      <c r="C273" t="s">
        <v>23</v>
      </c>
      <c r="D273" t="s">
        <v>5</v>
      </c>
      <c r="E273" s="3">
        <v>25000</v>
      </c>
      <c r="F273">
        <v>2015</v>
      </c>
      <c r="G273" t="s">
        <v>86</v>
      </c>
    </row>
    <row r="274" spans="1:7">
      <c r="A274">
        <v>990</v>
      </c>
      <c r="B274" t="str">
        <f t="shared" si="13"/>
        <v>Robert S. and Star Pepper Foundation_Media Research Center201425000</v>
      </c>
      <c r="C274" t="s">
        <v>23</v>
      </c>
      <c r="D274" t="s">
        <v>5</v>
      </c>
      <c r="E274" s="3">
        <v>25000</v>
      </c>
      <c r="F274">
        <v>2014</v>
      </c>
      <c r="G274" t="s">
        <v>86</v>
      </c>
    </row>
    <row r="275" spans="1:7">
      <c r="A275">
        <v>990</v>
      </c>
      <c r="B275" t="str">
        <f t="shared" si="13"/>
        <v>Robert S. and Star Pepper Foundation_Media Research Center201315000</v>
      </c>
      <c r="C275" t="s">
        <v>23</v>
      </c>
      <c r="D275" t="s">
        <v>5</v>
      </c>
      <c r="E275" s="3">
        <v>15000</v>
      </c>
      <c r="F275">
        <v>2013</v>
      </c>
      <c r="G275" t="s">
        <v>86</v>
      </c>
    </row>
    <row r="276" spans="1:7">
      <c r="A276" t="s">
        <v>44</v>
      </c>
      <c r="B276" t="str">
        <f t="shared" ref="B276:B307" si="14">C276&amp;"_"&amp;D276&amp;F276&amp;E276</f>
        <v>Robert S. and Star Pepper Foundation_Media Research Center201220000</v>
      </c>
      <c r="C276" t="s">
        <v>23</v>
      </c>
      <c r="D276" t="s">
        <v>5</v>
      </c>
      <c r="E276" s="3">
        <v>20000</v>
      </c>
      <c r="F276">
        <v>2012</v>
      </c>
    </row>
    <row r="277" spans="1:7">
      <c r="A277" t="s">
        <v>44</v>
      </c>
      <c r="B277" t="str">
        <f t="shared" si="14"/>
        <v>Robert S. and Star Pepper Foundation_Media Research Center201110000</v>
      </c>
      <c r="C277" t="s">
        <v>23</v>
      </c>
      <c r="D277" t="s">
        <v>5</v>
      </c>
      <c r="E277" s="3">
        <v>10000</v>
      </c>
      <c r="F277">
        <v>2011</v>
      </c>
    </row>
    <row r="278" spans="1:7">
      <c r="A278" t="s">
        <v>44</v>
      </c>
      <c r="B278" t="str">
        <f t="shared" si="14"/>
        <v>Robert S. and Star Pepper Foundation_Media Research Center20105000</v>
      </c>
      <c r="C278" t="s">
        <v>23</v>
      </c>
      <c r="D278" t="s">
        <v>5</v>
      </c>
      <c r="E278" s="3">
        <v>5000</v>
      </c>
      <c r="F278">
        <v>2010</v>
      </c>
    </row>
    <row r="279" spans="1:7">
      <c r="A279" t="s">
        <v>44</v>
      </c>
      <c r="B279" t="str">
        <f t="shared" si="14"/>
        <v>Same Line Foundation_Media Research Center201210000</v>
      </c>
      <c r="C279" t="s">
        <v>24</v>
      </c>
      <c r="D279" t="s">
        <v>5</v>
      </c>
      <c r="E279" s="3">
        <v>10000</v>
      </c>
      <c r="F279">
        <v>2012</v>
      </c>
    </row>
    <row r="280" spans="1:7">
      <c r="A280" t="s">
        <v>44</v>
      </c>
      <c r="B280" t="str">
        <f t="shared" si="14"/>
        <v>Same Line Foundation_Media Research Center201010000</v>
      </c>
      <c r="C280" t="s">
        <v>24</v>
      </c>
      <c r="D280" t="s">
        <v>5</v>
      </c>
      <c r="E280" s="3">
        <v>10000</v>
      </c>
      <c r="F280">
        <v>2010</v>
      </c>
      <c r="G280" t="s">
        <v>86</v>
      </c>
    </row>
    <row r="281" spans="1:7">
      <c r="A281" t="s">
        <v>44</v>
      </c>
      <c r="B281" t="str">
        <f t="shared" si="14"/>
        <v>Same Line Foundation_Media Research Center200910000</v>
      </c>
      <c r="C281" t="s">
        <v>24</v>
      </c>
      <c r="D281" t="s">
        <v>5</v>
      </c>
      <c r="E281" s="3">
        <v>10000</v>
      </c>
      <c r="F281">
        <v>2009</v>
      </c>
      <c r="G281" t="s">
        <v>86</v>
      </c>
    </row>
    <row r="282" spans="1:7">
      <c r="A282">
        <v>990</v>
      </c>
      <c r="B282" t="str">
        <f t="shared" si="14"/>
        <v>Sarah Scaife Foundation_Media Research Center2016300000</v>
      </c>
      <c r="C282" t="s">
        <v>112</v>
      </c>
      <c r="D282" t="s">
        <v>5</v>
      </c>
      <c r="E282" s="3">
        <v>300000</v>
      </c>
      <c r="F282">
        <v>2016</v>
      </c>
      <c r="G282" t="s">
        <v>86</v>
      </c>
    </row>
    <row r="283" spans="1:7">
      <c r="A283">
        <v>990</v>
      </c>
      <c r="B283" t="str">
        <f t="shared" si="14"/>
        <v>Sarah Scaife Foundation_Media Research Center2015300000</v>
      </c>
      <c r="C283" t="s">
        <v>112</v>
      </c>
      <c r="D283" t="s">
        <v>5</v>
      </c>
      <c r="E283" s="3">
        <v>300000</v>
      </c>
      <c r="F283">
        <v>2015</v>
      </c>
      <c r="G283" t="s">
        <v>86</v>
      </c>
    </row>
    <row r="284" spans="1:7">
      <c r="A284">
        <v>990</v>
      </c>
      <c r="B284" t="str">
        <f t="shared" si="14"/>
        <v>Sarah Scaife Foundation_Media Research Center2014300000</v>
      </c>
      <c r="C284" t="s">
        <v>112</v>
      </c>
      <c r="D284" t="s">
        <v>5</v>
      </c>
      <c r="E284" s="3">
        <v>300000</v>
      </c>
      <c r="F284">
        <v>2014</v>
      </c>
      <c r="G284" t="s">
        <v>86</v>
      </c>
    </row>
    <row r="285" spans="1:7">
      <c r="A285">
        <v>990</v>
      </c>
      <c r="B285" t="str">
        <f t="shared" si="14"/>
        <v>Sarah Scaife Foundation_Media Research Center2013400000</v>
      </c>
      <c r="C285" t="s">
        <v>112</v>
      </c>
      <c r="D285" t="s">
        <v>5</v>
      </c>
      <c r="E285" s="3">
        <v>400000</v>
      </c>
      <c r="F285">
        <v>2013</v>
      </c>
      <c r="G285" t="s">
        <v>86</v>
      </c>
    </row>
    <row r="286" spans="1:7">
      <c r="A286">
        <v>990</v>
      </c>
      <c r="B286" t="str">
        <f t="shared" si="14"/>
        <v>Sarah Scaife Foundation_Media Research Center2012400000</v>
      </c>
      <c r="C286" t="s">
        <v>112</v>
      </c>
      <c r="D286" t="s">
        <v>5</v>
      </c>
      <c r="E286" s="3">
        <v>400000</v>
      </c>
      <c r="F286">
        <v>2012</v>
      </c>
      <c r="G286" t="s">
        <v>86</v>
      </c>
    </row>
    <row r="287" spans="1:7">
      <c r="A287">
        <v>990</v>
      </c>
      <c r="B287" t="str">
        <f t="shared" si="14"/>
        <v>Sarah Scaife Foundation_Media Research Center2011300000</v>
      </c>
      <c r="C287" t="s">
        <v>112</v>
      </c>
      <c r="D287" t="s">
        <v>5</v>
      </c>
      <c r="E287" s="3">
        <v>300000</v>
      </c>
      <c r="F287">
        <v>2011</v>
      </c>
      <c r="G287" t="s">
        <v>86</v>
      </c>
    </row>
    <row r="288" spans="1:7">
      <c r="A288">
        <v>990</v>
      </c>
      <c r="B288" t="str">
        <f t="shared" si="14"/>
        <v>Sarah Scaife Foundation_Media Research Center2010250000</v>
      </c>
      <c r="C288" t="s">
        <v>112</v>
      </c>
      <c r="D288" t="s">
        <v>5</v>
      </c>
      <c r="E288" s="3">
        <v>250000</v>
      </c>
      <c r="F288">
        <v>2010</v>
      </c>
      <c r="G288" t="s">
        <v>86</v>
      </c>
    </row>
    <row r="289" spans="1:7">
      <c r="A289">
        <v>990</v>
      </c>
      <c r="B289" t="str">
        <f t="shared" si="14"/>
        <v>Sarah Scaife Foundation_Media Research Center2009250000</v>
      </c>
      <c r="C289" t="s">
        <v>112</v>
      </c>
      <c r="D289" t="s">
        <v>5</v>
      </c>
      <c r="E289" s="3">
        <v>250000</v>
      </c>
      <c r="F289">
        <v>2009</v>
      </c>
      <c r="G289" t="s">
        <v>86</v>
      </c>
    </row>
    <row r="290" spans="1:7">
      <c r="A290">
        <v>990</v>
      </c>
      <c r="B290" t="str">
        <f t="shared" si="14"/>
        <v>Sarah Scaife Foundation_Media Research Center2008325000</v>
      </c>
      <c r="C290" t="s">
        <v>112</v>
      </c>
      <c r="D290" t="s">
        <v>5</v>
      </c>
      <c r="E290" s="3">
        <v>325000</v>
      </c>
      <c r="F290">
        <v>2008</v>
      </c>
      <c r="G290" t="s">
        <v>86</v>
      </c>
    </row>
    <row r="291" spans="1:7">
      <c r="A291">
        <v>990</v>
      </c>
      <c r="B291" t="str">
        <f t="shared" si="14"/>
        <v>Sarah Scaife Foundation_Media Research Center2006200000</v>
      </c>
      <c r="C291" t="s">
        <v>112</v>
      </c>
      <c r="D291" t="s">
        <v>5</v>
      </c>
      <c r="E291" s="3">
        <v>200000</v>
      </c>
      <c r="F291">
        <v>2006</v>
      </c>
      <c r="G291" t="s">
        <v>86</v>
      </c>
    </row>
    <row r="292" spans="1:7">
      <c r="A292">
        <v>990</v>
      </c>
      <c r="B292" t="str">
        <f t="shared" si="14"/>
        <v>Sarah Scaife Foundation_Media Research Center2005350000</v>
      </c>
      <c r="C292" t="s">
        <v>112</v>
      </c>
      <c r="D292" t="s">
        <v>5</v>
      </c>
      <c r="E292" s="3">
        <v>350000</v>
      </c>
      <c r="F292">
        <v>2005</v>
      </c>
      <c r="G292" t="s">
        <v>86</v>
      </c>
    </row>
    <row r="293" spans="1:7">
      <c r="A293">
        <v>990</v>
      </c>
      <c r="B293" t="str">
        <f t="shared" si="14"/>
        <v>Sarah Scaife Foundation_Media Research Center2004350000</v>
      </c>
      <c r="C293" t="s">
        <v>112</v>
      </c>
      <c r="D293" t="s">
        <v>5</v>
      </c>
      <c r="E293" s="3">
        <v>350000</v>
      </c>
      <c r="F293">
        <v>2004</v>
      </c>
      <c r="G293" t="s">
        <v>86</v>
      </c>
    </row>
    <row r="294" spans="1:7">
      <c r="A294">
        <v>990</v>
      </c>
      <c r="B294" t="str">
        <f t="shared" si="14"/>
        <v>Sarah Scaife Foundation_Media Research Center2003350000</v>
      </c>
      <c r="C294" t="s">
        <v>112</v>
      </c>
      <c r="D294" t="s">
        <v>5</v>
      </c>
      <c r="E294" s="3">
        <v>350000</v>
      </c>
      <c r="F294">
        <v>2003</v>
      </c>
      <c r="G294" t="s">
        <v>86</v>
      </c>
    </row>
    <row r="295" spans="1:7">
      <c r="A295">
        <v>990</v>
      </c>
      <c r="B295" t="str">
        <f t="shared" si="14"/>
        <v>Sarah Scaife Foundation_Media Research Center2002150000</v>
      </c>
      <c r="C295" t="s">
        <v>112</v>
      </c>
      <c r="D295" t="s">
        <v>5</v>
      </c>
      <c r="E295" s="3">
        <v>150000</v>
      </c>
      <c r="F295">
        <v>2002</v>
      </c>
      <c r="G295" t="s">
        <v>86</v>
      </c>
    </row>
    <row r="296" spans="1:7">
      <c r="A296">
        <v>990</v>
      </c>
      <c r="B296" t="str">
        <f t="shared" si="14"/>
        <v>Sarah Scaife Foundation_Media Research Center200150000</v>
      </c>
      <c r="C296" t="s">
        <v>112</v>
      </c>
      <c r="D296" t="s">
        <v>5</v>
      </c>
      <c r="E296" s="3">
        <v>50000</v>
      </c>
      <c r="F296">
        <v>2001</v>
      </c>
      <c r="G296" t="s">
        <v>86</v>
      </c>
    </row>
    <row r="297" spans="1:7">
      <c r="A297">
        <v>990</v>
      </c>
      <c r="B297" t="str">
        <f t="shared" si="14"/>
        <v>Sarah Scaife Foundation_Media Research Center2001192000</v>
      </c>
      <c r="C297" t="s">
        <v>112</v>
      </c>
      <c r="D297" t="s">
        <v>5</v>
      </c>
      <c r="E297" s="3">
        <v>192000</v>
      </c>
      <c r="F297">
        <v>2001</v>
      </c>
      <c r="G297" t="s">
        <v>86</v>
      </c>
    </row>
    <row r="298" spans="1:7">
      <c r="A298">
        <v>990</v>
      </c>
      <c r="B298" t="str">
        <f t="shared" si="14"/>
        <v>Schwab Charitable Fund_Media Research Center2014967445</v>
      </c>
      <c r="C298" t="s">
        <v>113</v>
      </c>
      <c r="D298" t="s">
        <v>5</v>
      </c>
      <c r="E298" s="3">
        <v>967445</v>
      </c>
      <c r="F298">
        <v>2014</v>
      </c>
      <c r="G298" t="s">
        <v>86</v>
      </c>
    </row>
    <row r="299" spans="1:7">
      <c r="A299">
        <v>990</v>
      </c>
      <c r="B299" t="str">
        <f t="shared" si="14"/>
        <v>Schwab Charitable Fund_Media Research Center2013110200</v>
      </c>
      <c r="C299" t="s">
        <v>113</v>
      </c>
      <c r="D299" t="s">
        <v>5</v>
      </c>
      <c r="E299" s="3">
        <v>110200</v>
      </c>
      <c r="F299">
        <v>2013</v>
      </c>
      <c r="G299" t="s">
        <v>86</v>
      </c>
    </row>
    <row r="300" spans="1:7">
      <c r="A300">
        <v>990</v>
      </c>
      <c r="B300" t="str">
        <f t="shared" si="14"/>
        <v>Schwab Charitable Fund_Media Research Center2012334350</v>
      </c>
      <c r="C300" t="s">
        <v>113</v>
      </c>
      <c r="D300" t="s">
        <v>5</v>
      </c>
      <c r="E300" s="3">
        <v>334350</v>
      </c>
      <c r="F300">
        <v>2012</v>
      </c>
      <c r="G300" t="s">
        <v>86</v>
      </c>
    </row>
    <row r="301" spans="1:7">
      <c r="A301">
        <v>990</v>
      </c>
      <c r="B301" t="str">
        <f t="shared" si="14"/>
        <v>Schwab Charitable Fund_Media Research Center2011180600</v>
      </c>
      <c r="C301" t="s">
        <v>113</v>
      </c>
      <c r="D301" t="s">
        <v>5</v>
      </c>
      <c r="E301" s="3">
        <v>180600</v>
      </c>
      <c r="F301">
        <v>2011</v>
      </c>
      <c r="G301" t="s">
        <v>86</v>
      </c>
    </row>
    <row r="302" spans="1:7">
      <c r="A302">
        <v>990</v>
      </c>
      <c r="B302" t="str">
        <f t="shared" si="14"/>
        <v>Schwab Charitable Fund_Media Research Center201029550</v>
      </c>
      <c r="C302" t="s">
        <v>113</v>
      </c>
      <c r="D302" t="s">
        <v>5</v>
      </c>
      <c r="E302" s="3">
        <v>29550</v>
      </c>
      <c r="F302">
        <v>2010</v>
      </c>
      <c r="G302" t="s">
        <v>86</v>
      </c>
    </row>
    <row r="303" spans="1:7">
      <c r="A303">
        <v>990</v>
      </c>
      <c r="B303" t="str">
        <f t="shared" si="14"/>
        <v>Schwab Charitable Fund_Media Research Center2008100</v>
      </c>
      <c r="C303" t="s">
        <v>113</v>
      </c>
      <c r="D303" t="s">
        <v>5</v>
      </c>
      <c r="E303" s="3">
        <v>100</v>
      </c>
      <c r="F303">
        <v>2008</v>
      </c>
      <c r="G303" t="s">
        <v>86</v>
      </c>
    </row>
    <row r="304" spans="1:7">
      <c r="A304">
        <v>990</v>
      </c>
      <c r="B304" t="str">
        <f t="shared" si="14"/>
        <v>Schwab Charitable Fund_Media Research Center2008250</v>
      </c>
      <c r="C304" t="s">
        <v>113</v>
      </c>
      <c r="D304" t="s">
        <v>5</v>
      </c>
      <c r="E304" s="3">
        <v>250</v>
      </c>
      <c r="F304">
        <v>2008</v>
      </c>
      <c r="G304" t="s">
        <v>86</v>
      </c>
    </row>
    <row r="305" spans="1:7">
      <c r="A305">
        <v>990</v>
      </c>
      <c r="B305" t="str">
        <f t="shared" si="14"/>
        <v>Schwab Charitable Fund_Media Research Center2008250</v>
      </c>
      <c r="C305" t="s">
        <v>113</v>
      </c>
      <c r="D305" t="s">
        <v>5</v>
      </c>
      <c r="E305" s="3">
        <v>250</v>
      </c>
      <c r="F305">
        <v>2008</v>
      </c>
      <c r="G305" t="s">
        <v>86</v>
      </c>
    </row>
    <row r="306" spans="1:7">
      <c r="A306">
        <v>990</v>
      </c>
      <c r="B306" t="str">
        <f t="shared" si="14"/>
        <v>Schwab Charitable Fund_Media Research Center2007250</v>
      </c>
      <c r="C306" t="s">
        <v>113</v>
      </c>
      <c r="D306" t="s">
        <v>5</v>
      </c>
      <c r="E306" s="3">
        <v>250</v>
      </c>
      <c r="F306">
        <v>2007</v>
      </c>
      <c r="G306" t="s">
        <v>86</v>
      </c>
    </row>
    <row r="307" spans="1:7">
      <c r="A307">
        <v>990</v>
      </c>
      <c r="B307" t="str">
        <f t="shared" si="14"/>
        <v>Schwab Charitable Fund_Media Research Center2006250</v>
      </c>
      <c r="C307" t="s">
        <v>113</v>
      </c>
      <c r="D307" t="s">
        <v>5</v>
      </c>
      <c r="E307" s="3">
        <v>250</v>
      </c>
      <c r="F307">
        <v>2006</v>
      </c>
      <c r="G307" t="s">
        <v>86</v>
      </c>
    </row>
    <row r="308" spans="1:7">
      <c r="A308">
        <v>990</v>
      </c>
      <c r="B308" t="str">
        <f t="shared" ref="B308:B339" si="15">C308&amp;"_"&amp;D308&amp;F308&amp;E308</f>
        <v>Schwab Charitable Fund_Media Research Center2006250</v>
      </c>
      <c r="C308" t="s">
        <v>113</v>
      </c>
      <c r="D308" t="s">
        <v>5</v>
      </c>
      <c r="E308" s="3">
        <v>250</v>
      </c>
      <c r="F308">
        <v>2006</v>
      </c>
      <c r="G308" t="s">
        <v>86</v>
      </c>
    </row>
    <row r="309" spans="1:7">
      <c r="A309">
        <v>990</v>
      </c>
      <c r="B309" t="str">
        <f t="shared" si="15"/>
        <v>Schwab Charitable Fund_Media Research Center2006250</v>
      </c>
      <c r="C309" t="s">
        <v>113</v>
      </c>
      <c r="D309" t="s">
        <v>5</v>
      </c>
      <c r="E309" s="3">
        <v>250</v>
      </c>
      <c r="F309">
        <v>2006</v>
      </c>
      <c r="G309" t="s">
        <v>86</v>
      </c>
    </row>
    <row r="310" spans="1:7">
      <c r="A310">
        <v>990</v>
      </c>
      <c r="B310" t="str">
        <f t="shared" si="15"/>
        <v>The A William and Eileen Pratt Foundation_Media Research Center200225</v>
      </c>
      <c r="C310" t="s">
        <v>136</v>
      </c>
      <c r="D310" t="s">
        <v>5</v>
      </c>
      <c r="E310" s="3">
        <v>25</v>
      </c>
      <c r="F310">
        <v>2002</v>
      </c>
      <c r="G310" t="s">
        <v>86</v>
      </c>
    </row>
    <row r="311" spans="1:7">
      <c r="A311">
        <v>990</v>
      </c>
      <c r="B311" t="str">
        <f t="shared" si="15"/>
        <v>The A William and Eileen Pratt Foundation_Media Research Center200145</v>
      </c>
      <c r="C311" t="s">
        <v>136</v>
      </c>
      <c r="D311" t="s">
        <v>5</v>
      </c>
      <c r="E311" s="3">
        <v>45</v>
      </c>
      <c r="F311">
        <v>2001</v>
      </c>
      <c r="G311" t="s">
        <v>86</v>
      </c>
    </row>
    <row r="312" spans="1:7">
      <c r="A312">
        <v>990</v>
      </c>
      <c r="B312" t="str">
        <f t="shared" si="15"/>
        <v>The Hamlin Family Foundation_Media Research Center20166000</v>
      </c>
      <c r="C312" t="s">
        <v>115</v>
      </c>
      <c r="D312" t="s">
        <v>5</v>
      </c>
      <c r="E312" s="3">
        <v>6000</v>
      </c>
      <c r="F312">
        <v>2016</v>
      </c>
      <c r="G312" t="s">
        <v>86</v>
      </c>
    </row>
    <row r="313" spans="1:7">
      <c r="A313">
        <v>990</v>
      </c>
      <c r="B313" t="str">
        <f t="shared" si="15"/>
        <v>The Hamlin Family Foundation_Media Research Center20161500</v>
      </c>
      <c r="C313" t="s">
        <v>115</v>
      </c>
      <c r="D313" t="s">
        <v>5</v>
      </c>
      <c r="E313" s="3">
        <v>1500</v>
      </c>
      <c r="F313">
        <v>2016</v>
      </c>
      <c r="G313" t="s">
        <v>86</v>
      </c>
    </row>
    <row r="314" spans="1:7">
      <c r="A314">
        <v>990</v>
      </c>
      <c r="B314" t="str">
        <f t="shared" si="15"/>
        <v>The Hamlin Family Foundation_Media Research Center20152000</v>
      </c>
      <c r="C314" t="s">
        <v>115</v>
      </c>
      <c r="D314" t="s">
        <v>5</v>
      </c>
      <c r="E314" s="3">
        <v>2000</v>
      </c>
      <c r="F314">
        <v>2015</v>
      </c>
      <c r="G314" t="s">
        <v>86</v>
      </c>
    </row>
    <row r="315" spans="1:7">
      <c r="A315">
        <v>990</v>
      </c>
      <c r="B315" t="str">
        <f t="shared" si="15"/>
        <v>The Hamlin Family Foundation_Media Research Center20142000</v>
      </c>
      <c r="C315" t="s">
        <v>115</v>
      </c>
      <c r="D315" t="s">
        <v>5</v>
      </c>
      <c r="E315" s="3">
        <v>2000</v>
      </c>
      <c r="F315">
        <v>2014</v>
      </c>
      <c r="G315" t="s">
        <v>86</v>
      </c>
    </row>
    <row r="316" spans="1:7">
      <c r="A316">
        <v>990</v>
      </c>
      <c r="B316" t="str">
        <f t="shared" si="15"/>
        <v>The Hamlin Family Foundation_Media Research Center20132000</v>
      </c>
      <c r="C316" t="s">
        <v>115</v>
      </c>
      <c r="D316" t="s">
        <v>5</v>
      </c>
      <c r="E316" s="3">
        <v>2000</v>
      </c>
      <c r="F316">
        <v>2013</v>
      </c>
      <c r="G316" t="s">
        <v>86</v>
      </c>
    </row>
    <row r="317" spans="1:7">
      <c r="A317">
        <v>990</v>
      </c>
      <c r="B317" t="str">
        <f t="shared" si="15"/>
        <v>The Howell Foundation_Media Research Center2001400</v>
      </c>
      <c r="C317" t="s">
        <v>116</v>
      </c>
      <c r="D317" t="s">
        <v>5</v>
      </c>
      <c r="E317" s="3">
        <v>400</v>
      </c>
      <c r="F317">
        <v>2001</v>
      </c>
      <c r="G317" t="s">
        <v>86</v>
      </c>
    </row>
    <row r="318" spans="1:7">
      <c r="A318">
        <v>990</v>
      </c>
      <c r="B318" t="str">
        <f t="shared" si="15"/>
        <v>The Lynde and Harry Bradley Foundation_Media Research Center201525000</v>
      </c>
      <c r="C318" t="s">
        <v>22</v>
      </c>
      <c r="D318" t="s">
        <v>5</v>
      </c>
      <c r="E318" s="3">
        <v>25000</v>
      </c>
      <c r="F318">
        <v>2015</v>
      </c>
    </row>
    <row r="319" spans="1:7">
      <c r="A319">
        <v>990</v>
      </c>
      <c r="B319" t="str">
        <f t="shared" si="15"/>
        <v>The Lynde and Harry Bradley Foundation_Media Research Center201425000</v>
      </c>
      <c r="C319" t="s">
        <v>22</v>
      </c>
      <c r="D319" t="s">
        <v>5</v>
      </c>
      <c r="E319" s="3">
        <v>25000</v>
      </c>
      <c r="F319">
        <v>2014</v>
      </c>
    </row>
    <row r="320" spans="1:7">
      <c r="A320" t="s">
        <v>44</v>
      </c>
      <c r="B320" t="str">
        <f t="shared" si="15"/>
        <v>The Lynde and Harry Bradley Foundation_Media Research Center201210000</v>
      </c>
      <c r="C320" t="s">
        <v>22</v>
      </c>
      <c r="D320" t="s">
        <v>5</v>
      </c>
      <c r="E320" s="3">
        <v>10000</v>
      </c>
      <c r="F320">
        <v>2012</v>
      </c>
    </row>
    <row r="321" spans="1:6">
      <c r="A321" t="s">
        <v>44</v>
      </c>
      <c r="B321" t="str">
        <f t="shared" si="15"/>
        <v>The Lynde and Harry Bradley Foundation_Media Research Center2012250000</v>
      </c>
      <c r="C321" t="s">
        <v>22</v>
      </c>
      <c r="D321" t="s">
        <v>5</v>
      </c>
      <c r="E321" s="3">
        <v>250000</v>
      </c>
      <c r="F321">
        <v>2012</v>
      </c>
    </row>
    <row r="322" spans="1:6">
      <c r="A322" t="s">
        <v>44</v>
      </c>
      <c r="B322" t="str">
        <f t="shared" si="15"/>
        <v>The Lynde and Harry Bradley Foundation_Media Research Center201110000</v>
      </c>
      <c r="C322" t="s">
        <v>22</v>
      </c>
      <c r="D322" t="s">
        <v>5</v>
      </c>
      <c r="E322" s="3">
        <v>10000</v>
      </c>
      <c r="F322">
        <v>2011</v>
      </c>
    </row>
    <row r="323" spans="1:6">
      <c r="A323" t="s">
        <v>44</v>
      </c>
      <c r="B323" t="str">
        <f t="shared" si="15"/>
        <v>The Lynde and Harry Bradley Foundation_Media Research Center2011250000</v>
      </c>
      <c r="C323" t="s">
        <v>22</v>
      </c>
      <c r="D323" t="s">
        <v>5</v>
      </c>
      <c r="E323" s="3">
        <v>250000</v>
      </c>
      <c r="F323">
        <v>2011</v>
      </c>
    </row>
    <row r="324" spans="1:6">
      <c r="A324" t="s">
        <v>44</v>
      </c>
      <c r="B324" t="str">
        <f t="shared" si="15"/>
        <v>The Lynde and Harry Bradley Foundation_Media Research Center201025000</v>
      </c>
      <c r="C324" t="s">
        <v>22</v>
      </c>
      <c r="D324" t="s">
        <v>5</v>
      </c>
      <c r="E324" s="3">
        <v>25000</v>
      </c>
      <c r="F324">
        <v>2010</v>
      </c>
    </row>
    <row r="325" spans="1:6">
      <c r="A325" t="s">
        <v>44</v>
      </c>
      <c r="B325" t="str">
        <f t="shared" si="15"/>
        <v>The Lynde and Harry Bradley Foundation_Media Research Center2010250000</v>
      </c>
      <c r="C325" t="s">
        <v>22</v>
      </c>
      <c r="D325" t="s">
        <v>5</v>
      </c>
      <c r="E325" s="3">
        <v>250000</v>
      </c>
      <c r="F325">
        <v>2010</v>
      </c>
    </row>
    <row r="326" spans="1:6">
      <c r="A326" t="s">
        <v>44</v>
      </c>
      <c r="B326" t="str">
        <f t="shared" si="15"/>
        <v>The Lynde and Harry Bradley Foundation_Media Research Center2009100000</v>
      </c>
      <c r="C326" t="s">
        <v>22</v>
      </c>
      <c r="D326" t="s">
        <v>5</v>
      </c>
      <c r="E326" s="3">
        <v>100000</v>
      </c>
      <c r="F326">
        <v>2009</v>
      </c>
    </row>
    <row r="327" spans="1:6">
      <c r="A327" t="s">
        <v>44</v>
      </c>
      <c r="B327" t="str">
        <f t="shared" si="15"/>
        <v>The Lynde and Harry Bradley Foundation_Media Research Center200925000</v>
      </c>
      <c r="C327" t="s">
        <v>22</v>
      </c>
      <c r="D327" t="s">
        <v>5</v>
      </c>
      <c r="E327" s="3">
        <v>25000</v>
      </c>
      <c r="F327">
        <v>2009</v>
      </c>
    </row>
    <row r="328" spans="1:6">
      <c r="A328" t="s">
        <v>44</v>
      </c>
      <c r="B328" t="str">
        <f t="shared" si="15"/>
        <v>The Lynde and Harry Bradley Foundation_Media Research Center200825000</v>
      </c>
      <c r="C328" t="s">
        <v>22</v>
      </c>
      <c r="D328" t="s">
        <v>5</v>
      </c>
      <c r="E328" s="3">
        <v>25000</v>
      </c>
      <c r="F328">
        <v>2008</v>
      </c>
    </row>
    <row r="329" spans="1:6">
      <c r="A329" t="s">
        <v>44</v>
      </c>
      <c r="B329" t="str">
        <f t="shared" si="15"/>
        <v>The Lynde and Harry Bradley Foundation_Media Research Center200725000</v>
      </c>
      <c r="C329" t="s">
        <v>22</v>
      </c>
      <c r="D329" t="s">
        <v>5</v>
      </c>
      <c r="E329" s="3">
        <v>25000</v>
      </c>
      <c r="F329">
        <v>2007</v>
      </c>
    </row>
    <row r="330" spans="1:6">
      <c r="A330" t="s">
        <v>44</v>
      </c>
      <c r="B330" t="str">
        <f t="shared" si="15"/>
        <v>The Lynde and Harry Bradley Foundation_Media Research Center2007250000</v>
      </c>
      <c r="C330" t="s">
        <v>22</v>
      </c>
      <c r="D330" t="s">
        <v>5</v>
      </c>
      <c r="E330" s="3">
        <v>250000</v>
      </c>
      <c r="F330">
        <v>2007</v>
      </c>
    </row>
    <row r="331" spans="1:6">
      <c r="A331" t="s">
        <v>44</v>
      </c>
      <c r="B331" t="str">
        <f t="shared" si="15"/>
        <v>The Lynde and Harry Bradley Foundation_Media Research Center200625000</v>
      </c>
      <c r="C331" t="s">
        <v>22</v>
      </c>
      <c r="D331" t="s">
        <v>5</v>
      </c>
      <c r="E331" s="3">
        <v>25000</v>
      </c>
      <c r="F331">
        <v>2006</v>
      </c>
    </row>
    <row r="332" spans="1:6">
      <c r="A332" t="s">
        <v>44</v>
      </c>
      <c r="B332" t="str">
        <f t="shared" si="15"/>
        <v>The Lynde and Harry Bradley Foundation_Media Research Center2006250000</v>
      </c>
      <c r="C332" t="s">
        <v>22</v>
      </c>
      <c r="D332" t="s">
        <v>5</v>
      </c>
      <c r="E332" s="3">
        <v>250000</v>
      </c>
      <c r="F332">
        <v>2006</v>
      </c>
    </row>
    <row r="333" spans="1:6">
      <c r="A333" t="s">
        <v>44</v>
      </c>
      <c r="B333" t="str">
        <f t="shared" si="15"/>
        <v>The Lynde and Harry Bradley Foundation_Media Research Center200525000</v>
      </c>
      <c r="C333" t="s">
        <v>22</v>
      </c>
      <c r="D333" t="s">
        <v>5</v>
      </c>
      <c r="E333" s="3">
        <v>25000</v>
      </c>
      <c r="F333">
        <v>2005</v>
      </c>
    </row>
    <row r="334" spans="1:6">
      <c r="A334" t="s">
        <v>44</v>
      </c>
      <c r="B334" t="str">
        <f t="shared" si="15"/>
        <v>The Lynde and Harry Bradley Foundation_Media Research Center2005250000</v>
      </c>
      <c r="C334" t="s">
        <v>22</v>
      </c>
      <c r="D334" t="s">
        <v>5</v>
      </c>
      <c r="E334" s="3">
        <v>250000</v>
      </c>
      <c r="F334">
        <v>2005</v>
      </c>
    </row>
    <row r="335" spans="1:6">
      <c r="A335" t="s">
        <v>44</v>
      </c>
      <c r="B335" t="str">
        <f t="shared" si="15"/>
        <v>The Lynde and Harry Bradley Foundation_Media Research Center2004250000</v>
      </c>
      <c r="C335" t="s">
        <v>22</v>
      </c>
      <c r="D335" t="s">
        <v>5</v>
      </c>
      <c r="E335" s="3">
        <v>250000</v>
      </c>
      <c r="F335">
        <v>2004</v>
      </c>
    </row>
    <row r="336" spans="1:6">
      <c r="A336" t="s">
        <v>44</v>
      </c>
      <c r="B336" t="str">
        <f t="shared" si="15"/>
        <v>The Lynde and Harry Bradley Foundation_Media Research Center2003250000</v>
      </c>
      <c r="C336" t="s">
        <v>22</v>
      </c>
      <c r="D336" t="s">
        <v>5</v>
      </c>
      <c r="E336" s="3">
        <v>250000</v>
      </c>
      <c r="F336">
        <v>2003</v>
      </c>
    </row>
    <row r="337" spans="1:7">
      <c r="A337" t="s">
        <v>44</v>
      </c>
      <c r="B337" t="str">
        <f t="shared" si="15"/>
        <v>The Lynde and Harry Bradley Foundation_Media Research Center2002150000</v>
      </c>
      <c r="C337" t="s">
        <v>22</v>
      </c>
      <c r="D337" t="s">
        <v>5</v>
      </c>
      <c r="E337" s="3">
        <v>150000</v>
      </c>
      <c r="F337">
        <v>2002</v>
      </c>
    </row>
    <row r="338" spans="1:7">
      <c r="A338" t="s">
        <v>44</v>
      </c>
      <c r="B338" t="str">
        <f t="shared" si="15"/>
        <v>The Lynde and Harry Bradley Foundation_Media Research Center199950000</v>
      </c>
      <c r="C338" t="s">
        <v>22</v>
      </c>
      <c r="D338" t="s">
        <v>5</v>
      </c>
      <c r="E338" s="3">
        <v>50000</v>
      </c>
      <c r="F338">
        <v>1999</v>
      </c>
    </row>
    <row r="339" spans="1:7">
      <c r="A339" t="s">
        <v>44</v>
      </c>
      <c r="B339" t="str">
        <f t="shared" si="15"/>
        <v>The Lynde and Harry Bradley Foundation_Media Research Center199850000</v>
      </c>
      <c r="C339" t="s">
        <v>22</v>
      </c>
      <c r="D339" t="s">
        <v>5</v>
      </c>
      <c r="E339" s="3">
        <v>50000</v>
      </c>
      <c r="F339">
        <v>1998</v>
      </c>
    </row>
    <row r="340" spans="1:7">
      <c r="A340" t="s">
        <v>44</v>
      </c>
      <c r="B340" t="str">
        <f t="shared" ref="B340:B371" si="16">C340&amp;"_"&amp;D340&amp;F340&amp;E340</f>
        <v>The Lynde and Harry Bradley Foundation_Media Research Center199145000</v>
      </c>
      <c r="C340" t="s">
        <v>22</v>
      </c>
      <c r="D340" t="s">
        <v>5</v>
      </c>
      <c r="E340" s="3">
        <v>45000</v>
      </c>
      <c r="F340">
        <v>1991</v>
      </c>
      <c r="G340" t="s">
        <v>86</v>
      </c>
    </row>
    <row r="341" spans="1:7">
      <c r="A341" t="s">
        <v>44</v>
      </c>
      <c r="B341" t="str">
        <f t="shared" si="16"/>
        <v>The Lynde and Harry Bradley Foundation_Media Research Center199035000</v>
      </c>
      <c r="C341" t="s">
        <v>22</v>
      </c>
      <c r="D341" t="s">
        <v>5</v>
      </c>
      <c r="E341" s="3">
        <v>35000</v>
      </c>
      <c r="F341">
        <v>1990</v>
      </c>
      <c r="G341" t="s">
        <v>86</v>
      </c>
    </row>
    <row r="342" spans="1:7">
      <c r="A342">
        <v>990</v>
      </c>
      <c r="B342" t="str">
        <f t="shared" si="16"/>
        <v>The McWethy Foundation_Media Research Center20152500</v>
      </c>
      <c r="C342" t="s">
        <v>9</v>
      </c>
      <c r="D342" t="s">
        <v>5</v>
      </c>
      <c r="E342" s="3">
        <v>2500</v>
      </c>
      <c r="F342">
        <v>2015</v>
      </c>
    </row>
    <row r="343" spans="1:7">
      <c r="A343">
        <v>990</v>
      </c>
      <c r="B343" t="str">
        <f t="shared" si="16"/>
        <v>The McWethy Foundation_Media Research Center20142500</v>
      </c>
      <c r="C343" t="s">
        <v>9</v>
      </c>
      <c r="D343" t="s">
        <v>5</v>
      </c>
      <c r="E343" s="3">
        <v>2500</v>
      </c>
      <c r="F343">
        <v>2014</v>
      </c>
      <c r="G343" t="s">
        <v>86</v>
      </c>
    </row>
    <row r="344" spans="1:7">
      <c r="A344" t="s">
        <v>44</v>
      </c>
      <c r="B344" t="str">
        <f t="shared" si="16"/>
        <v>The McWethy Foundation_Media Research Center201320000</v>
      </c>
      <c r="C344" t="s">
        <v>9</v>
      </c>
      <c r="D344" t="s">
        <v>5</v>
      </c>
      <c r="E344" s="3">
        <v>20000</v>
      </c>
      <c r="F344">
        <v>2013</v>
      </c>
    </row>
    <row r="345" spans="1:7">
      <c r="A345">
        <v>990</v>
      </c>
      <c r="B345" t="str">
        <f t="shared" si="16"/>
        <v>The McWethy Foundation_Media Research Center20132500</v>
      </c>
      <c r="C345" t="s">
        <v>9</v>
      </c>
      <c r="D345" t="s">
        <v>5</v>
      </c>
      <c r="E345" s="3">
        <v>2500</v>
      </c>
      <c r="F345">
        <v>2013</v>
      </c>
    </row>
    <row r="346" spans="1:7">
      <c r="A346" t="s">
        <v>44</v>
      </c>
      <c r="B346" t="str">
        <f t="shared" si="16"/>
        <v>The McWethy Foundation_Media Research Center201235000</v>
      </c>
      <c r="C346" t="s">
        <v>9</v>
      </c>
      <c r="D346" t="s">
        <v>5</v>
      </c>
      <c r="E346" s="3">
        <v>35000</v>
      </c>
      <c r="F346">
        <v>2012</v>
      </c>
    </row>
    <row r="347" spans="1:7">
      <c r="A347" t="s">
        <v>44</v>
      </c>
      <c r="B347" t="str">
        <f t="shared" si="16"/>
        <v>The McWethy Foundation_Media Research Center201125000</v>
      </c>
      <c r="C347" t="s">
        <v>9</v>
      </c>
      <c r="D347" t="s">
        <v>5</v>
      </c>
      <c r="E347" s="3">
        <v>25000</v>
      </c>
      <c r="F347">
        <v>2011</v>
      </c>
    </row>
    <row r="348" spans="1:7">
      <c r="A348" t="s">
        <v>44</v>
      </c>
      <c r="B348" t="str">
        <f t="shared" si="16"/>
        <v>The McWethy Foundation_Media Research Center201025000</v>
      </c>
      <c r="C348" t="s">
        <v>9</v>
      </c>
      <c r="D348" t="s">
        <v>5</v>
      </c>
      <c r="E348" s="3">
        <v>25000</v>
      </c>
      <c r="F348">
        <v>2010</v>
      </c>
    </row>
    <row r="349" spans="1:7">
      <c r="A349" t="s">
        <v>44</v>
      </c>
      <c r="B349" t="str">
        <f t="shared" si="16"/>
        <v>The McWethy Foundation_Media Research Center200920000</v>
      </c>
      <c r="C349" t="s">
        <v>9</v>
      </c>
      <c r="D349" t="s">
        <v>5</v>
      </c>
      <c r="E349" s="3">
        <v>20000</v>
      </c>
      <c r="F349">
        <v>2009</v>
      </c>
    </row>
    <row r="350" spans="1:7">
      <c r="A350" t="s">
        <v>44</v>
      </c>
      <c r="B350" t="str">
        <f t="shared" si="16"/>
        <v>The McWethy Foundation_Media Research Center20088000</v>
      </c>
      <c r="C350" t="s">
        <v>9</v>
      </c>
      <c r="D350" t="s">
        <v>5</v>
      </c>
      <c r="E350" s="3">
        <v>8000</v>
      </c>
      <c r="F350">
        <v>2008</v>
      </c>
    </row>
    <row r="351" spans="1:7">
      <c r="A351" t="s">
        <v>44</v>
      </c>
      <c r="B351" t="str">
        <f t="shared" si="16"/>
        <v>The McWethy Foundation_Media Research Center20075000</v>
      </c>
      <c r="C351" t="s">
        <v>9</v>
      </c>
      <c r="D351" t="s">
        <v>5</v>
      </c>
      <c r="E351" s="3">
        <v>5000</v>
      </c>
      <c r="F351">
        <v>2007</v>
      </c>
    </row>
    <row r="352" spans="1:7">
      <c r="A352" t="s">
        <v>44</v>
      </c>
      <c r="B352" t="str">
        <f t="shared" si="16"/>
        <v>The McWethy Foundation_Media Research Center20065000</v>
      </c>
      <c r="C352" t="s">
        <v>9</v>
      </c>
      <c r="D352" t="s">
        <v>5</v>
      </c>
      <c r="E352" s="3">
        <v>5000</v>
      </c>
      <c r="F352">
        <v>2006</v>
      </c>
    </row>
    <row r="353" spans="1:7">
      <c r="A353" t="s">
        <v>44</v>
      </c>
      <c r="B353" t="str">
        <f t="shared" si="16"/>
        <v>The McWethy Foundation_Media Research Center20053000</v>
      </c>
      <c r="C353" t="s">
        <v>9</v>
      </c>
      <c r="D353" t="s">
        <v>5</v>
      </c>
      <c r="E353" s="3">
        <v>3000</v>
      </c>
      <c r="F353">
        <v>2005</v>
      </c>
    </row>
    <row r="354" spans="1:7">
      <c r="A354" t="s">
        <v>44</v>
      </c>
      <c r="B354" t="str">
        <f t="shared" si="16"/>
        <v>The McWethy Foundation_Media Research Center20042000</v>
      </c>
      <c r="C354" t="s">
        <v>9</v>
      </c>
      <c r="D354" t="s">
        <v>5</v>
      </c>
      <c r="E354" s="3">
        <v>2000</v>
      </c>
      <c r="F354">
        <v>2004</v>
      </c>
      <c r="G354" t="s">
        <v>86</v>
      </c>
    </row>
    <row r="355" spans="1:7">
      <c r="A355" t="s">
        <v>44</v>
      </c>
      <c r="B355" t="str">
        <f t="shared" si="16"/>
        <v>The McWethy Foundation_Media Research Center20031000</v>
      </c>
      <c r="C355" t="s">
        <v>9</v>
      </c>
      <c r="D355" t="s">
        <v>5</v>
      </c>
      <c r="E355" s="3">
        <v>1000</v>
      </c>
      <c r="F355">
        <v>2003</v>
      </c>
    </row>
    <row r="356" spans="1:7">
      <c r="A356">
        <v>990</v>
      </c>
      <c r="B356" t="str">
        <f t="shared" si="16"/>
        <v>The Randolph Foundation_Media Research Center200825000</v>
      </c>
      <c r="C356" t="s">
        <v>117</v>
      </c>
      <c r="D356" t="s">
        <v>5</v>
      </c>
      <c r="E356" s="3">
        <v>25000</v>
      </c>
      <c r="F356">
        <v>2008</v>
      </c>
    </row>
    <row r="357" spans="1:7">
      <c r="A357">
        <v>990</v>
      </c>
      <c r="B357" t="str">
        <f t="shared" ref="B357:B359" si="17">C357&amp;"_"&amp;D357&amp;F357&amp;E357</f>
        <v>The Roe Foundation_Media Research Center20152500</v>
      </c>
      <c r="C357" t="s">
        <v>32</v>
      </c>
      <c r="D357" t="s">
        <v>5</v>
      </c>
      <c r="E357" s="3">
        <v>2500</v>
      </c>
      <c r="F357">
        <v>2015</v>
      </c>
      <c r="G357" t="s">
        <v>86</v>
      </c>
    </row>
    <row r="358" spans="1:7">
      <c r="A358">
        <v>990</v>
      </c>
      <c r="B358" t="str">
        <f t="shared" si="17"/>
        <v>The Roe Foundation_Media Research Center20142500</v>
      </c>
      <c r="C358" t="s">
        <v>32</v>
      </c>
      <c r="D358" t="s">
        <v>5</v>
      </c>
      <c r="E358" s="3">
        <v>2500</v>
      </c>
      <c r="F358">
        <v>2014</v>
      </c>
      <c r="G358" t="s">
        <v>86</v>
      </c>
    </row>
    <row r="359" spans="1:7">
      <c r="A359">
        <v>990</v>
      </c>
      <c r="B359" t="str">
        <f t="shared" si="17"/>
        <v>The Roe Foundation_Media Research Center20132500</v>
      </c>
      <c r="C359" t="s">
        <v>32</v>
      </c>
      <c r="D359" t="s">
        <v>5</v>
      </c>
      <c r="E359" s="3">
        <v>2500</v>
      </c>
      <c r="F359">
        <v>2013</v>
      </c>
      <c r="G359" t="s">
        <v>86</v>
      </c>
    </row>
    <row r="360" spans="1:7">
      <c r="A360" t="s">
        <v>44</v>
      </c>
      <c r="B360" t="str">
        <f t="shared" ref="B360:B389" si="18">C360&amp;"_"&amp;D360&amp;F360&amp;E360</f>
        <v>The Roe Foundation_Media Research Center20095000</v>
      </c>
      <c r="C360" t="s">
        <v>32</v>
      </c>
      <c r="D360" t="s">
        <v>5</v>
      </c>
      <c r="E360" s="3">
        <v>5000</v>
      </c>
      <c r="F360">
        <v>2009</v>
      </c>
    </row>
    <row r="361" spans="1:7">
      <c r="A361" t="s">
        <v>44</v>
      </c>
      <c r="B361" t="str">
        <f t="shared" si="18"/>
        <v>The Roe Foundation_Media Research Center20085000</v>
      </c>
      <c r="C361" t="s">
        <v>32</v>
      </c>
      <c r="D361" t="s">
        <v>5</v>
      </c>
      <c r="E361" s="3">
        <v>5000</v>
      </c>
      <c r="F361">
        <v>2008</v>
      </c>
    </row>
    <row r="362" spans="1:7">
      <c r="A362" t="s">
        <v>44</v>
      </c>
      <c r="B362" t="str">
        <f t="shared" si="18"/>
        <v>The Roe Foundation_Media Research Center20075000</v>
      </c>
      <c r="C362" t="s">
        <v>32</v>
      </c>
      <c r="D362" t="s">
        <v>5</v>
      </c>
      <c r="E362" s="3">
        <v>5000</v>
      </c>
      <c r="F362">
        <v>2007</v>
      </c>
    </row>
    <row r="363" spans="1:7">
      <c r="A363" t="s">
        <v>44</v>
      </c>
      <c r="B363" t="str">
        <f t="shared" si="18"/>
        <v>The Roe Foundation_Media Research Center20065000</v>
      </c>
      <c r="C363" t="s">
        <v>32</v>
      </c>
      <c r="D363" t="s">
        <v>5</v>
      </c>
      <c r="E363" s="3">
        <v>5000</v>
      </c>
      <c r="F363">
        <v>2006</v>
      </c>
    </row>
    <row r="364" spans="1:7">
      <c r="A364" t="s">
        <v>44</v>
      </c>
      <c r="B364" t="str">
        <f t="shared" si="18"/>
        <v>The Roe Foundation_Media Research Center20052500</v>
      </c>
      <c r="C364" t="s">
        <v>32</v>
      </c>
      <c r="D364" t="s">
        <v>5</v>
      </c>
      <c r="E364" s="3">
        <v>2500</v>
      </c>
      <c r="F364">
        <v>2005</v>
      </c>
    </row>
    <row r="365" spans="1:7">
      <c r="A365" t="s">
        <v>44</v>
      </c>
      <c r="B365" t="str">
        <f t="shared" si="18"/>
        <v>The Roe Foundation_Media Research Center20041000</v>
      </c>
      <c r="C365" t="s">
        <v>32</v>
      </c>
      <c r="D365" t="s">
        <v>5</v>
      </c>
      <c r="E365" s="3">
        <v>1000</v>
      </c>
      <c r="F365">
        <v>2004</v>
      </c>
    </row>
    <row r="366" spans="1:7">
      <c r="A366" t="s">
        <v>44</v>
      </c>
      <c r="B366" t="str">
        <f t="shared" si="18"/>
        <v>The Roe Foundation_Media Research Center20031000</v>
      </c>
      <c r="C366" t="s">
        <v>32</v>
      </c>
      <c r="D366" t="s">
        <v>5</v>
      </c>
      <c r="E366" s="3">
        <v>1000</v>
      </c>
      <c r="F366">
        <v>2003</v>
      </c>
    </row>
    <row r="367" spans="1:7">
      <c r="A367" t="s">
        <v>44</v>
      </c>
      <c r="B367" t="str">
        <f t="shared" si="18"/>
        <v>The Roe Foundation_Media Research Center20021000</v>
      </c>
      <c r="C367" t="s">
        <v>32</v>
      </c>
      <c r="D367" t="s">
        <v>5</v>
      </c>
      <c r="E367" s="3">
        <v>1000</v>
      </c>
      <c r="F367">
        <v>2002</v>
      </c>
    </row>
    <row r="368" spans="1:7">
      <c r="A368" t="s">
        <v>44</v>
      </c>
      <c r="B368" t="str">
        <f t="shared" si="18"/>
        <v>The Roe Foundation_Media Research Center20011000</v>
      </c>
      <c r="C368" t="s">
        <v>32</v>
      </c>
      <c r="D368" t="s">
        <v>5</v>
      </c>
      <c r="E368" s="3">
        <v>1000</v>
      </c>
      <c r="F368">
        <v>2001</v>
      </c>
    </row>
    <row r="369" spans="1:7">
      <c r="A369">
        <v>990</v>
      </c>
      <c r="B369" t="str">
        <f t="shared" si="18"/>
        <v>The Shelby Cullom Davis Foundation_Media Research Center200410000</v>
      </c>
      <c r="C369" t="s">
        <v>131</v>
      </c>
      <c r="D369" t="s">
        <v>5</v>
      </c>
      <c r="E369" s="3">
        <v>10000</v>
      </c>
      <c r="F369">
        <v>2004</v>
      </c>
      <c r="G369" t="s">
        <v>86</v>
      </c>
    </row>
    <row r="370" spans="1:7">
      <c r="A370">
        <v>990</v>
      </c>
      <c r="B370" t="str">
        <f t="shared" si="18"/>
        <v>The Shelby Cullom Davis Foundation_Media Research Center200750000</v>
      </c>
      <c r="C370" t="s">
        <v>131</v>
      </c>
      <c r="D370" t="s">
        <v>5</v>
      </c>
      <c r="E370" s="3">
        <v>50000</v>
      </c>
      <c r="F370">
        <v>2007</v>
      </c>
      <c r="G370" t="s">
        <v>86</v>
      </c>
    </row>
    <row r="371" spans="1:7">
      <c r="A371">
        <v>990</v>
      </c>
      <c r="B371" t="str">
        <f t="shared" si="18"/>
        <v>The Shelby Cullom Davis Foundation_Media Research Center200510000</v>
      </c>
      <c r="C371" t="s">
        <v>131</v>
      </c>
      <c r="D371" t="s">
        <v>5</v>
      </c>
      <c r="E371" s="3">
        <v>10000</v>
      </c>
      <c r="F371">
        <v>2005</v>
      </c>
      <c r="G371" t="s">
        <v>86</v>
      </c>
    </row>
    <row r="372" spans="1:7">
      <c r="A372">
        <v>990</v>
      </c>
      <c r="B372" t="str">
        <f t="shared" si="18"/>
        <v>The TWS Foundation_Media Research Center201510000</v>
      </c>
      <c r="C372" t="s">
        <v>118</v>
      </c>
      <c r="D372" t="s">
        <v>5</v>
      </c>
      <c r="E372" s="3">
        <v>10000</v>
      </c>
      <c r="F372">
        <v>2015</v>
      </c>
      <c r="G372" t="s">
        <v>86</v>
      </c>
    </row>
    <row r="373" spans="1:7">
      <c r="A373">
        <v>990</v>
      </c>
      <c r="B373" t="str">
        <f t="shared" si="18"/>
        <v>The TWS Foundation_Media Research Center201410000</v>
      </c>
      <c r="C373" t="s">
        <v>118</v>
      </c>
      <c r="D373" t="s">
        <v>5</v>
      </c>
      <c r="E373" s="3">
        <v>10000</v>
      </c>
      <c r="F373">
        <v>2014</v>
      </c>
      <c r="G373" t="s">
        <v>86</v>
      </c>
    </row>
    <row r="374" spans="1:7">
      <c r="A374">
        <v>990</v>
      </c>
      <c r="B374" t="str">
        <f t="shared" si="18"/>
        <v>The TWS Foundation_Media Research Center200710000</v>
      </c>
      <c r="C374" t="s">
        <v>118</v>
      </c>
      <c r="D374" t="s">
        <v>5</v>
      </c>
      <c r="E374" s="3">
        <v>10000</v>
      </c>
      <c r="F374">
        <v>2007</v>
      </c>
      <c r="G374" t="s">
        <v>86</v>
      </c>
    </row>
    <row r="375" spans="1:7">
      <c r="A375">
        <v>990</v>
      </c>
      <c r="B375" t="str">
        <f t="shared" si="18"/>
        <v>The TWS Foundation_Media Research Center200610000</v>
      </c>
      <c r="C375" t="s">
        <v>118</v>
      </c>
      <c r="D375" t="s">
        <v>5</v>
      </c>
      <c r="E375" s="3">
        <v>10000</v>
      </c>
      <c r="F375">
        <v>2006</v>
      </c>
      <c r="G375" t="s">
        <v>86</v>
      </c>
    </row>
    <row r="376" spans="1:7">
      <c r="A376">
        <v>990</v>
      </c>
      <c r="B376" t="str">
        <f t="shared" si="18"/>
        <v>The TWS Foundation_Media Research Center200510000</v>
      </c>
      <c r="C376" t="s">
        <v>118</v>
      </c>
      <c r="D376" t="s">
        <v>5</v>
      </c>
      <c r="E376" s="3">
        <v>10000</v>
      </c>
      <c r="F376">
        <v>2005</v>
      </c>
      <c r="G376" t="s">
        <v>86</v>
      </c>
    </row>
    <row r="377" spans="1:7">
      <c r="A377">
        <v>990</v>
      </c>
      <c r="B377" t="str">
        <f t="shared" si="18"/>
        <v>The TWS Foundation_Media Research Center200410000</v>
      </c>
      <c r="C377" t="s">
        <v>118</v>
      </c>
      <c r="D377" t="s">
        <v>5</v>
      </c>
      <c r="E377" s="3">
        <v>10000</v>
      </c>
      <c r="F377">
        <v>2004</v>
      </c>
    </row>
    <row r="378" spans="1:7">
      <c r="A378">
        <v>990</v>
      </c>
      <c r="B378" t="str">
        <f t="shared" si="18"/>
        <v>The TWS Foundation_Media Research Center200310000</v>
      </c>
      <c r="C378" t="s">
        <v>118</v>
      </c>
      <c r="D378" t="s">
        <v>5</v>
      </c>
      <c r="E378" s="3">
        <v>10000</v>
      </c>
      <c r="F378">
        <v>2003</v>
      </c>
    </row>
    <row r="379" spans="1:7">
      <c r="A379" t="s">
        <v>44</v>
      </c>
      <c r="B379" t="str">
        <f t="shared" si="18"/>
        <v>The Vernon K. Krieble Foundation_Media Research Center20081000</v>
      </c>
      <c r="C379" t="s">
        <v>33</v>
      </c>
      <c r="D379" t="s">
        <v>5</v>
      </c>
      <c r="E379" s="3">
        <v>1000</v>
      </c>
      <c r="F379">
        <v>2008</v>
      </c>
    </row>
    <row r="380" spans="1:7">
      <c r="A380" t="s">
        <v>44</v>
      </c>
      <c r="B380" t="str">
        <f t="shared" si="18"/>
        <v>The Whitcomb Charitable Foundation_Media Research Center20135000</v>
      </c>
      <c r="C380" t="s">
        <v>10</v>
      </c>
      <c r="D380" t="s">
        <v>5</v>
      </c>
      <c r="E380" s="3">
        <v>5000</v>
      </c>
      <c r="F380">
        <v>2013</v>
      </c>
    </row>
    <row r="381" spans="1:7">
      <c r="A381" t="s">
        <v>44</v>
      </c>
      <c r="B381" t="str">
        <f t="shared" si="18"/>
        <v>The Whitcomb Charitable Foundation_Media Research Center20125000</v>
      </c>
      <c r="C381" t="s">
        <v>10</v>
      </c>
      <c r="D381" t="s">
        <v>5</v>
      </c>
      <c r="E381" s="3">
        <v>5000</v>
      </c>
      <c r="F381">
        <v>2012</v>
      </c>
    </row>
    <row r="382" spans="1:7">
      <c r="A382" t="s">
        <v>44</v>
      </c>
      <c r="B382" t="str">
        <f t="shared" si="18"/>
        <v>The Whitcomb Charitable Foundation_Media Research Center20115000</v>
      </c>
      <c r="C382" t="s">
        <v>10</v>
      </c>
      <c r="D382" t="s">
        <v>5</v>
      </c>
      <c r="E382" s="3">
        <v>5000</v>
      </c>
      <c r="F382">
        <v>2011</v>
      </c>
    </row>
    <row r="383" spans="1:7">
      <c r="A383" t="s">
        <v>44</v>
      </c>
      <c r="B383" t="str">
        <f t="shared" si="18"/>
        <v>The Whitcomb Charitable Foundation_Media Research Center201010000</v>
      </c>
      <c r="C383" t="s">
        <v>10</v>
      </c>
      <c r="D383" t="s">
        <v>5</v>
      </c>
      <c r="E383" s="3">
        <v>10000</v>
      </c>
      <c r="F383">
        <v>2010</v>
      </c>
    </row>
    <row r="384" spans="1:7">
      <c r="A384" t="s">
        <v>44</v>
      </c>
      <c r="B384" t="str">
        <f t="shared" si="18"/>
        <v>The Whitcomb Charitable Foundation_Media Research Center20097500</v>
      </c>
      <c r="C384" t="s">
        <v>10</v>
      </c>
      <c r="D384" t="s">
        <v>5</v>
      </c>
      <c r="E384" s="3">
        <v>7500</v>
      </c>
      <c r="F384">
        <v>2009</v>
      </c>
    </row>
    <row r="385" spans="1:7">
      <c r="A385" t="s">
        <v>44</v>
      </c>
      <c r="B385" t="str">
        <f t="shared" si="18"/>
        <v>The Whitcomb Charitable Foundation_Media Research Center20085000</v>
      </c>
      <c r="C385" t="s">
        <v>10</v>
      </c>
      <c r="D385" t="s">
        <v>5</v>
      </c>
      <c r="E385" s="3">
        <v>5000</v>
      </c>
      <c r="F385">
        <v>2008</v>
      </c>
    </row>
    <row r="386" spans="1:7">
      <c r="A386" t="s">
        <v>44</v>
      </c>
      <c r="B386" t="str">
        <f t="shared" si="18"/>
        <v>The Whitcomb Charitable Foundation_Media Research Center20076000</v>
      </c>
      <c r="C386" t="s">
        <v>10</v>
      </c>
      <c r="D386" t="s">
        <v>5</v>
      </c>
      <c r="E386" s="3">
        <v>6000</v>
      </c>
      <c r="F386">
        <v>2007</v>
      </c>
    </row>
    <row r="387" spans="1:7">
      <c r="A387" t="s">
        <v>44</v>
      </c>
      <c r="B387" t="str">
        <f t="shared" si="18"/>
        <v>The Whitcomb Charitable Foundation_Media Research Center20064000</v>
      </c>
      <c r="C387" t="s">
        <v>10</v>
      </c>
      <c r="D387" t="s">
        <v>5</v>
      </c>
      <c r="E387" s="3">
        <v>4000</v>
      </c>
      <c r="F387">
        <v>2006</v>
      </c>
    </row>
    <row r="388" spans="1:7">
      <c r="A388" t="s">
        <v>44</v>
      </c>
      <c r="B388" t="str">
        <f t="shared" si="18"/>
        <v>The Whitcomb Charitable Foundation_Media Research Center20053000</v>
      </c>
      <c r="C388" t="s">
        <v>10</v>
      </c>
      <c r="D388" t="s">
        <v>5</v>
      </c>
      <c r="E388" s="3">
        <v>3000</v>
      </c>
      <c r="F388">
        <v>2005</v>
      </c>
    </row>
    <row r="389" spans="1:7">
      <c r="A389" t="s">
        <v>44</v>
      </c>
      <c r="B389" t="str">
        <f t="shared" si="18"/>
        <v>Thewes Family Foundation_Media Research Center2012150000</v>
      </c>
      <c r="C389" t="s">
        <v>17</v>
      </c>
      <c r="D389" t="s">
        <v>5</v>
      </c>
      <c r="E389" s="3">
        <v>150000</v>
      </c>
      <c r="F389">
        <v>2012</v>
      </c>
    </row>
    <row r="390" spans="1:7">
      <c r="A390">
        <v>990</v>
      </c>
      <c r="B390" t="str">
        <f t="shared" ref="B390:B394" si="19">C390&amp;"_"&amp;D390&amp;F390&amp;E390</f>
        <v>Thewes Family Foundation_Media Research Center201775000</v>
      </c>
      <c r="C390" t="s">
        <v>17</v>
      </c>
      <c r="D390" t="s">
        <v>5</v>
      </c>
      <c r="E390" s="3">
        <v>75000</v>
      </c>
      <c r="F390">
        <v>2017</v>
      </c>
      <c r="G390" t="s">
        <v>86</v>
      </c>
    </row>
    <row r="391" spans="1:7">
      <c r="A391">
        <v>990</v>
      </c>
      <c r="B391" t="str">
        <f t="shared" si="19"/>
        <v>Thewes Family Foundation_Media Research Center2016100000</v>
      </c>
      <c r="C391" t="s">
        <v>17</v>
      </c>
      <c r="D391" t="s">
        <v>5</v>
      </c>
      <c r="E391" s="3">
        <v>100000</v>
      </c>
      <c r="F391">
        <v>2016</v>
      </c>
      <c r="G391" t="s">
        <v>86</v>
      </c>
    </row>
    <row r="392" spans="1:7">
      <c r="A392">
        <v>990</v>
      </c>
      <c r="B392" t="str">
        <f t="shared" si="19"/>
        <v>Thewes Family Foundation_Media Research Center201532000</v>
      </c>
      <c r="C392" t="s">
        <v>17</v>
      </c>
      <c r="D392" t="s">
        <v>5</v>
      </c>
      <c r="E392" s="3">
        <v>32000</v>
      </c>
      <c r="F392">
        <v>2015</v>
      </c>
      <c r="G392" t="s">
        <v>86</v>
      </c>
    </row>
    <row r="393" spans="1:7">
      <c r="A393">
        <v>990</v>
      </c>
      <c r="B393" t="str">
        <f t="shared" si="19"/>
        <v>Thewes Family Foundation_Media Research Center201450000</v>
      </c>
      <c r="C393" t="s">
        <v>17</v>
      </c>
      <c r="D393" t="s">
        <v>5</v>
      </c>
      <c r="E393" s="3">
        <v>50000</v>
      </c>
      <c r="F393">
        <v>2014</v>
      </c>
      <c r="G393" t="s">
        <v>86</v>
      </c>
    </row>
    <row r="394" spans="1:7">
      <c r="A394">
        <v>990</v>
      </c>
      <c r="B394" t="str">
        <f t="shared" si="19"/>
        <v>Thewes Family Foundation_Media Research Center2013100000</v>
      </c>
      <c r="C394" t="s">
        <v>17</v>
      </c>
      <c r="D394" t="s">
        <v>5</v>
      </c>
      <c r="E394" s="3">
        <v>100000</v>
      </c>
      <c r="F394">
        <v>2013</v>
      </c>
      <c r="G394" t="s">
        <v>86</v>
      </c>
    </row>
    <row r="395" spans="1:7">
      <c r="A395">
        <v>990</v>
      </c>
      <c r="B395" t="str">
        <f t="shared" ref="B395:B430" si="20">C395&amp;"_"&amp;D395&amp;F395&amp;E395</f>
        <v>Thomas W Smith Foundation_Media Research Center201610000</v>
      </c>
      <c r="C395" t="s">
        <v>119</v>
      </c>
      <c r="D395" t="s">
        <v>5</v>
      </c>
      <c r="E395" s="3">
        <v>10000</v>
      </c>
      <c r="F395">
        <v>2016</v>
      </c>
      <c r="G395" t="s">
        <v>86</v>
      </c>
    </row>
    <row r="396" spans="1:7">
      <c r="A396">
        <v>990</v>
      </c>
      <c r="B396" t="str">
        <f t="shared" si="20"/>
        <v>True Foundation_Media Research Center2015200</v>
      </c>
      <c r="C396" t="s">
        <v>13</v>
      </c>
      <c r="D396" t="s">
        <v>5</v>
      </c>
      <c r="E396" s="3">
        <v>200</v>
      </c>
      <c r="F396">
        <v>2015</v>
      </c>
    </row>
    <row r="397" spans="1:7">
      <c r="A397">
        <v>990</v>
      </c>
      <c r="B397" t="str">
        <f t="shared" si="20"/>
        <v>True Foundation_Media Research Center2014200</v>
      </c>
      <c r="C397" t="s">
        <v>13</v>
      </c>
      <c r="D397" t="s">
        <v>5</v>
      </c>
      <c r="E397" s="3">
        <v>200</v>
      </c>
      <c r="F397">
        <v>2014</v>
      </c>
      <c r="G397" t="s">
        <v>86</v>
      </c>
    </row>
    <row r="398" spans="1:7">
      <c r="A398" t="s">
        <v>44</v>
      </c>
      <c r="B398" t="str">
        <f t="shared" si="20"/>
        <v>True Foundation_Media Research Center2012200</v>
      </c>
      <c r="C398" t="s">
        <v>13</v>
      </c>
      <c r="D398" t="s">
        <v>5</v>
      </c>
      <c r="E398" s="3">
        <v>200</v>
      </c>
      <c r="F398">
        <v>2012</v>
      </c>
      <c r="G398" t="s">
        <v>86</v>
      </c>
    </row>
    <row r="399" spans="1:7">
      <c r="A399">
        <v>990</v>
      </c>
      <c r="B399" t="str">
        <f t="shared" si="20"/>
        <v>True Foundation_Media Research Center2011200</v>
      </c>
      <c r="C399" t="s">
        <v>13</v>
      </c>
      <c r="D399" t="s">
        <v>5</v>
      </c>
      <c r="E399" s="3">
        <v>200</v>
      </c>
      <c r="F399">
        <v>2011</v>
      </c>
      <c r="G399" t="s">
        <v>86</v>
      </c>
    </row>
    <row r="400" spans="1:7">
      <c r="A400">
        <v>990</v>
      </c>
      <c r="B400" t="str">
        <f t="shared" si="20"/>
        <v>True Foundation_Media Research Center20101200</v>
      </c>
      <c r="C400" t="s">
        <v>13</v>
      </c>
      <c r="D400" t="s">
        <v>5</v>
      </c>
      <c r="E400" s="3">
        <v>1200</v>
      </c>
      <c r="F400">
        <v>2010</v>
      </c>
      <c r="G400" t="s">
        <v>86</v>
      </c>
    </row>
    <row r="401" spans="1:7">
      <c r="A401">
        <v>990</v>
      </c>
      <c r="B401" t="str">
        <f t="shared" si="20"/>
        <v>True Foundation_Media Research Center2009200</v>
      </c>
      <c r="C401" t="s">
        <v>13</v>
      </c>
      <c r="D401" t="s">
        <v>5</v>
      </c>
      <c r="E401" s="3">
        <v>200</v>
      </c>
      <c r="F401">
        <v>2009</v>
      </c>
      <c r="G401" t="s">
        <v>86</v>
      </c>
    </row>
    <row r="402" spans="1:7">
      <c r="A402">
        <v>990</v>
      </c>
      <c r="B402" t="str">
        <f t="shared" si="20"/>
        <v>True Foundation_Media Research Center2008200</v>
      </c>
      <c r="C402" t="s">
        <v>13</v>
      </c>
      <c r="D402" t="s">
        <v>5</v>
      </c>
      <c r="E402" s="3">
        <v>200</v>
      </c>
      <c r="F402">
        <v>2008</v>
      </c>
      <c r="G402" t="s">
        <v>86</v>
      </c>
    </row>
    <row r="403" spans="1:7">
      <c r="A403">
        <v>990</v>
      </c>
      <c r="B403" t="str">
        <f t="shared" si="20"/>
        <v>True Foundation_Media Research Center2006200</v>
      </c>
      <c r="C403" t="s">
        <v>13</v>
      </c>
      <c r="D403" t="s">
        <v>5</v>
      </c>
      <c r="E403" s="3">
        <v>200</v>
      </c>
      <c r="F403">
        <v>2006</v>
      </c>
      <c r="G403" t="s">
        <v>86</v>
      </c>
    </row>
    <row r="404" spans="1:7">
      <c r="A404">
        <v>990</v>
      </c>
      <c r="B404" t="str">
        <f t="shared" si="20"/>
        <v>True Foundation_Media Research Center2005200</v>
      </c>
      <c r="C404" t="s">
        <v>13</v>
      </c>
      <c r="D404" t="s">
        <v>5</v>
      </c>
      <c r="E404" s="3">
        <v>200</v>
      </c>
      <c r="F404">
        <v>2005</v>
      </c>
      <c r="G404" t="s">
        <v>86</v>
      </c>
    </row>
    <row r="405" spans="1:7">
      <c r="A405">
        <v>990</v>
      </c>
      <c r="B405" t="str">
        <f t="shared" si="20"/>
        <v>William H Donner Foundation_Media Research Center2016100000</v>
      </c>
      <c r="C405" t="s">
        <v>120</v>
      </c>
      <c r="D405" t="s">
        <v>5</v>
      </c>
      <c r="E405" s="3">
        <v>100000</v>
      </c>
      <c r="F405">
        <v>2016</v>
      </c>
      <c r="G405" t="s">
        <v>86</v>
      </c>
    </row>
    <row r="406" spans="1:7">
      <c r="A406">
        <v>990</v>
      </c>
      <c r="B406" t="str">
        <f t="shared" si="20"/>
        <v>William H Donner Foundation_Media Research Center201615000</v>
      </c>
      <c r="C406" t="s">
        <v>120</v>
      </c>
      <c r="D406" t="s">
        <v>5</v>
      </c>
      <c r="E406" s="3">
        <v>15000</v>
      </c>
      <c r="F406">
        <v>2016</v>
      </c>
      <c r="G406" t="s">
        <v>86</v>
      </c>
    </row>
    <row r="407" spans="1:7">
      <c r="A407">
        <v>990</v>
      </c>
      <c r="B407" t="str">
        <f t="shared" si="20"/>
        <v>William H Donner Foundation_Media Research Center201525000</v>
      </c>
      <c r="C407" t="s">
        <v>120</v>
      </c>
      <c r="D407" t="s">
        <v>5</v>
      </c>
      <c r="E407" s="3">
        <v>25000</v>
      </c>
      <c r="F407">
        <v>2015</v>
      </c>
      <c r="G407" t="s">
        <v>86</v>
      </c>
    </row>
    <row r="408" spans="1:7">
      <c r="A408">
        <v>990</v>
      </c>
      <c r="B408" t="str">
        <f t="shared" si="20"/>
        <v>William H Donner Foundation_Media Research Center201515000</v>
      </c>
      <c r="C408" t="s">
        <v>120</v>
      </c>
      <c r="D408" t="s">
        <v>5</v>
      </c>
      <c r="E408" s="3">
        <v>15000</v>
      </c>
      <c r="F408">
        <v>2015</v>
      </c>
      <c r="G408" t="s">
        <v>86</v>
      </c>
    </row>
    <row r="409" spans="1:7">
      <c r="A409">
        <v>990</v>
      </c>
      <c r="B409" t="str">
        <f t="shared" si="20"/>
        <v>William H Donner Foundation_Media Research Center201425000</v>
      </c>
      <c r="C409" t="s">
        <v>120</v>
      </c>
      <c r="D409" t="s">
        <v>5</v>
      </c>
      <c r="E409" s="3">
        <v>25000</v>
      </c>
      <c r="F409">
        <v>2014</v>
      </c>
      <c r="G409" t="s">
        <v>86</v>
      </c>
    </row>
    <row r="410" spans="1:7">
      <c r="A410">
        <v>990</v>
      </c>
      <c r="B410" t="str">
        <f t="shared" si="20"/>
        <v>William H Donner Foundation_Media Research Center201410000</v>
      </c>
      <c r="C410" t="s">
        <v>120</v>
      </c>
      <c r="D410" t="s">
        <v>5</v>
      </c>
      <c r="E410" s="3">
        <v>10000</v>
      </c>
      <c r="F410">
        <v>2014</v>
      </c>
      <c r="G410" t="s">
        <v>86</v>
      </c>
    </row>
    <row r="411" spans="1:7">
      <c r="A411">
        <v>990</v>
      </c>
      <c r="B411" t="str">
        <f t="shared" si="20"/>
        <v>William H Donner Foundation_Media Research Center201310000</v>
      </c>
      <c r="C411" t="s">
        <v>120</v>
      </c>
      <c r="D411" t="s">
        <v>5</v>
      </c>
      <c r="E411" s="3">
        <v>10000</v>
      </c>
      <c r="F411">
        <v>2013</v>
      </c>
      <c r="G411" t="s">
        <v>86</v>
      </c>
    </row>
    <row r="412" spans="1:7">
      <c r="A412">
        <v>990</v>
      </c>
      <c r="B412" t="str">
        <f t="shared" si="20"/>
        <v>William H Donner Foundation_Media Research Center201225000</v>
      </c>
      <c r="C412" t="s">
        <v>120</v>
      </c>
      <c r="D412" t="s">
        <v>5</v>
      </c>
      <c r="E412" s="3">
        <v>25000</v>
      </c>
      <c r="F412">
        <v>2012</v>
      </c>
      <c r="G412" t="s">
        <v>86</v>
      </c>
    </row>
    <row r="413" spans="1:7">
      <c r="A413">
        <v>990</v>
      </c>
      <c r="B413" t="str">
        <f t="shared" si="20"/>
        <v>William H Donner Foundation_Media Research Center201110000</v>
      </c>
      <c r="C413" t="s">
        <v>120</v>
      </c>
      <c r="D413" t="s">
        <v>5</v>
      </c>
      <c r="E413" s="3">
        <v>10000</v>
      </c>
      <c r="F413">
        <v>2011</v>
      </c>
      <c r="G413" t="s">
        <v>86</v>
      </c>
    </row>
    <row r="414" spans="1:7">
      <c r="A414">
        <v>990</v>
      </c>
      <c r="B414" t="str">
        <f t="shared" si="20"/>
        <v>William H Donner Foundation_Media Research Center201010000</v>
      </c>
      <c r="C414" t="s">
        <v>120</v>
      </c>
      <c r="D414" t="s">
        <v>5</v>
      </c>
      <c r="E414" s="3">
        <v>10000</v>
      </c>
      <c r="F414">
        <v>2010</v>
      </c>
      <c r="G414" t="s">
        <v>86</v>
      </c>
    </row>
    <row r="415" spans="1:7">
      <c r="A415">
        <v>990</v>
      </c>
      <c r="B415" t="str">
        <f t="shared" si="20"/>
        <v>William H Donner Foundation_Media Research Center20092500</v>
      </c>
      <c r="C415" t="s">
        <v>120</v>
      </c>
      <c r="D415" t="s">
        <v>5</v>
      </c>
      <c r="E415" s="3">
        <v>2500</v>
      </c>
      <c r="F415">
        <v>2009</v>
      </c>
      <c r="G415" t="s">
        <v>86</v>
      </c>
    </row>
    <row r="416" spans="1:7">
      <c r="A416">
        <v>990</v>
      </c>
      <c r="B416" t="str">
        <f t="shared" si="20"/>
        <v>William H Donner Foundation_Media Research Center200810000</v>
      </c>
      <c r="C416" t="s">
        <v>120</v>
      </c>
      <c r="D416" t="s">
        <v>5</v>
      </c>
      <c r="E416" s="3">
        <v>10000</v>
      </c>
      <c r="F416">
        <v>2008</v>
      </c>
      <c r="G416" t="s">
        <v>86</v>
      </c>
    </row>
    <row r="417" spans="1:7">
      <c r="A417">
        <v>990</v>
      </c>
      <c r="B417" t="str">
        <f t="shared" si="20"/>
        <v>William H Donner Foundation_Media Research Center200710000</v>
      </c>
      <c r="C417" t="s">
        <v>120</v>
      </c>
      <c r="D417" t="s">
        <v>5</v>
      </c>
      <c r="E417" s="3">
        <v>10000</v>
      </c>
      <c r="F417">
        <v>2007</v>
      </c>
      <c r="G417" t="s">
        <v>86</v>
      </c>
    </row>
    <row r="418" spans="1:7">
      <c r="A418">
        <v>990</v>
      </c>
      <c r="B418" t="str">
        <f t="shared" si="20"/>
        <v>William H Donner Foundation_Media Research Center200610000</v>
      </c>
      <c r="C418" t="s">
        <v>120</v>
      </c>
      <c r="D418" t="s">
        <v>5</v>
      </c>
      <c r="E418" s="3">
        <v>10000</v>
      </c>
      <c r="F418">
        <v>2006</v>
      </c>
      <c r="G418" t="s">
        <v>86</v>
      </c>
    </row>
    <row r="419" spans="1:7">
      <c r="A419">
        <v>990</v>
      </c>
      <c r="B419" t="str">
        <f t="shared" si="20"/>
        <v>William H Donner Foundation_Media Research Center200510000</v>
      </c>
      <c r="C419" t="s">
        <v>120</v>
      </c>
      <c r="D419" t="s">
        <v>5</v>
      </c>
      <c r="E419" s="3">
        <v>10000</v>
      </c>
      <c r="F419">
        <v>2005</v>
      </c>
      <c r="G419" t="s">
        <v>86</v>
      </c>
    </row>
    <row r="420" spans="1:7">
      <c r="A420">
        <v>990</v>
      </c>
      <c r="B420" t="str">
        <f t="shared" si="20"/>
        <v>William H Donner Foundation_Media Research Center200425000</v>
      </c>
      <c r="C420" t="s">
        <v>120</v>
      </c>
      <c r="D420" t="s">
        <v>5</v>
      </c>
      <c r="E420" s="3">
        <v>25000</v>
      </c>
      <c r="F420">
        <v>2004</v>
      </c>
      <c r="G420" t="s">
        <v>86</v>
      </c>
    </row>
    <row r="421" spans="1:7">
      <c r="A421">
        <v>990</v>
      </c>
      <c r="B421" t="str">
        <f t="shared" si="20"/>
        <v>William H Donner Foundation_Media Research Center200422246.34</v>
      </c>
      <c r="C421" t="s">
        <v>120</v>
      </c>
      <c r="D421" t="s">
        <v>5</v>
      </c>
      <c r="E421" s="3">
        <v>22246.34</v>
      </c>
      <c r="F421">
        <v>2004</v>
      </c>
      <c r="G421" t="s">
        <v>86</v>
      </c>
    </row>
    <row r="422" spans="1:7">
      <c r="A422">
        <v>990</v>
      </c>
      <c r="B422" t="str">
        <f t="shared" si="20"/>
        <v>William H Donner Foundation_Media Research Center200410000</v>
      </c>
      <c r="C422" t="s">
        <v>120</v>
      </c>
      <c r="D422" t="s">
        <v>5</v>
      </c>
      <c r="E422" s="3">
        <v>10000</v>
      </c>
      <c r="F422">
        <v>2004</v>
      </c>
      <c r="G422" t="s">
        <v>86</v>
      </c>
    </row>
    <row r="423" spans="1:7">
      <c r="A423">
        <v>990</v>
      </c>
      <c r="B423" t="str">
        <f t="shared" si="20"/>
        <v>William H Donner Foundation_Media Research Center200315000</v>
      </c>
      <c r="C423" t="s">
        <v>120</v>
      </c>
      <c r="D423" t="s">
        <v>5</v>
      </c>
      <c r="E423" s="3">
        <v>15000</v>
      </c>
      <c r="F423">
        <v>2003</v>
      </c>
      <c r="G423" t="s">
        <v>86</v>
      </c>
    </row>
    <row r="424" spans="1:7">
      <c r="A424">
        <v>990</v>
      </c>
      <c r="B424" t="str">
        <f t="shared" si="20"/>
        <v>William H Donner Foundation_Media Research Center199975000</v>
      </c>
      <c r="C424" t="s">
        <v>120</v>
      </c>
      <c r="D424" t="s">
        <v>5</v>
      </c>
      <c r="E424" s="3">
        <v>75000</v>
      </c>
      <c r="F424">
        <v>1999</v>
      </c>
    </row>
    <row r="425" spans="1:7">
      <c r="A425">
        <v>990</v>
      </c>
      <c r="B425" t="str">
        <f t="shared" si="20"/>
        <v>Wodecroft Foundation_Media Research Center20152000</v>
      </c>
      <c r="C425" t="s">
        <v>121</v>
      </c>
      <c r="D425" t="s">
        <v>5</v>
      </c>
      <c r="E425" s="3">
        <v>2000</v>
      </c>
      <c r="F425">
        <v>2015</v>
      </c>
    </row>
    <row r="426" spans="1:7">
      <c r="A426">
        <v>990</v>
      </c>
      <c r="B426" t="str">
        <f t="shared" si="20"/>
        <v>Orville D &amp; Ruth Merillat Foundation_Media Research Center20101000</v>
      </c>
      <c r="C426" t="s">
        <v>134</v>
      </c>
      <c r="D426" t="s">
        <v>5</v>
      </c>
      <c r="E426" s="3">
        <v>1000</v>
      </c>
      <c r="F426">
        <v>2010</v>
      </c>
      <c r="G426" t="s">
        <v>86</v>
      </c>
    </row>
    <row r="427" spans="1:7">
      <c r="A427">
        <v>990</v>
      </c>
      <c r="B427" t="str">
        <f t="shared" si="20"/>
        <v>Robert and Marie Hansen Family Foundation_Media Research Center20041250</v>
      </c>
      <c r="C427" t="s">
        <v>135</v>
      </c>
      <c r="D427" t="s">
        <v>5</v>
      </c>
      <c r="E427" s="3">
        <v>1250</v>
      </c>
      <c r="F427">
        <v>2004</v>
      </c>
      <c r="G427" t="s">
        <v>86</v>
      </c>
    </row>
    <row r="428" spans="1:7">
      <c r="A428">
        <v>990</v>
      </c>
      <c r="B428" t="str">
        <f t="shared" si="20"/>
        <v>Robert and Marie Hansen Family Foundation_Media Research Center20031250</v>
      </c>
      <c r="C428" t="s">
        <v>135</v>
      </c>
      <c r="D428" t="s">
        <v>5</v>
      </c>
      <c r="E428" s="3">
        <v>1250</v>
      </c>
      <c r="F428">
        <v>2003</v>
      </c>
      <c r="G428" t="s">
        <v>86</v>
      </c>
    </row>
    <row r="429" spans="1:7">
      <c r="A429">
        <v>990</v>
      </c>
      <c r="B429" t="str">
        <f t="shared" si="20"/>
        <v>Robert and Marie Hansen Family Foundation_Media Research Center20051250</v>
      </c>
      <c r="C429" t="s">
        <v>135</v>
      </c>
      <c r="D429" t="s">
        <v>5</v>
      </c>
      <c r="E429" s="3">
        <v>1250</v>
      </c>
      <c r="F429">
        <v>2005</v>
      </c>
      <c r="G429" t="s">
        <v>86</v>
      </c>
    </row>
    <row r="430" spans="1:7">
      <c r="A430">
        <v>990</v>
      </c>
      <c r="B430" t="str">
        <f t="shared" si="20"/>
        <v>The Gordon and Mary Cain Foundation_Media Research Center20061000</v>
      </c>
      <c r="C430" t="s">
        <v>137</v>
      </c>
      <c r="D430" t="s">
        <v>5</v>
      </c>
      <c r="E430" s="3">
        <v>1000</v>
      </c>
      <c r="F430">
        <v>2006</v>
      </c>
      <c r="G430" t="s">
        <v>86</v>
      </c>
    </row>
    <row r="431" spans="1:7">
      <c r="A431">
        <v>990</v>
      </c>
      <c r="B431" t="str">
        <f>C431&amp;"_"&amp;D431&amp;F431&amp;E431</f>
        <v>DonorsTrust_Media Research Center20181109500</v>
      </c>
      <c r="C431" t="s">
        <v>6</v>
      </c>
      <c r="D431" t="s">
        <v>5</v>
      </c>
      <c r="E431" s="3">
        <v>1109500</v>
      </c>
      <c r="F431">
        <v>2018</v>
      </c>
      <c r="G431" s="16" t="s">
        <v>86</v>
      </c>
    </row>
    <row r="432" spans="1:7">
      <c r="A432">
        <v>990</v>
      </c>
      <c r="B432" t="str">
        <f t="shared" ref="B432:B490" si="21">C432&amp;"_"&amp;D432&amp;F432&amp;E432</f>
        <v>DonorsTrust_Media Research Center201736700</v>
      </c>
      <c r="C432" t="s">
        <v>6</v>
      </c>
      <c r="D432" t="s">
        <v>5</v>
      </c>
      <c r="E432" s="3">
        <v>36700</v>
      </c>
      <c r="F432">
        <v>2017</v>
      </c>
      <c r="G432" t="s">
        <v>86</v>
      </c>
    </row>
    <row r="433" spans="1:7">
      <c r="A433">
        <v>990</v>
      </c>
      <c r="B433" t="str">
        <f t="shared" si="21"/>
        <v>DonorsTrust_Media Research Center20171000</v>
      </c>
      <c r="C433" t="s">
        <v>6</v>
      </c>
      <c r="D433" t="s">
        <v>5</v>
      </c>
      <c r="E433" s="3">
        <v>1000</v>
      </c>
      <c r="F433">
        <v>2017</v>
      </c>
      <c r="G433" t="s">
        <v>86</v>
      </c>
    </row>
    <row r="434" spans="1:7">
      <c r="A434">
        <v>990</v>
      </c>
      <c r="B434" t="str">
        <f t="shared" si="21"/>
        <v>DonorsTrust_Media Research Center201625000</v>
      </c>
      <c r="C434" t="s">
        <v>6</v>
      </c>
      <c r="D434" t="s">
        <v>5</v>
      </c>
      <c r="E434" s="3">
        <v>25000</v>
      </c>
      <c r="F434">
        <v>2016</v>
      </c>
      <c r="G434" t="s">
        <v>86</v>
      </c>
    </row>
    <row r="435" spans="1:7">
      <c r="A435">
        <v>990</v>
      </c>
      <c r="B435" t="str">
        <f t="shared" si="21"/>
        <v>DonorsTrust_Media Research Center20161000</v>
      </c>
      <c r="C435" t="s">
        <v>6</v>
      </c>
      <c r="D435" t="s">
        <v>5</v>
      </c>
      <c r="E435" s="3">
        <v>1000</v>
      </c>
      <c r="F435">
        <v>2016</v>
      </c>
      <c r="G435" t="s">
        <v>86</v>
      </c>
    </row>
    <row r="436" spans="1:7">
      <c r="A436">
        <v>990</v>
      </c>
      <c r="B436" t="str">
        <f t="shared" si="21"/>
        <v>DonorsTrust_Media Research Center20162000</v>
      </c>
      <c r="C436" t="s">
        <v>6</v>
      </c>
      <c r="D436" t="s">
        <v>5</v>
      </c>
      <c r="E436" s="3">
        <v>2000</v>
      </c>
      <c r="F436">
        <v>2016</v>
      </c>
      <c r="G436" t="s">
        <v>86</v>
      </c>
    </row>
    <row r="437" spans="1:7">
      <c r="A437">
        <v>990</v>
      </c>
      <c r="B437" t="str">
        <f t="shared" si="21"/>
        <v>DonorsTrust_Media Research Center201625000</v>
      </c>
      <c r="C437" t="s">
        <v>6</v>
      </c>
      <c r="D437" t="s">
        <v>5</v>
      </c>
      <c r="E437" s="3">
        <v>25000</v>
      </c>
      <c r="F437">
        <v>2016</v>
      </c>
      <c r="G437" t="s">
        <v>86</v>
      </c>
    </row>
    <row r="438" spans="1:7">
      <c r="A438">
        <v>990</v>
      </c>
      <c r="B438" t="str">
        <f t="shared" si="21"/>
        <v>DonorsTrust_Media Research Center20166000</v>
      </c>
      <c r="C438" t="s">
        <v>6</v>
      </c>
      <c r="D438" t="s">
        <v>5</v>
      </c>
      <c r="E438" s="3">
        <v>6000</v>
      </c>
      <c r="F438">
        <v>2016</v>
      </c>
      <c r="G438" t="s">
        <v>86</v>
      </c>
    </row>
    <row r="439" spans="1:7">
      <c r="A439">
        <v>990</v>
      </c>
      <c r="B439" t="str">
        <f t="shared" si="21"/>
        <v>DonorsTrust_Media Research Center201610000</v>
      </c>
      <c r="C439" t="s">
        <v>6</v>
      </c>
      <c r="D439" t="s">
        <v>5</v>
      </c>
      <c r="E439" s="3">
        <v>10000</v>
      </c>
      <c r="F439">
        <v>2016</v>
      </c>
      <c r="G439" t="s">
        <v>86</v>
      </c>
    </row>
    <row r="440" spans="1:7">
      <c r="A440">
        <v>990</v>
      </c>
      <c r="B440" t="str">
        <f t="shared" si="21"/>
        <v>DonorsTrust_Media Research Center20165000</v>
      </c>
      <c r="C440" t="s">
        <v>6</v>
      </c>
      <c r="D440" t="s">
        <v>5</v>
      </c>
      <c r="E440" s="3">
        <v>5000</v>
      </c>
      <c r="F440">
        <v>2016</v>
      </c>
      <c r="G440" t="s">
        <v>86</v>
      </c>
    </row>
    <row r="441" spans="1:7">
      <c r="A441">
        <v>990</v>
      </c>
      <c r="B441" t="str">
        <f t="shared" si="21"/>
        <v>DonorsTrust_Media Research Center201633720</v>
      </c>
      <c r="C441" t="s">
        <v>6</v>
      </c>
      <c r="D441" t="s">
        <v>5</v>
      </c>
      <c r="E441" s="3">
        <v>33720</v>
      </c>
      <c r="F441">
        <v>2016</v>
      </c>
      <c r="G441" t="s">
        <v>86</v>
      </c>
    </row>
    <row r="442" spans="1:7">
      <c r="A442">
        <v>990</v>
      </c>
      <c r="B442" t="str">
        <f t="shared" si="21"/>
        <v>DonorsTrust_Media Research Center201626000</v>
      </c>
      <c r="C442" t="s">
        <v>6</v>
      </c>
      <c r="D442" t="s">
        <v>5</v>
      </c>
      <c r="E442" s="3">
        <v>26000</v>
      </c>
      <c r="F442">
        <v>2016</v>
      </c>
      <c r="G442" t="s">
        <v>86</v>
      </c>
    </row>
    <row r="443" spans="1:7">
      <c r="A443">
        <v>990</v>
      </c>
      <c r="B443" t="str">
        <f t="shared" si="21"/>
        <v>DonorsTrust_Media Research Center201610000</v>
      </c>
      <c r="C443" t="s">
        <v>6</v>
      </c>
      <c r="D443" t="s">
        <v>5</v>
      </c>
      <c r="E443" s="3">
        <v>10000</v>
      </c>
      <c r="F443">
        <v>2016</v>
      </c>
      <c r="G443" t="s">
        <v>86</v>
      </c>
    </row>
    <row r="444" spans="1:7">
      <c r="A444">
        <v>990</v>
      </c>
      <c r="B444" t="str">
        <f t="shared" si="21"/>
        <v>DonorsTrust_Media Research Center20166000</v>
      </c>
      <c r="C444" t="s">
        <v>6</v>
      </c>
      <c r="D444" t="s">
        <v>5</v>
      </c>
      <c r="E444" s="3">
        <v>6000</v>
      </c>
      <c r="F444">
        <v>2016</v>
      </c>
      <c r="G444" t="s">
        <v>86</v>
      </c>
    </row>
    <row r="445" spans="1:7">
      <c r="A445" s="15">
        <v>990</v>
      </c>
      <c r="B445" t="str">
        <f t="shared" si="21"/>
        <v>DonorsTrust_Media Research Center201525000</v>
      </c>
      <c r="C445" t="s">
        <v>6</v>
      </c>
      <c r="D445" t="s">
        <v>5</v>
      </c>
      <c r="E445" s="17">
        <v>25000</v>
      </c>
      <c r="F445" s="15">
        <v>2015</v>
      </c>
      <c r="G445" t="s">
        <v>86</v>
      </c>
    </row>
    <row r="446" spans="1:7">
      <c r="A446" s="15">
        <v>990</v>
      </c>
      <c r="B446" t="str">
        <f t="shared" si="21"/>
        <v>DonorsTrust_Media Research Center20157500</v>
      </c>
      <c r="C446" t="s">
        <v>6</v>
      </c>
      <c r="D446" t="s">
        <v>5</v>
      </c>
      <c r="E446" s="17">
        <v>7500</v>
      </c>
      <c r="F446" s="15">
        <v>2015</v>
      </c>
      <c r="G446" t="s">
        <v>86</v>
      </c>
    </row>
    <row r="447" spans="1:7">
      <c r="A447" s="15">
        <v>990</v>
      </c>
      <c r="B447" t="str">
        <f t="shared" si="21"/>
        <v>DonorsTrust_Media Research Center20152000</v>
      </c>
      <c r="C447" t="s">
        <v>6</v>
      </c>
      <c r="D447" t="s">
        <v>5</v>
      </c>
      <c r="E447" s="17">
        <v>2000</v>
      </c>
      <c r="F447" s="15">
        <v>2015</v>
      </c>
      <c r="G447" t="s">
        <v>86</v>
      </c>
    </row>
    <row r="448" spans="1:7">
      <c r="A448" s="15">
        <v>990</v>
      </c>
      <c r="B448" t="str">
        <f t="shared" si="21"/>
        <v>DonorsTrust_Media Research Center20155000</v>
      </c>
      <c r="C448" t="s">
        <v>6</v>
      </c>
      <c r="D448" t="s">
        <v>5</v>
      </c>
      <c r="E448" s="17">
        <v>5000</v>
      </c>
      <c r="F448" s="15">
        <v>2015</v>
      </c>
      <c r="G448" t="s">
        <v>86</v>
      </c>
    </row>
    <row r="449" spans="1:7">
      <c r="A449" s="15">
        <v>990</v>
      </c>
      <c r="B449" t="str">
        <f t="shared" si="21"/>
        <v>DonorsTrust_Media Research Center20151000</v>
      </c>
      <c r="C449" t="s">
        <v>6</v>
      </c>
      <c r="D449" t="s">
        <v>5</v>
      </c>
      <c r="E449" s="17">
        <v>1000</v>
      </c>
      <c r="F449" s="15">
        <v>2015</v>
      </c>
      <c r="G449" t="s">
        <v>86</v>
      </c>
    </row>
    <row r="450" spans="1:7">
      <c r="A450" t="s">
        <v>142</v>
      </c>
      <c r="B450" t="str">
        <f t="shared" si="21"/>
        <v>DonorsTrust_Media Research Center20145000</v>
      </c>
      <c r="C450" t="s">
        <v>6</v>
      </c>
      <c r="D450" t="s">
        <v>5</v>
      </c>
      <c r="E450" s="3">
        <v>5000</v>
      </c>
      <c r="F450">
        <v>2014</v>
      </c>
    </row>
    <row r="451" spans="1:7">
      <c r="A451" t="s">
        <v>142</v>
      </c>
      <c r="B451" t="str">
        <f t="shared" si="21"/>
        <v>DonorsTrust_Media Research Center20142000</v>
      </c>
      <c r="C451" t="s">
        <v>6</v>
      </c>
      <c r="D451" t="s">
        <v>5</v>
      </c>
      <c r="E451" s="3">
        <v>2000</v>
      </c>
      <c r="F451">
        <v>2014</v>
      </c>
    </row>
    <row r="452" spans="1:7">
      <c r="A452" t="s">
        <v>142</v>
      </c>
      <c r="B452" t="str">
        <f t="shared" si="21"/>
        <v>DonorsTrust_Media Research Center20145000</v>
      </c>
      <c r="C452" t="s">
        <v>6</v>
      </c>
      <c r="D452" t="s">
        <v>5</v>
      </c>
      <c r="E452" s="3">
        <v>5000</v>
      </c>
      <c r="F452">
        <v>2014</v>
      </c>
    </row>
    <row r="453" spans="1:7">
      <c r="A453" t="s">
        <v>142</v>
      </c>
      <c r="B453" t="str">
        <f t="shared" si="21"/>
        <v>DonorsTrust_Media Research Center20147500</v>
      </c>
      <c r="C453" t="s">
        <v>6</v>
      </c>
      <c r="D453" t="s">
        <v>5</v>
      </c>
      <c r="E453" s="3">
        <v>7500</v>
      </c>
      <c r="F453">
        <v>2014</v>
      </c>
    </row>
    <row r="454" spans="1:7">
      <c r="A454" t="s">
        <v>142</v>
      </c>
      <c r="B454" t="str">
        <f t="shared" si="21"/>
        <v>DonorsTrust_Media Research Center20141000</v>
      </c>
      <c r="C454" t="s">
        <v>6</v>
      </c>
      <c r="D454" t="s">
        <v>5</v>
      </c>
      <c r="E454" s="3">
        <v>1000</v>
      </c>
      <c r="F454">
        <v>2014</v>
      </c>
    </row>
    <row r="455" spans="1:7">
      <c r="A455" t="s">
        <v>142</v>
      </c>
      <c r="B455" t="str">
        <f t="shared" si="21"/>
        <v>DonorsTrust_Media Research Center2014100000</v>
      </c>
      <c r="C455" t="s">
        <v>6</v>
      </c>
      <c r="D455" t="s">
        <v>5</v>
      </c>
      <c r="E455" s="3">
        <v>100000</v>
      </c>
      <c r="F455">
        <v>2014</v>
      </c>
    </row>
    <row r="456" spans="1:7">
      <c r="A456" t="s">
        <v>142</v>
      </c>
      <c r="B456" t="str">
        <f t="shared" si="21"/>
        <v>DonorsTrust_Media Research Center201350000</v>
      </c>
      <c r="C456" t="s">
        <v>6</v>
      </c>
      <c r="D456" t="s">
        <v>5</v>
      </c>
      <c r="E456" s="3">
        <v>50000</v>
      </c>
      <c r="F456">
        <v>2013</v>
      </c>
    </row>
    <row r="457" spans="1:7">
      <c r="A457" t="s">
        <v>142</v>
      </c>
      <c r="B457" t="str">
        <f t="shared" si="21"/>
        <v>DonorsTrust_Media Research Center20131500</v>
      </c>
      <c r="C457" t="s">
        <v>6</v>
      </c>
      <c r="D457" t="s">
        <v>5</v>
      </c>
      <c r="E457" s="3">
        <v>1500</v>
      </c>
      <c r="F457">
        <v>2013</v>
      </c>
    </row>
    <row r="458" spans="1:7">
      <c r="A458" t="s">
        <v>142</v>
      </c>
      <c r="B458" t="str">
        <f t="shared" si="21"/>
        <v>DonorsTrust_Media Research Center20138000</v>
      </c>
      <c r="C458" t="s">
        <v>6</v>
      </c>
      <c r="D458" t="s">
        <v>5</v>
      </c>
      <c r="E458" s="3">
        <v>8000</v>
      </c>
      <c r="F458">
        <v>2013</v>
      </c>
    </row>
    <row r="459" spans="1:7">
      <c r="A459" t="s">
        <v>142</v>
      </c>
      <c r="B459" t="str">
        <f t="shared" si="21"/>
        <v>DonorsTrust_Media Research Center2013500</v>
      </c>
      <c r="C459" t="s">
        <v>6</v>
      </c>
      <c r="D459" t="s">
        <v>5</v>
      </c>
      <c r="E459" s="3">
        <v>500</v>
      </c>
      <c r="F459">
        <v>2013</v>
      </c>
    </row>
    <row r="460" spans="1:7">
      <c r="A460" t="s">
        <v>142</v>
      </c>
      <c r="B460" t="str">
        <f t="shared" si="21"/>
        <v>DonorsTrust_Media Research Center201210000</v>
      </c>
      <c r="C460" t="s">
        <v>6</v>
      </c>
      <c r="D460" t="s">
        <v>5</v>
      </c>
      <c r="E460" s="3">
        <v>10000</v>
      </c>
      <c r="F460">
        <v>2012</v>
      </c>
    </row>
    <row r="461" spans="1:7">
      <c r="A461" t="s">
        <v>142</v>
      </c>
      <c r="B461" t="str">
        <f t="shared" si="21"/>
        <v>DonorsTrust_Media Research Center2012500</v>
      </c>
      <c r="C461" t="s">
        <v>6</v>
      </c>
      <c r="D461" t="s">
        <v>5</v>
      </c>
      <c r="E461" s="3">
        <v>500</v>
      </c>
      <c r="F461">
        <v>2012</v>
      </c>
    </row>
    <row r="462" spans="1:7">
      <c r="A462" t="s">
        <v>142</v>
      </c>
      <c r="B462" t="str">
        <f t="shared" si="21"/>
        <v>DonorsTrust_Media Research Center2012500</v>
      </c>
      <c r="C462" t="s">
        <v>6</v>
      </c>
      <c r="D462" t="s">
        <v>5</v>
      </c>
      <c r="E462" s="3">
        <v>500</v>
      </c>
      <c r="F462">
        <v>2012</v>
      </c>
    </row>
    <row r="463" spans="1:7">
      <c r="A463" t="s">
        <v>142</v>
      </c>
      <c r="B463" t="str">
        <f t="shared" si="21"/>
        <v>DonorsTrust_Media Research Center20121000</v>
      </c>
      <c r="C463" t="s">
        <v>6</v>
      </c>
      <c r="D463" t="s">
        <v>5</v>
      </c>
      <c r="E463" s="3">
        <v>1000</v>
      </c>
      <c r="F463">
        <v>2012</v>
      </c>
    </row>
    <row r="464" spans="1:7">
      <c r="A464" t="s">
        <v>142</v>
      </c>
      <c r="B464" t="str">
        <f t="shared" si="21"/>
        <v>DonorsTrust_Media Research Center20122500</v>
      </c>
      <c r="C464" t="s">
        <v>6</v>
      </c>
      <c r="D464" t="s">
        <v>5</v>
      </c>
      <c r="E464" s="3">
        <v>2500</v>
      </c>
      <c r="F464">
        <v>2012</v>
      </c>
    </row>
    <row r="465" spans="1:6">
      <c r="A465" t="s">
        <v>142</v>
      </c>
      <c r="B465" t="str">
        <f t="shared" si="21"/>
        <v>DonorsTrust_Media Research Center20112500</v>
      </c>
      <c r="C465" t="s">
        <v>6</v>
      </c>
      <c r="D465" t="s">
        <v>5</v>
      </c>
      <c r="E465" s="3">
        <v>2500</v>
      </c>
      <c r="F465">
        <v>2011</v>
      </c>
    </row>
    <row r="466" spans="1:6">
      <c r="A466" t="s">
        <v>142</v>
      </c>
      <c r="B466" t="str">
        <f t="shared" si="21"/>
        <v>DonorsTrust_Media Research Center20115000</v>
      </c>
      <c r="C466" t="s">
        <v>6</v>
      </c>
      <c r="D466" t="s">
        <v>5</v>
      </c>
      <c r="E466" s="3">
        <v>5000</v>
      </c>
      <c r="F466">
        <v>2011</v>
      </c>
    </row>
    <row r="467" spans="1:6">
      <c r="A467" t="s">
        <v>142</v>
      </c>
      <c r="B467" t="str">
        <f t="shared" si="21"/>
        <v>DonorsTrust_Media Research Center2011500</v>
      </c>
      <c r="C467" t="s">
        <v>6</v>
      </c>
      <c r="D467" t="s">
        <v>5</v>
      </c>
      <c r="E467" s="3">
        <v>500</v>
      </c>
      <c r="F467">
        <v>2011</v>
      </c>
    </row>
    <row r="468" spans="1:6">
      <c r="A468" t="s">
        <v>142</v>
      </c>
      <c r="B468" t="str">
        <f t="shared" si="21"/>
        <v>DonorsTrust_Media Research Center20115000</v>
      </c>
      <c r="C468" t="s">
        <v>6</v>
      </c>
      <c r="D468" t="s">
        <v>5</v>
      </c>
      <c r="E468" s="3">
        <v>5000</v>
      </c>
      <c r="F468">
        <v>2011</v>
      </c>
    </row>
    <row r="469" spans="1:6">
      <c r="A469" t="s">
        <v>142</v>
      </c>
      <c r="B469" t="str">
        <f t="shared" si="21"/>
        <v>DonorsTrust_Media Research Center20111000</v>
      </c>
      <c r="C469" t="s">
        <v>6</v>
      </c>
      <c r="D469" t="s">
        <v>5</v>
      </c>
      <c r="E469" s="3">
        <v>1000</v>
      </c>
      <c r="F469">
        <v>2011</v>
      </c>
    </row>
    <row r="470" spans="1:6">
      <c r="A470" t="s">
        <v>142</v>
      </c>
      <c r="B470" t="str">
        <f t="shared" si="21"/>
        <v>DonorsTrust_Media Research Center20105000</v>
      </c>
      <c r="C470" t="s">
        <v>6</v>
      </c>
      <c r="D470" t="s">
        <v>5</v>
      </c>
      <c r="E470" s="3">
        <v>5000</v>
      </c>
      <c r="F470">
        <v>2010</v>
      </c>
    </row>
    <row r="471" spans="1:6">
      <c r="A471" t="s">
        <v>142</v>
      </c>
      <c r="B471" t="str">
        <f t="shared" si="21"/>
        <v>DonorsTrust_Media Research Center20105000</v>
      </c>
      <c r="C471" t="s">
        <v>6</v>
      </c>
      <c r="D471" t="s">
        <v>5</v>
      </c>
      <c r="E471" s="3">
        <v>5000</v>
      </c>
      <c r="F471">
        <v>2010</v>
      </c>
    </row>
    <row r="472" spans="1:6">
      <c r="A472" t="s">
        <v>142</v>
      </c>
      <c r="B472" t="str">
        <f t="shared" si="21"/>
        <v>DonorsTrust_Media Research Center20101000</v>
      </c>
      <c r="C472" t="s">
        <v>6</v>
      </c>
      <c r="D472" t="s">
        <v>5</v>
      </c>
      <c r="E472" s="3">
        <v>1000</v>
      </c>
      <c r="F472">
        <v>2010</v>
      </c>
    </row>
    <row r="473" spans="1:6">
      <c r="A473" t="s">
        <v>142</v>
      </c>
      <c r="B473" t="str">
        <f t="shared" si="21"/>
        <v>DonorsTrust_Media Research Center20101000</v>
      </c>
      <c r="C473" t="s">
        <v>6</v>
      </c>
      <c r="D473" t="s">
        <v>5</v>
      </c>
      <c r="E473" s="3">
        <v>1000</v>
      </c>
      <c r="F473">
        <v>2010</v>
      </c>
    </row>
    <row r="474" spans="1:6">
      <c r="A474" t="s">
        <v>142</v>
      </c>
      <c r="B474" t="str">
        <f t="shared" si="21"/>
        <v>DonorsTrust_Media Research Center2010500</v>
      </c>
      <c r="C474" t="s">
        <v>6</v>
      </c>
      <c r="D474" t="s">
        <v>5</v>
      </c>
      <c r="E474" s="3">
        <v>500</v>
      </c>
      <c r="F474">
        <v>2010</v>
      </c>
    </row>
    <row r="475" spans="1:6">
      <c r="A475" t="s">
        <v>142</v>
      </c>
      <c r="B475" t="str">
        <f t="shared" si="21"/>
        <v>DonorsTrust_Media Research Center20101000</v>
      </c>
      <c r="C475" t="s">
        <v>6</v>
      </c>
      <c r="D475" t="s">
        <v>5</v>
      </c>
      <c r="E475" s="3">
        <v>1000</v>
      </c>
      <c r="F475">
        <v>2010</v>
      </c>
    </row>
    <row r="476" spans="1:6">
      <c r="A476" t="s">
        <v>142</v>
      </c>
      <c r="B476" t="str">
        <f t="shared" si="21"/>
        <v>DonorsTrust_Media Research Center2009500</v>
      </c>
      <c r="C476" t="s">
        <v>6</v>
      </c>
      <c r="D476" t="s">
        <v>5</v>
      </c>
      <c r="E476" s="3">
        <v>500</v>
      </c>
      <c r="F476">
        <v>2009</v>
      </c>
    </row>
    <row r="477" spans="1:6">
      <c r="A477" t="s">
        <v>142</v>
      </c>
      <c r="B477" t="str">
        <f t="shared" si="21"/>
        <v>DonorsTrust_Media Research Center2009500</v>
      </c>
      <c r="C477" t="s">
        <v>6</v>
      </c>
      <c r="D477" t="s">
        <v>5</v>
      </c>
      <c r="E477" s="3">
        <v>500</v>
      </c>
      <c r="F477">
        <v>2009</v>
      </c>
    </row>
    <row r="478" spans="1:6">
      <c r="A478" t="s">
        <v>142</v>
      </c>
      <c r="B478" t="str">
        <f t="shared" si="21"/>
        <v>DonorsTrust_Media Research Center20091000</v>
      </c>
      <c r="C478" t="s">
        <v>6</v>
      </c>
      <c r="D478" t="s">
        <v>5</v>
      </c>
      <c r="E478" s="3">
        <v>1000</v>
      </c>
      <c r="F478">
        <v>2009</v>
      </c>
    </row>
    <row r="479" spans="1:6">
      <c r="A479" t="s">
        <v>142</v>
      </c>
      <c r="B479" t="str">
        <f t="shared" si="21"/>
        <v>DonorsTrust_Media Research Center20091000</v>
      </c>
      <c r="C479" t="s">
        <v>6</v>
      </c>
      <c r="D479" t="s">
        <v>5</v>
      </c>
      <c r="E479" s="3">
        <v>1000</v>
      </c>
      <c r="F479">
        <v>2009</v>
      </c>
    </row>
    <row r="480" spans="1:6">
      <c r="A480" t="s">
        <v>142</v>
      </c>
      <c r="B480" t="str">
        <f t="shared" si="21"/>
        <v>DonorsTrust_Media Research Center20091000</v>
      </c>
      <c r="C480" t="s">
        <v>6</v>
      </c>
      <c r="D480" t="s">
        <v>5</v>
      </c>
      <c r="E480" s="3">
        <v>1000</v>
      </c>
      <c r="F480">
        <v>2009</v>
      </c>
    </row>
    <row r="481" spans="1:6">
      <c r="A481" t="s">
        <v>142</v>
      </c>
      <c r="B481" t="str">
        <f t="shared" si="21"/>
        <v>DonorsTrust_Media Research Center20091000</v>
      </c>
      <c r="C481" t="s">
        <v>6</v>
      </c>
      <c r="D481" t="s">
        <v>5</v>
      </c>
      <c r="E481" s="3">
        <v>1000</v>
      </c>
      <c r="F481">
        <v>2009</v>
      </c>
    </row>
    <row r="482" spans="1:6">
      <c r="A482" t="s">
        <v>142</v>
      </c>
      <c r="B482" t="str">
        <f t="shared" si="21"/>
        <v>DonorsTrust_Media Research Center20092500</v>
      </c>
      <c r="C482" t="s">
        <v>6</v>
      </c>
      <c r="D482" t="s">
        <v>5</v>
      </c>
      <c r="E482" s="3">
        <v>2500</v>
      </c>
      <c r="F482">
        <v>2009</v>
      </c>
    </row>
    <row r="483" spans="1:6">
      <c r="A483" t="s">
        <v>142</v>
      </c>
      <c r="B483" t="str">
        <f t="shared" si="21"/>
        <v>DonorsTrust_Media Research Center20095000</v>
      </c>
      <c r="C483" t="s">
        <v>6</v>
      </c>
      <c r="D483" t="s">
        <v>5</v>
      </c>
      <c r="E483" s="3">
        <v>5000</v>
      </c>
      <c r="F483">
        <v>2009</v>
      </c>
    </row>
    <row r="484" spans="1:6">
      <c r="A484" t="s">
        <v>142</v>
      </c>
      <c r="B484" t="str">
        <f t="shared" si="21"/>
        <v>DonorsTrust_Media Research Center2009300000</v>
      </c>
      <c r="C484" t="s">
        <v>6</v>
      </c>
      <c r="D484" t="s">
        <v>5</v>
      </c>
      <c r="E484" s="3">
        <v>300000</v>
      </c>
      <c r="F484">
        <v>2009</v>
      </c>
    </row>
    <row r="485" spans="1:6">
      <c r="A485" t="s">
        <v>142</v>
      </c>
      <c r="B485" t="str">
        <f t="shared" si="21"/>
        <v>DonorsTrust_Media Research Center20082500</v>
      </c>
      <c r="C485" t="s">
        <v>6</v>
      </c>
      <c r="D485" t="s">
        <v>5</v>
      </c>
      <c r="E485" s="3">
        <v>2500</v>
      </c>
      <c r="F485">
        <v>2008</v>
      </c>
    </row>
    <row r="486" spans="1:6">
      <c r="A486" t="s">
        <v>142</v>
      </c>
      <c r="B486" t="str">
        <f t="shared" si="21"/>
        <v>DonorsTrust_Media Research Center20082500</v>
      </c>
      <c r="C486" t="s">
        <v>6</v>
      </c>
      <c r="D486" t="s">
        <v>5</v>
      </c>
      <c r="E486" s="3">
        <v>2500</v>
      </c>
      <c r="F486">
        <v>2008</v>
      </c>
    </row>
    <row r="487" spans="1:6">
      <c r="A487" t="s">
        <v>142</v>
      </c>
      <c r="B487" t="str">
        <f t="shared" si="21"/>
        <v>DonorsTrust_Media Research Center20072700</v>
      </c>
      <c r="C487" t="s">
        <v>6</v>
      </c>
      <c r="D487" t="s">
        <v>5</v>
      </c>
      <c r="E487" s="3">
        <v>2700</v>
      </c>
      <c r="F487">
        <v>2007</v>
      </c>
    </row>
    <row r="488" spans="1:6">
      <c r="A488" t="s">
        <v>142</v>
      </c>
      <c r="B488" t="str">
        <f t="shared" si="21"/>
        <v>DonorsTrust_Media Research Center200611800</v>
      </c>
      <c r="C488" t="s">
        <v>6</v>
      </c>
      <c r="D488" t="s">
        <v>5</v>
      </c>
      <c r="E488" s="3">
        <v>11800</v>
      </c>
      <c r="F488">
        <v>2006</v>
      </c>
    </row>
    <row r="489" spans="1:6">
      <c r="A489" t="s">
        <v>142</v>
      </c>
      <c r="B489" t="str">
        <f t="shared" si="21"/>
        <v>DonorsTrust_Media Research Center20052250</v>
      </c>
      <c r="C489" t="s">
        <v>6</v>
      </c>
      <c r="D489" t="s">
        <v>5</v>
      </c>
      <c r="E489" s="3">
        <v>2250</v>
      </c>
      <c r="F489">
        <v>2005</v>
      </c>
    </row>
    <row r="490" spans="1:6">
      <c r="A490" t="s">
        <v>142</v>
      </c>
      <c r="B490" t="str">
        <f t="shared" si="21"/>
        <v>DonorsTrust_Media Research Center20041500</v>
      </c>
      <c r="C490" t="s">
        <v>6</v>
      </c>
      <c r="D490" t="s">
        <v>5</v>
      </c>
      <c r="E490" s="3">
        <v>1500</v>
      </c>
      <c r="F490">
        <v>2004</v>
      </c>
    </row>
  </sheetData>
  <autoFilter ref="A1:H490" xr:uid="{560996F3-A418-C14D-A575-C0D3C1545D61}"/>
  <sortState xmlns:xlrd2="http://schemas.microsoft.com/office/spreadsheetml/2017/richdata2" ref="A2:H425">
    <sortCondition ref="C2:C425"/>
    <sortCondition descending="1" ref="F2:F4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974F3-4B14-844C-B7B2-3CC3A69B6D4D}">
  <sheetPr filterMode="1"/>
  <dimension ref="A1:B77"/>
  <sheetViews>
    <sheetView workbookViewId="0">
      <selection activeCell="A78" sqref="A78"/>
    </sheetView>
  </sheetViews>
  <sheetFormatPr baseColWidth="10" defaultRowHeight="16"/>
  <cols>
    <col min="1" max="1" width="71.33203125" customWidth="1"/>
    <col min="2" max="2" width="73.5" customWidth="1"/>
  </cols>
  <sheetData>
    <row r="1" spans="1:2">
      <c r="A1" s="5" t="s">
        <v>61</v>
      </c>
      <c r="B1" s="5" t="s">
        <v>77</v>
      </c>
    </row>
    <row r="2" spans="1:2" hidden="1">
      <c r="A2" t="s">
        <v>4</v>
      </c>
      <c r="B2" t="s">
        <v>62</v>
      </c>
    </row>
    <row r="3" spans="1:2" hidden="1">
      <c r="A3" t="s">
        <v>6</v>
      </c>
      <c r="B3" t="s">
        <v>63</v>
      </c>
    </row>
    <row r="4" spans="1:2" hidden="1">
      <c r="A4" t="s">
        <v>7</v>
      </c>
      <c r="B4" t="s">
        <v>78</v>
      </c>
    </row>
    <row r="5" spans="1:2" hidden="1">
      <c r="A5" t="s">
        <v>8</v>
      </c>
      <c r="B5" t="s">
        <v>79</v>
      </c>
    </row>
    <row r="6" spans="1:2">
      <c r="A6" t="s">
        <v>9</v>
      </c>
      <c r="B6" t="s">
        <v>64</v>
      </c>
    </row>
    <row r="7" spans="1:2">
      <c r="A7" t="s">
        <v>10</v>
      </c>
      <c r="B7" t="s">
        <v>64</v>
      </c>
    </row>
    <row r="8" spans="1:2" hidden="1">
      <c r="A8" t="s">
        <v>11</v>
      </c>
      <c r="B8" t="s">
        <v>65</v>
      </c>
    </row>
    <row r="9" spans="1:2">
      <c r="A9" t="s">
        <v>12</v>
      </c>
      <c r="B9" t="s">
        <v>64</v>
      </c>
    </row>
    <row r="10" spans="1:2">
      <c r="A10" t="s">
        <v>13</v>
      </c>
      <c r="B10" t="s">
        <v>64</v>
      </c>
    </row>
    <row r="11" spans="1:2">
      <c r="A11" t="s">
        <v>14</v>
      </c>
      <c r="B11" t="s">
        <v>64</v>
      </c>
    </row>
    <row r="12" spans="1:2">
      <c r="A12" t="s">
        <v>15</v>
      </c>
      <c r="B12" t="s">
        <v>64</v>
      </c>
    </row>
    <row r="13" spans="1:2">
      <c r="A13" t="s">
        <v>16</v>
      </c>
      <c r="B13" t="s">
        <v>64</v>
      </c>
    </row>
    <row r="14" spans="1:2">
      <c r="A14" t="s">
        <v>17</v>
      </c>
      <c r="B14" t="s">
        <v>64</v>
      </c>
    </row>
    <row r="15" spans="1:2">
      <c r="A15" t="s">
        <v>18</v>
      </c>
      <c r="B15" t="s">
        <v>64</v>
      </c>
    </row>
    <row r="16" spans="1:2">
      <c r="A16" t="s">
        <v>19</v>
      </c>
      <c r="B16" t="s">
        <v>64</v>
      </c>
    </row>
    <row r="17" spans="1:2" hidden="1">
      <c r="A17" t="s">
        <v>20</v>
      </c>
      <c r="B17" t="s">
        <v>66</v>
      </c>
    </row>
    <row r="18" spans="1:2" hidden="1">
      <c r="A18" t="s">
        <v>21</v>
      </c>
      <c r="B18" t="s">
        <v>67</v>
      </c>
    </row>
    <row r="19" spans="1:2" hidden="1">
      <c r="A19" t="s">
        <v>22</v>
      </c>
      <c r="B19" t="s">
        <v>68</v>
      </c>
    </row>
    <row r="20" spans="1:2">
      <c r="A20" t="s">
        <v>23</v>
      </c>
      <c r="B20" t="s">
        <v>64</v>
      </c>
    </row>
    <row r="21" spans="1:2">
      <c r="A21" t="s">
        <v>24</v>
      </c>
      <c r="B21" t="s">
        <v>64</v>
      </c>
    </row>
    <row r="22" spans="1:2" hidden="1">
      <c r="A22" t="s">
        <v>25</v>
      </c>
      <c r="B22" t="s">
        <v>69</v>
      </c>
    </row>
    <row r="23" spans="1:2">
      <c r="A23" t="s">
        <v>26</v>
      </c>
      <c r="B23" t="s">
        <v>64</v>
      </c>
    </row>
    <row r="24" spans="1:2" hidden="1">
      <c r="A24" t="s">
        <v>27</v>
      </c>
      <c r="B24" t="s">
        <v>80</v>
      </c>
    </row>
    <row r="25" spans="1:2">
      <c r="A25" t="s">
        <v>28</v>
      </c>
      <c r="B25" t="s">
        <v>64</v>
      </c>
    </row>
    <row r="26" spans="1:2">
      <c r="A26" t="s">
        <v>29</v>
      </c>
      <c r="B26" t="s">
        <v>64</v>
      </c>
    </row>
    <row r="27" spans="1:2">
      <c r="A27" t="s">
        <v>30</v>
      </c>
      <c r="B27" t="s">
        <v>64</v>
      </c>
    </row>
    <row r="28" spans="1:2">
      <c r="A28" t="s">
        <v>31</v>
      </c>
      <c r="B28" t="s">
        <v>64</v>
      </c>
    </row>
    <row r="29" spans="1:2" hidden="1">
      <c r="A29" t="s">
        <v>32</v>
      </c>
      <c r="B29" t="s">
        <v>70</v>
      </c>
    </row>
    <row r="30" spans="1:2" hidden="1">
      <c r="A30" t="s">
        <v>33</v>
      </c>
      <c r="B30" t="s">
        <v>71</v>
      </c>
    </row>
    <row r="31" spans="1:2">
      <c r="A31" t="s">
        <v>34</v>
      </c>
      <c r="B31" t="s">
        <v>64</v>
      </c>
    </row>
    <row r="32" spans="1:2" hidden="1">
      <c r="A32" t="s">
        <v>35</v>
      </c>
      <c r="B32" t="s">
        <v>72</v>
      </c>
    </row>
    <row r="33" spans="1:2" hidden="1">
      <c r="A33" t="s">
        <v>36</v>
      </c>
      <c r="B33" t="s">
        <v>73</v>
      </c>
    </row>
    <row r="34" spans="1:2" hidden="1">
      <c r="A34" t="s">
        <v>37</v>
      </c>
      <c r="B34" t="s">
        <v>74</v>
      </c>
    </row>
    <row r="35" spans="1:2" hidden="1">
      <c r="A35" t="s">
        <v>38</v>
      </c>
      <c r="B35" t="s">
        <v>75</v>
      </c>
    </row>
    <row r="36" spans="1:2" hidden="1">
      <c r="A36" t="s">
        <v>39</v>
      </c>
      <c r="B36" t="s">
        <v>76</v>
      </c>
    </row>
    <row r="37" spans="1:2" hidden="1">
      <c r="A37" t="s">
        <v>5</v>
      </c>
      <c r="B37" t="s">
        <v>55</v>
      </c>
    </row>
    <row r="38" spans="1:2" hidden="1">
      <c r="A38" t="s">
        <v>47</v>
      </c>
      <c r="B38" t="s">
        <v>81</v>
      </c>
    </row>
    <row r="39" spans="1:2" hidden="1">
      <c r="A39" t="s">
        <v>48</v>
      </c>
      <c r="B39" t="s">
        <v>82</v>
      </c>
    </row>
    <row r="40" spans="1:2" hidden="1">
      <c r="A40" t="s">
        <v>49</v>
      </c>
      <c r="B40" t="s">
        <v>83</v>
      </c>
    </row>
    <row r="41" spans="1:2" hidden="1">
      <c r="A41" t="s">
        <v>50</v>
      </c>
      <c r="B41" t="s">
        <v>84</v>
      </c>
    </row>
    <row r="42" spans="1:2" hidden="1">
      <c r="A42" t="s">
        <v>51</v>
      </c>
      <c r="B42" t="s">
        <v>85</v>
      </c>
    </row>
    <row r="43" spans="1:2" hidden="1">
      <c r="A43" t="s">
        <v>87</v>
      </c>
      <c r="B43" t="s">
        <v>122</v>
      </c>
    </row>
    <row r="44" spans="1:2" hidden="1">
      <c r="A44" t="s">
        <v>90</v>
      </c>
      <c r="B44" t="s">
        <v>123</v>
      </c>
    </row>
    <row r="45" spans="1:2">
      <c r="A45" t="s">
        <v>91</v>
      </c>
    </row>
    <row r="46" spans="1:2" hidden="1">
      <c r="A46" t="s">
        <v>92</v>
      </c>
      <c r="B46" t="s">
        <v>124</v>
      </c>
    </row>
    <row r="47" spans="1:2">
      <c r="A47" t="s">
        <v>93</v>
      </c>
    </row>
    <row r="48" spans="1:2">
      <c r="A48" t="s">
        <v>94</v>
      </c>
    </row>
    <row r="49" spans="1:2">
      <c r="A49" t="s">
        <v>95</v>
      </c>
    </row>
    <row r="50" spans="1:2" hidden="1">
      <c r="A50" t="s">
        <v>96</v>
      </c>
      <c r="B50" t="s">
        <v>73</v>
      </c>
    </row>
    <row r="51" spans="1:2">
      <c r="A51" t="s">
        <v>97</v>
      </c>
    </row>
    <row r="52" spans="1:2">
      <c r="A52" t="s">
        <v>98</v>
      </c>
    </row>
    <row r="53" spans="1:2" hidden="1">
      <c r="A53" t="s">
        <v>99</v>
      </c>
      <c r="B53" t="s">
        <v>125</v>
      </c>
    </row>
    <row r="54" spans="1:2">
      <c r="A54" t="s">
        <v>103</v>
      </c>
    </row>
    <row r="55" spans="1:2" hidden="1">
      <c r="A55" t="s">
        <v>104</v>
      </c>
      <c r="B55" t="s">
        <v>126</v>
      </c>
    </row>
    <row r="56" spans="1:2">
      <c r="A56" t="s">
        <v>105</v>
      </c>
    </row>
    <row r="57" spans="1:2" hidden="1">
      <c r="A57" t="s">
        <v>106</v>
      </c>
      <c r="B57" t="s">
        <v>127</v>
      </c>
    </row>
    <row r="58" spans="1:2">
      <c r="A58" t="s">
        <v>107</v>
      </c>
    </row>
    <row r="59" spans="1:2" hidden="1">
      <c r="A59" t="s">
        <v>108</v>
      </c>
      <c r="B59" t="s">
        <v>128</v>
      </c>
    </row>
    <row r="60" spans="1:2">
      <c r="A60" t="s">
        <v>109</v>
      </c>
    </row>
    <row r="61" spans="1:2">
      <c r="A61" t="s">
        <v>110</v>
      </c>
    </row>
    <row r="62" spans="1:2">
      <c r="A62" t="s">
        <v>111</v>
      </c>
    </row>
    <row r="63" spans="1:2" hidden="1">
      <c r="A63" t="s">
        <v>112</v>
      </c>
      <c r="B63" t="s">
        <v>129</v>
      </c>
    </row>
    <row r="64" spans="1:2">
      <c r="A64" t="s">
        <v>113</v>
      </c>
    </row>
    <row r="65" spans="1:2">
      <c r="A65" t="s">
        <v>114</v>
      </c>
    </row>
    <row r="66" spans="1:2">
      <c r="A66" t="s">
        <v>115</v>
      </c>
    </row>
    <row r="67" spans="1:2">
      <c r="A67" t="s">
        <v>116</v>
      </c>
    </row>
    <row r="68" spans="1:2" hidden="1">
      <c r="A68" t="s">
        <v>117</v>
      </c>
      <c r="B68" t="s">
        <v>130</v>
      </c>
    </row>
    <row r="69" spans="1:2">
      <c r="A69" t="s">
        <v>131</v>
      </c>
      <c r="B69" t="s">
        <v>138</v>
      </c>
    </row>
    <row r="70" spans="1:2">
      <c r="A70" t="s">
        <v>118</v>
      </c>
    </row>
    <row r="71" spans="1:2">
      <c r="A71" t="s">
        <v>119</v>
      </c>
    </row>
    <row r="72" spans="1:2" hidden="1">
      <c r="A72" t="s">
        <v>120</v>
      </c>
      <c r="B72" t="s">
        <v>132</v>
      </c>
    </row>
    <row r="73" spans="1:2">
      <c r="A73" t="s">
        <v>121</v>
      </c>
    </row>
    <row r="74" spans="1:2">
      <c r="A74" t="s">
        <v>136</v>
      </c>
    </row>
    <row r="75" spans="1:2">
      <c r="A75" t="s">
        <v>134</v>
      </c>
    </row>
    <row r="76" spans="1:2">
      <c r="A76" t="s">
        <v>135</v>
      </c>
    </row>
    <row r="77" spans="1:2">
      <c r="A77" t="s">
        <v>137</v>
      </c>
    </row>
  </sheetData>
  <autoFilter ref="A1:B560" xr:uid="{F3583BA6-8D9B-2A45-9FA3-8570F8C8FE1A}">
    <filterColumn colId="1">
      <filters blank="1"/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2016-12-06T23:16:38Z</dcterms:created>
  <dcterms:modified xsi:type="dcterms:W3CDTF">2020-06-29T23:47:36Z</dcterms:modified>
</cp:coreProperties>
</file>