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Mercatus Center/"/>
    </mc:Choice>
  </mc:AlternateContent>
  <xr:revisionPtr revIDLastSave="0" documentId="8_{20E8357A-F012-264C-BF68-619FC55D13B0}" xr6:coauthVersionLast="43" xr6:coauthVersionMax="43" xr10:uidLastSave="{00000000-0000-0000-0000-000000000000}"/>
  <bookViews>
    <workbookView xWindow="19460" yWindow="460" windowWidth="25600" windowHeight="28340" xr2:uid="{54C423F5-5E03-BD41-BBB0-4CCC4020A144}"/>
  </bookViews>
  <sheets>
    <sheet name="Summary" sheetId="2" r:id="rId1"/>
    <sheet name="Data" sheetId="1" r:id="rId2"/>
    <sheet name="Resources" sheetId="4" r:id="rId3"/>
  </sheets>
  <definedNames>
    <definedName name="_xlnm._FilterDatabase" localSheetId="1" hidden="1">Data!$A$1:$I$1137</definedName>
    <definedName name="_xlnm._FilterDatabase" localSheetId="2" hidden="1">Resources!$A$1:$B$57</definedName>
  </definedNames>
  <calcPr calcId="191029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2" l="1"/>
  <c r="B507" i="1" l="1"/>
  <c r="B506" i="1"/>
  <c r="B505" i="1"/>
  <c r="B504" i="1"/>
  <c r="B503" i="1"/>
  <c r="B502" i="1"/>
  <c r="B501" i="1"/>
  <c r="B500" i="1"/>
  <c r="B499" i="1"/>
  <c r="C11" i="2" l="1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10" i="2"/>
  <c r="B358" i="1"/>
  <c r="B356" i="1"/>
  <c r="B450" i="1"/>
  <c r="B426" i="1"/>
  <c r="B425" i="1"/>
  <c r="B424" i="1"/>
  <c r="B423" i="1"/>
  <c r="B338" i="1"/>
  <c r="B339" i="1"/>
  <c r="B340" i="1"/>
  <c r="B341" i="1"/>
  <c r="B380" i="1"/>
  <c r="B379" i="1"/>
  <c r="B377" i="1"/>
  <c r="B378" i="1"/>
  <c r="B375" i="1"/>
  <c r="B374" i="1"/>
  <c r="B376" i="1"/>
  <c r="B373" i="1"/>
  <c r="B367" i="1"/>
  <c r="B372" i="1"/>
  <c r="B371" i="1"/>
  <c r="B370" i="1"/>
  <c r="B369" i="1"/>
  <c r="B368" i="1"/>
  <c r="B363" i="1"/>
  <c r="B362" i="1"/>
  <c r="B366" i="1"/>
  <c r="B365" i="1"/>
  <c r="B364" i="1"/>
  <c r="B361" i="1"/>
  <c r="B360" i="1"/>
  <c r="B359" i="1"/>
  <c r="B357" i="1"/>
  <c r="B337" i="1"/>
  <c r="B342" i="1"/>
  <c r="B336" i="1"/>
  <c r="B335" i="1"/>
  <c r="B334" i="1"/>
  <c r="B333" i="1"/>
  <c r="B332" i="1"/>
  <c r="B331" i="1"/>
  <c r="B330" i="1"/>
  <c r="B329" i="1"/>
  <c r="B328" i="1"/>
  <c r="B327" i="1"/>
  <c r="B307" i="1"/>
  <c r="B306" i="1"/>
  <c r="B305" i="1"/>
  <c r="B427" i="1"/>
  <c r="B285" i="1"/>
  <c r="B289" i="1"/>
  <c r="B284" i="1"/>
  <c r="B288" i="1"/>
  <c r="B287" i="1"/>
  <c r="B286" i="1"/>
  <c r="B273" i="1"/>
  <c r="B272" i="1"/>
  <c r="B271" i="1"/>
  <c r="B270" i="1"/>
  <c r="B269" i="1"/>
  <c r="B239" i="1"/>
  <c r="B177" i="1"/>
  <c r="B176" i="1"/>
  <c r="B97" i="1"/>
  <c r="B98" i="1"/>
  <c r="B99" i="1"/>
  <c r="B100" i="1"/>
  <c r="B101" i="1"/>
  <c r="B102" i="1"/>
  <c r="B103" i="1"/>
  <c r="B104" i="1"/>
  <c r="B70" i="1"/>
  <c r="B76" i="1"/>
  <c r="B75" i="1"/>
  <c r="B74" i="1"/>
  <c r="B73" i="1"/>
  <c r="B72" i="1"/>
  <c r="B71" i="1"/>
  <c r="B69" i="1"/>
  <c r="B68" i="1"/>
  <c r="B67" i="1"/>
  <c r="B66" i="1"/>
  <c r="B65" i="1"/>
  <c r="B41" i="1"/>
  <c r="B27" i="1"/>
  <c r="B8" i="1"/>
  <c r="B7" i="1"/>
  <c r="B251" i="1"/>
  <c r="B248" i="1"/>
  <c r="B249" i="1"/>
  <c r="B250" i="1"/>
  <c r="B10" i="1"/>
  <c r="B9" i="1"/>
  <c r="B497" i="1" l="1"/>
  <c r="B495" i="1"/>
  <c r="B494" i="1"/>
  <c r="B493" i="1"/>
  <c r="B492" i="1"/>
  <c r="B489" i="1"/>
  <c r="B490" i="1"/>
  <c r="B491" i="1"/>
  <c r="B488" i="1"/>
  <c r="B487" i="1"/>
  <c r="B498" i="1"/>
  <c r="B496" i="1"/>
  <c r="B479" i="1"/>
  <c r="B480" i="1"/>
  <c r="B481" i="1"/>
  <c r="B482" i="1"/>
  <c r="B483" i="1"/>
  <c r="B484" i="1"/>
  <c r="B485" i="1"/>
  <c r="B486" i="1"/>
  <c r="B465" i="1"/>
  <c r="B464" i="1"/>
  <c r="B463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52" i="1"/>
  <c r="B451" i="1"/>
  <c r="B453" i="1"/>
  <c r="B454" i="1"/>
  <c r="B455" i="1"/>
  <c r="B456" i="1"/>
  <c r="B457" i="1"/>
  <c r="B458" i="1"/>
  <c r="B459" i="1"/>
  <c r="B460" i="1"/>
  <c r="B461" i="1"/>
  <c r="B462" i="1"/>
  <c r="B449" i="1"/>
  <c r="B434" i="1"/>
  <c r="B436" i="1"/>
  <c r="B435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33" i="1"/>
  <c r="B429" i="1"/>
  <c r="B428" i="1"/>
  <c r="B430" i="1"/>
  <c r="B431" i="1"/>
  <c r="B432" i="1"/>
  <c r="B421" i="1"/>
  <c r="B422" i="1"/>
  <c r="B415" i="1"/>
  <c r="B416" i="1"/>
  <c r="B417" i="1"/>
  <c r="B418" i="1"/>
  <c r="B419" i="1"/>
  <c r="B420" i="1"/>
  <c r="B408" i="1"/>
  <c r="B409" i="1"/>
  <c r="B410" i="1"/>
  <c r="B411" i="1"/>
  <c r="B412" i="1"/>
  <c r="B413" i="1"/>
  <c r="B414" i="1"/>
  <c r="B389" i="1"/>
  <c r="B388" i="1"/>
  <c r="B386" i="1"/>
  <c r="B387" i="1"/>
  <c r="B385" i="1"/>
  <c r="B384" i="1"/>
  <c r="B381" i="1"/>
  <c r="B383" i="1"/>
  <c r="B382" i="1"/>
  <c r="B392" i="1"/>
  <c r="B391" i="1"/>
  <c r="B390" i="1"/>
  <c r="B394" i="1"/>
  <c r="B393" i="1"/>
  <c r="B397" i="1"/>
  <c r="B396" i="1"/>
  <c r="B395" i="1"/>
  <c r="B400" i="1"/>
  <c r="B399" i="1"/>
  <c r="B398" i="1"/>
  <c r="B402" i="1"/>
  <c r="B401" i="1"/>
  <c r="B403" i="1"/>
  <c r="B404" i="1"/>
  <c r="B405" i="1"/>
  <c r="B406" i="1"/>
  <c r="B407" i="1"/>
  <c r="B344" i="1"/>
  <c r="B343" i="1"/>
  <c r="B345" i="1"/>
  <c r="B346" i="1"/>
  <c r="B347" i="1"/>
  <c r="B348" i="1"/>
  <c r="B349" i="1"/>
  <c r="B350" i="1"/>
  <c r="B351" i="1"/>
  <c r="B352" i="1"/>
  <c r="B353" i="1"/>
  <c r="B354" i="1"/>
  <c r="B355" i="1"/>
  <c r="B326" i="1"/>
  <c r="B317" i="1"/>
  <c r="B318" i="1"/>
  <c r="B316" i="1"/>
  <c r="B319" i="1"/>
  <c r="B320" i="1"/>
  <c r="B321" i="1"/>
  <c r="B322" i="1"/>
  <c r="B323" i="1"/>
  <c r="B324" i="1"/>
  <c r="B325" i="1"/>
  <c r="B313" i="1"/>
  <c r="B312" i="1"/>
  <c r="B315" i="1"/>
  <c r="B314" i="1"/>
  <c r="B309" i="1"/>
  <c r="B308" i="1"/>
  <c r="B310" i="1"/>
  <c r="B311" i="1"/>
  <c r="B302" i="1"/>
  <c r="B303" i="1"/>
  <c r="B304" i="1"/>
  <c r="B299" i="1"/>
  <c r="B300" i="1"/>
  <c r="B301" i="1"/>
  <c r="B297" i="1"/>
  <c r="B298" i="1"/>
  <c r="B293" i="1"/>
  <c r="B292" i="1"/>
  <c r="B291" i="1"/>
  <c r="B294" i="1"/>
  <c r="B295" i="1"/>
  <c r="B296" i="1"/>
  <c r="B290" i="1"/>
  <c r="B283" i="1"/>
  <c r="B282" i="1"/>
  <c r="B278" i="1"/>
  <c r="B279" i="1"/>
  <c r="B280" i="1"/>
  <c r="B281" i="1"/>
  <c r="B277" i="1"/>
  <c r="B274" i="1"/>
  <c r="B275" i="1"/>
  <c r="B276" i="1"/>
  <c r="B266" i="1"/>
  <c r="B267" i="1"/>
  <c r="B268" i="1"/>
  <c r="B265" i="1"/>
  <c r="B264" i="1"/>
  <c r="B263" i="1"/>
  <c r="B262" i="1"/>
  <c r="B261" i="1"/>
  <c r="B252" i="1"/>
  <c r="B253" i="1"/>
  <c r="B254" i="1"/>
  <c r="B255" i="1"/>
  <c r="B256" i="1"/>
  <c r="B257" i="1"/>
  <c r="B258" i="1"/>
  <c r="B259" i="1"/>
  <c r="B260" i="1"/>
  <c r="B247" i="1"/>
  <c r="B246" i="1"/>
  <c r="B245" i="1"/>
  <c r="B244" i="1"/>
  <c r="B243" i="1"/>
  <c r="B242" i="1"/>
  <c r="B241" i="1"/>
  <c r="B240" i="1"/>
  <c r="B189" i="1"/>
  <c r="B186" i="1"/>
  <c r="B192" i="1"/>
  <c r="B187" i="1"/>
  <c r="B191" i="1"/>
  <c r="B190" i="1"/>
  <c r="B188" i="1"/>
  <c r="B185" i="1"/>
  <c r="B184" i="1"/>
  <c r="B182" i="1"/>
  <c r="B181" i="1"/>
  <c r="B183" i="1"/>
  <c r="B179" i="1"/>
  <c r="B178" i="1"/>
  <c r="B180" i="1"/>
  <c r="B195" i="1"/>
  <c r="B194" i="1"/>
  <c r="B193" i="1"/>
  <c r="B199" i="1"/>
  <c r="B198" i="1"/>
  <c r="B197" i="1"/>
  <c r="B196" i="1"/>
  <c r="B203" i="1"/>
  <c r="B202" i="1"/>
  <c r="B201" i="1"/>
  <c r="B200" i="1"/>
  <c r="B207" i="1"/>
  <c r="B206" i="1"/>
  <c r="B205" i="1"/>
  <c r="B204" i="1"/>
  <c r="B210" i="1"/>
  <c r="B209" i="1"/>
  <c r="B208" i="1"/>
  <c r="B211" i="1"/>
  <c r="B213" i="1"/>
  <c r="B212" i="1"/>
  <c r="B217" i="1"/>
  <c r="B216" i="1"/>
  <c r="B215" i="1"/>
  <c r="B214" i="1"/>
  <c r="B221" i="1"/>
  <c r="B220" i="1"/>
  <c r="B219" i="1"/>
  <c r="B218" i="1"/>
  <c r="B223" i="1"/>
  <c r="B222" i="1"/>
  <c r="B229" i="1"/>
  <c r="B228" i="1"/>
  <c r="B227" i="1"/>
  <c r="B226" i="1"/>
  <c r="B225" i="1"/>
  <c r="B224" i="1"/>
  <c r="B234" i="1"/>
  <c r="B233" i="1"/>
  <c r="B232" i="1"/>
  <c r="B231" i="1"/>
  <c r="B230" i="1"/>
  <c r="B237" i="1"/>
  <c r="B236" i="1"/>
  <c r="B235" i="1"/>
  <c r="B238" i="1"/>
  <c r="B107" i="1"/>
  <c r="B109" i="1"/>
  <c r="B106" i="1"/>
  <c r="B112" i="1"/>
  <c r="B108" i="1"/>
  <c r="B111" i="1"/>
  <c r="B105" i="1"/>
  <c r="B110" i="1"/>
  <c r="B124" i="1"/>
  <c r="B121" i="1"/>
  <c r="B116" i="1"/>
  <c r="B123" i="1"/>
  <c r="B115" i="1"/>
  <c r="B117" i="1"/>
  <c r="B125" i="1"/>
  <c r="B118" i="1"/>
  <c r="B113" i="1"/>
  <c r="B120" i="1"/>
  <c r="B126" i="1"/>
  <c r="B119" i="1"/>
  <c r="B114" i="1"/>
  <c r="B122" i="1"/>
  <c r="B134" i="1"/>
  <c r="B133" i="1"/>
  <c r="B132" i="1"/>
  <c r="B131" i="1"/>
  <c r="B130" i="1"/>
  <c r="B129" i="1"/>
  <c r="B128" i="1"/>
  <c r="B127" i="1"/>
  <c r="B143" i="1"/>
  <c r="B142" i="1"/>
  <c r="B141" i="1"/>
  <c r="B140" i="1"/>
  <c r="B139" i="1"/>
  <c r="B138" i="1"/>
  <c r="B137" i="1"/>
  <c r="B136" i="1"/>
  <c r="B135" i="1"/>
  <c r="B150" i="1"/>
  <c r="B149" i="1"/>
  <c r="B148" i="1"/>
  <c r="B147" i="1"/>
  <c r="B146" i="1"/>
  <c r="B145" i="1"/>
  <c r="B144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70" i="1"/>
  <c r="B169" i="1"/>
  <c r="B168" i="1"/>
  <c r="B167" i="1"/>
  <c r="B166" i="1"/>
  <c r="B165" i="1"/>
  <c r="B173" i="1"/>
  <c r="B172" i="1"/>
  <c r="B171" i="1"/>
  <c r="B174" i="1"/>
  <c r="B175" i="1"/>
  <c r="B77" i="1"/>
  <c r="B78" i="1"/>
  <c r="B81" i="1"/>
  <c r="B82" i="1"/>
  <c r="B80" i="1"/>
  <c r="B79" i="1"/>
  <c r="B84" i="1"/>
  <c r="B83" i="1"/>
  <c r="B85" i="1"/>
  <c r="B87" i="1"/>
  <c r="B86" i="1"/>
  <c r="B88" i="1"/>
  <c r="B89" i="1"/>
  <c r="B90" i="1"/>
  <c r="B91" i="1"/>
  <c r="B92" i="1"/>
  <c r="B93" i="1"/>
  <c r="B94" i="1"/>
  <c r="B95" i="1"/>
  <c r="B96" i="1"/>
  <c r="B64" i="1"/>
  <c r="B63" i="1"/>
  <c r="B60" i="1"/>
  <c r="B57" i="1"/>
  <c r="B58" i="1"/>
  <c r="B59" i="1"/>
  <c r="B49" i="1"/>
  <c r="B50" i="1"/>
  <c r="B51" i="1"/>
  <c r="B52" i="1"/>
  <c r="B54" i="1"/>
  <c r="B53" i="1"/>
  <c r="B55" i="1"/>
  <c r="B56" i="1"/>
  <c r="B40" i="1"/>
  <c r="B48" i="1"/>
  <c r="B47" i="1"/>
  <c r="B46" i="1"/>
  <c r="B45" i="1"/>
  <c r="B44" i="1"/>
  <c r="B43" i="1"/>
  <c r="B42" i="1"/>
  <c r="B28" i="1"/>
  <c r="B29" i="1"/>
  <c r="B30" i="1"/>
  <c r="B31" i="1"/>
  <c r="B32" i="1"/>
  <c r="B33" i="1"/>
  <c r="B34" i="1"/>
  <c r="B35" i="1"/>
  <c r="B36" i="1"/>
  <c r="B37" i="1"/>
  <c r="B38" i="1"/>
  <c r="B39" i="1"/>
  <c r="B24" i="1"/>
  <c r="B25" i="1"/>
  <c r="B26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6" i="1"/>
  <c r="B2" i="1"/>
  <c r="B3" i="1"/>
  <c r="B4" i="1"/>
  <c r="B5" i="1"/>
</calcChain>
</file>

<file path=xl/sharedStrings.xml><?xml version="1.0" encoding="utf-8"?>
<sst xmlns="http://schemas.openxmlformats.org/spreadsheetml/2006/main" count="1955" uniqueCount="195">
  <si>
    <t>transaction_id</t>
  </si>
  <si>
    <t>datasource</t>
  </si>
  <si>
    <t>donor_name</t>
  </si>
  <si>
    <t>recipient _name (original 990 phrasing)</t>
  </si>
  <si>
    <t>recipient_name</t>
  </si>
  <si>
    <t>contribution</t>
  </si>
  <si>
    <t>year</t>
  </si>
  <si>
    <t>description</t>
  </si>
  <si>
    <t>CT2017</t>
  </si>
  <si>
    <t>Aequus Institute</t>
  </si>
  <si>
    <t>Mercatus Center</t>
  </si>
  <si>
    <t>American Petroleum Institute</t>
  </si>
  <si>
    <t>Armstrong Foundation</t>
  </si>
  <si>
    <t>Mercatus Center (George Mason University)</t>
  </si>
  <si>
    <t>Economic Education Programs</t>
  </si>
  <si>
    <t>verified</t>
  </si>
  <si>
    <t>George Mason University Foundation, Inc</t>
  </si>
  <si>
    <t>Public policy research and education</t>
  </si>
  <si>
    <t>Public Policy research &amp; education</t>
  </si>
  <si>
    <t>added</t>
  </si>
  <si>
    <t>Mercatus Center - public policy resear</t>
  </si>
  <si>
    <t>Atlas Economic Research Foundation</t>
  </si>
  <si>
    <t>The Mercatus Center, Inc.</t>
  </si>
  <si>
    <t>Economic Education</t>
  </si>
  <si>
    <t>Bochnowski Family Foundation</t>
  </si>
  <si>
    <t>Mercatus Center, George Mason University</t>
  </si>
  <si>
    <t>Charles and Ann Johnson Foundation</t>
  </si>
  <si>
    <t>Mercatus Center USE GEORGE MASON UNIV</t>
  </si>
  <si>
    <t>CHARITABLE SUPPORT</t>
  </si>
  <si>
    <t>Castle Rock Foundation</t>
  </si>
  <si>
    <t>George Mason University</t>
  </si>
  <si>
    <t>Charles G. Koch Charitable Foundation</t>
  </si>
  <si>
    <t>Claws Foundation</t>
  </si>
  <si>
    <t>The Mercatus Center and GMU</t>
  </si>
  <si>
    <t>GENERAL SUPPORT</t>
  </si>
  <si>
    <t>Chase Foundation of Virginia</t>
  </si>
  <si>
    <t>David H. Koch Charitable Foundation</t>
  </si>
  <si>
    <t>George Mason University Foundation</t>
  </si>
  <si>
    <t>Mercatus Center programs</t>
  </si>
  <si>
    <t>CT2016</t>
  </si>
  <si>
    <t>DeVos Urban Leadership Initiative</t>
  </si>
  <si>
    <t>Diana Davis Spencer Foundation</t>
  </si>
  <si>
    <t>MERCATUS FINANCIAL MARKETS RESEARCH: DEMONSTRATING HOW EXCESSIVE REGULATION HURT AMERICA</t>
  </si>
  <si>
    <t>Donors Capital Fund</t>
  </si>
  <si>
    <t>Mercatus Center, GMU</t>
  </si>
  <si>
    <t>25,000 general operations, $50,000 for the F A Hayek Program</t>
  </si>
  <si>
    <t>for general operations</t>
  </si>
  <si>
    <t>DonorsTrust</t>
  </si>
  <si>
    <t>for Marginal Revolution University &amp; dev't of online courses for credit</t>
  </si>
  <si>
    <t>to support the Marginal Revolution University</t>
  </si>
  <si>
    <t>for the area of highest need</t>
  </si>
  <si>
    <t>Earhart Foundation</t>
  </si>
  <si>
    <t>SUPPORT THE F. A. HAYEK PROGRAM FOR ADVANCED STUDY IN PHILOSOPHY, POLITICS, AND ECONOMICS</t>
  </si>
  <si>
    <t>SUPPORT FOR VERONIQUE DE RUGY, SENIOR RESEARCH FELLOW</t>
  </si>
  <si>
    <t>SUPPORT THE VISITING SCHOLARS PROGRAM</t>
  </si>
  <si>
    <t>SUPPORT THE F.A. HAYEK PROGRAM FOR ADVANCED STUDY</t>
  </si>
  <si>
    <t>Mercatus Center George Mason University</t>
  </si>
  <si>
    <t>SPEAKER HONORARIUM FOR PROFESSOR TIMUR KURAN AT THE 2013 APPE MEETING</t>
  </si>
  <si>
    <t>SUPPORT THE F A HAYEK PROGRAM FOR ADVANCED STUDY</t>
  </si>
  <si>
    <t>Eric Javits Family Foundation</t>
  </si>
  <si>
    <t>George Mason University Foundation Inc (Mercatus Center)</t>
  </si>
  <si>
    <t>EDUCATION CONTRIBUTION</t>
  </si>
  <si>
    <t>George Mason University Foundation Mercatus Center at GMU</t>
  </si>
  <si>
    <t>CONTRIBUTION</t>
  </si>
  <si>
    <t>Contribution for Mercatus Center</t>
  </si>
  <si>
    <t>Exxon Mobil</t>
  </si>
  <si>
    <t>Mercatus Center Inc</t>
  </si>
  <si>
    <t>Program Support</t>
  </si>
  <si>
    <t>JM Foundation</t>
  </si>
  <si>
    <t>John Templeton Foundation</t>
  </si>
  <si>
    <t>General Support</t>
  </si>
  <si>
    <t>Mercatus Center Inc.</t>
  </si>
  <si>
    <t>Enterprise-based Solutions to Poverty - Enterprise Africa</t>
  </si>
  <si>
    <t>John William Pope Foundation</t>
  </si>
  <si>
    <t>Unrestricted Grant</t>
  </si>
  <si>
    <t>The Mercatus Center</t>
  </si>
  <si>
    <t>Leadership Institute</t>
  </si>
  <si>
    <t>Lowndes Foundation</t>
  </si>
  <si>
    <t>GENERAL CHARITABLE PURPOSES</t>
  </si>
  <si>
    <t>Marshall Heritage Foundation</t>
  </si>
  <si>
    <t>National Christian Charitable Foundation</t>
  </si>
  <si>
    <t>EDUCATION</t>
  </si>
  <si>
    <t>Philip M. McKenna Foundation</t>
  </si>
  <si>
    <t>GENERAL OPERATIONS</t>
  </si>
  <si>
    <t>PhRMA</t>
  </si>
  <si>
    <t>CONTRIB-EVENT &amp; GENERAL</t>
  </si>
  <si>
    <t>CONTRIB-EVENT</t>
  </si>
  <si>
    <t>Pierre F. and Enid Goodrich Foundation</t>
  </si>
  <si>
    <t>Richard and Helen DeVos Foundation</t>
  </si>
  <si>
    <t>Sarah Scaife Foundation</t>
  </si>
  <si>
    <t>George Mason University Foundation Inc.</t>
  </si>
  <si>
    <t>Searle Freedom Trust</t>
  </si>
  <si>
    <t>Mercatus Center, Arlington, VA</t>
  </si>
  <si>
    <t>FINANCIAL MARKETS WORKING GROUP</t>
  </si>
  <si>
    <t>SPENDING AND BUDGET INITIATIVE</t>
  </si>
  <si>
    <t>PERMISSIONLESS INNOVATION</t>
  </si>
  <si>
    <t>MARGINAL REVOLUTION UNIVERSITY</t>
  </si>
  <si>
    <t>PROJECT FOR THE STUDY OF AMERICAN CAPITALISM</t>
  </si>
  <si>
    <t>FINANCIAL MARKETS WORKING GROUP/ PERMISSIONLESS INNOVATION/SPENDING AND BUDGET INITIATIVE</t>
  </si>
  <si>
    <t>REGULATORY REFORM/FINANCIAL MARKETS WORKING GROUP/TECHNOLOGY POLICY</t>
  </si>
  <si>
    <t>Tepper Family Foundation</t>
  </si>
  <si>
    <t>The Challenge Foundation</t>
  </si>
  <si>
    <t>The Gordon and Mary Cain Foundation</t>
  </si>
  <si>
    <t>The Lynde and Harry Bradley Foundation</t>
  </si>
  <si>
    <t>To support the Mercatus Center</t>
  </si>
  <si>
    <t>Mercatus Center, Inc</t>
  </si>
  <si>
    <t>To support the F A. Hayek Program</t>
  </si>
  <si>
    <t>To support research on state fiscal policy</t>
  </si>
  <si>
    <t>To support general operations of the Mercatus Center</t>
  </si>
  <si>
    <t>The Opportunity Foundation</t>
  </si>
  <si>
    <t>The Randolph Foundation</t>
  </si>
  <si>
    <t>The Rodney Fund</t>
  </si>
  <si>
    <t>The Roe Foundation</t>
  </si>
  <si>
    <t>Mercatus Center - George Mason University</t>
  </si>
  <si>
    <t>General operating fund</t>
  </si>
  <si>
    <t>The Shelby Cullom Davis Foundation</t>
  </si>
  <si>
    <t>The Vernon K. Krieble Foundation</t>
  </si>
  <si>
    <t>George Mason University Mercat's Center</t>
  </si>
  <si>
    <t>General purpose</t>
  </si>
  <si>
    <t>William H. Donner Foundation</t>
  </si>
  <si>
    <t>The TWS Foundation</t>
  </si>
  <si>
    <t>George Mason University Fdtn</t>
  </si>
  <si>
    <t>Mercatus Center at George Mason U</t>
  </si>
  <si>
    <t>Professor Donald Boudreaux Mercatus Ctr at George Mason U</t>
  </si>
  <si>
    <t>Dr Walter E Williams Mercatus Ctr at George Mason U</t>
  </si>
  <si>
    <t>Thomas W. Smith Foundation</t>
  </si>
  <si>
    <t>Grand Total</t>
  </si>
  <si>
    <t>Sum of contribution</t>
  </si>
  <si>
    <t>Mercats Center Funding</t>
  </si>
  <si>
    <t>Donor &amp; Year</t>
  </si>
  <si>
    <t>*Click + to view donations by year</t>
  </si>
  <si>
    <t>https://www.desmogblog.com/who-donors-trust</t>
  </si>
  <si>
    <t>http://www.sourcewatch.org/index.php/Koch_Family_Foundations</t>
  </si>
  <si>
    <t>http://www.sourcewatch.org/index.php/Searle_Freedom_Trust</t>
  </si>
  <si>
    <t>https://www.desmogblog.com/donors-capital-fund</t>
  </si>
  <si>
    <t>http://www.sourcewatch.org/index.php/Earhart_Foundation</t>
  </si>
  <si>
    <t>http://www.sourcewatch.org/index.php/Scaife_Foundations</t>
  </si>
  <si>
    <t>http://www.sourcewatch.org/index.php/Exxon_Mobil</t>
  </si>
  <si>
    <t>http://www.sourcewatch.org/index.php/John_Templeton_Foundation</t>
  </si>
  <si>
    <t>http://www.sourcewatch.org/index.php/John_William_Pope_Foundation</t>
  </si>
  <si>
    <t>http://www.sourcewatch.org/index.php/Chase_Foundation_of_Virginia</t>
  </si>
  <si>
    <t>http://www.sourcewatch.org/index.php/Rodney_Fund</t>
  </si>
  <si>
    <t>http://www.sourcewatch.org/index.php/Shelby_Cullom_Davis_Foundation</t>
  </si>
  <si>
    <t>http://www.sourcewatch.org/index.php/JM_Foundation</t>
  </si>
  <si>
    <t>http://www.sourcewatch.org/index.php/Roe_Foundation</t>
  </si>
  <si>
    <t>http://www.sourcewatch.org/index.php/Lowndes_Foundation</t>
  </si>
  <si>
    <t>http://www.sourcewatch.org/index.php/Atlas_Economic_Research_Foundation</t>
  </si>
  <si>
    <t>http://www.sourcewatch.org/index.php/Philip_M._McKenna_Foundation</t>
  </si>
  <si>
    <t>http://www.sourcewatch.org/index.php/American_Petroleum_Institute</t>
  </si>
  <si>
    <t>http://www.sourcewatch.org/index.php/Pharmaceutical_Research_and_Manufacturers_of_America</t>
  </si>
  <si>
    <t>http://www.sourcewatch.org/index.php/Randolph_Foundation</t>
  </si>
  <si>
    <t>http://www.sourcewatch.org/index.php/Lynde_and_Harry_Bradley_Foundation</t>
  </si>
  <si>
    <t>http://www.sourcewatch.org/index.php/William_H._Donner_Foundation</t>
  </si>
  <si>
    <t>http://www.sourcewatch.org/index.php/Aequus_Foundation</t>
  </si>
  <si>
    <t>https://www.desmogblog.com/leadership-institute</t>
  </si>
  <si>
    <t>URL</t>
  </si>
  <si>
    <t/>
  </si>
  <si>
    <t>https://www.sourcewatch.org/index.php/Castle_Rock_Foundation</t>
  </si>
  <si>
    <t>https://www.desmogblog.com/koch-family-foundations</t>
  </si>
  <si>
    <t>https://www.desmogblog.com/george-mason-university</t>
  </si>
  <si>
    <t>https://www.sourcewatch.org/index.php/National_Christian_Foundation</t>
  </si>
  <si>
    <t>https://www.sourcewatch.org/index.php/Pierre_Goodrich</t>
  </si>
  <si>
    <t>https://www.sourcewatch.org/index.php/Richard_and_Helen_DeVos_Foundation</t>
  </si>
  <si>
    <t>https://www.sourcewatch.org/index.php/Vernon_K._Krieble_Foundation</t>
  </si>
  <si>
    <t>https://www.sourcewatch.org/index.php/Thomas_W._Smith</t>
  </si>
  <si>
    <t>https://www.desmogblog.com/mercatus-center</t>
  </si>
  <si>
    <t>Resource URL</t>
  </si>
  <si>
    <t>David H. Koch Charitable Foundation_Mercatus Center199950000</t>
  </si>
  <si>
    <t>GP</t>
  </si>
  <si>
    <t>David H. Koch Charitable Foundation_Mercatus Center2000100000</t>
  </si>
  <si>
    <t>Central Childrens Charities</t>
  </si>
  <si>
    <t>Dodge Jones Foundation</t>
  </si>
  <si>
    <t>To Support the Texas Capital Campus Program</t>
  </si>
  <si>
    <t>To Provide Operating Support</t>
  </si>
  <si>
    <t>General Fund</t>
  </si>
  <si>
    <t>E L Craig Foundation</t>
  </si>
  <si>
    <t>Lynn &amp; Foster Friess Family Foundation</t>
  </si>
  <si>
    <t>John P and Kathryn G Evans Foundation</t>
  </si>
  <si>
    <t>Mercatus Ceenter at George Mason Uni</t>
  </si>
  <si>
    <t>Advance American Capitalism</t>
  </si>
  <si>
    <t>Kickapoo Springs Foundation</t>
  </si>
  <si>
    <t>National Philanthropic Trust</t>
  </si>
  <si>
    <t>George Mason University - Mercatus Center</t>
  </si>
  <si>
    <t>Richard Seth Staley Educational Foundation</t>
  </si>
  <si>
    <t>Mercatus Center, Inc.</t>
  </si>
  <si>
    <t>Schwab Charitable Fund</t>
  </si>
  <si>
    <t>The Howell Foundation</t>
  </si>
  <si>
    <t>Data Retrieved</t>
  </si>
  <si>
    <t>Peterson G Peterson Foundation</t>
  </si>
  <si>
    <t>To support the 2015 Peter G. Peterson Foundation Fiscal Internship
Program</t>
  </si>
  <si>
    <t>To support the Peter G Peterson Foundation Fiscal Internship Program</t>
  </si>
  <si>
    <t>To support the 2014 Peter G. Peterson Foundation Fiscal Internship
Program.</t>
  </si>
  <si>
    <t>All Funding</t>
  </si>
  <si>
    <t>Koch Funding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</si>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</sst>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2" x14ac:knownFonts="1">
    <font>
      <sz val="12"/>
      <color rgb="FF000000"/>
      <name val="Calibri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2"/>
      <color theme="10"/>
      <name val="Calibri"/>
      <family val="2"/>
    </font>
    <font>
      <u/>
      <sz val="18"/>
      <color theme="10"/>
      <name val="Calibri"/>
      <family val="2"/>
    </font>
    <font>
      <sz val="12"/>
      <color theme="0"/>
      <name val="Calibri"/>
      <family val="2"/>
    </font>
    <font>
      <b/>
      <sz val="24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theme="9" tint="-0.249977111117893"/>
      </patternFill>
    </fill>
  </fills>
  <borders count="2">
    <border>
      <left/>
      <right/>
      <top/>
      <bottom/>
      <diagonal/>
    </border>
    <border>
      <left/>
      <right/>
      <top/>
      <bottom style="thin">
        <color theme="9" tint="0.7999816888943144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/>
    <xf numFmtId="164" fontId="1" fillId="0" borderId="0" xfId="0" applyNumberFormat="1" applyFont="1"/>
    <xf numFmtId="0" fontId="0" fillId="0" borderId="0" xfId="0" applyFont="1" applyAlignment="1"/>
    <xf numFmtId="0" fontId="2" fillId="0" borderId="0" xfId="0" applyFont="1" applyAlignment="1"/>
    <xf numFmtId="164" fontId="0" fillId="0" borderId="0" xfId="0" applyNumberFormat="1" applyFont="1"/>
    <xf numFmtId="164" fontId="0" fillId="0" borderId="0" xfId="0" applyNumberFormat="1" applyFont="1" applyAlignment="1"/>
    <xf numFmtId="164" fontId="0" fillId="0" borderId="0" xfId="0" applyNumberFormat="1" applyFont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2" borderId="0" xfId="0" applyFont="1" applyFill="1"/>
    <xf numFmtId="0" fontId="7" fillId="0" borderId="0" xfId="1" applyFont="1"/>
    <xf numFmtId="6" fontId="5" fillId="0" borderId="0" xfId="0" applyNumberFormat="1" applyFont="1"/>
    <xf numFmtId="0" fontId="8" fillId="3" borderId="1" xfId="0" applyFont="1" applyFill="1" applyBorder="1"/>
    <xf numFmtId="0" fontId="9" fillId="0" borderId="0" xfId="0" applyFont="1"/>
    <xf numFmtId="0" fontId="5" fillId="0" borderId="0" xfId="0" applyFont="1" applyAlignment="1"/>
    <xf numFmtId="0" fontId="10" fillId="0" borderId="0" xfId="0" applyFont="1"/>
    <xf numFmtId="14" fontId="11" fillId="0" borderId="0" xfId="0" applyNumberFormat="1" applyFont="1"/>
    <xf numFmtId="0" fontId="5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2"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519.629600925924" createdVersion="6" refreshedVersion="6" minRefreshableVersion="3" recordCount="1137" xr:uid="{20C860EA-5BEA-0643-9CEB-2C7EA0EF5E7D}">
  <cacheSource type="worksheet">
    <worksheetSource ref="B1:H1048576" sheet="Data"/>
  </cacheSource>
  <cacheFields count="7">
    <cacheField name="transaction_id" numFmtId="0">
      <sharedItems containsBlank="1"/>
    </cacheField>
    <cacheField name="donor_name" numFmtId="0">
      <sharedItems containsBlank="1" count="58">
        <s v="Aequus Institute"/>
        <s v="American Petroleum Institute"/>
        <s v="Armstrong Foundation"/>
        <s v="Atlas Economic Research Foundation"/>
        <s v="Bochnowski Family Foundation"/>
        <s v="Castle Rock Foundation"/>
        <s v="Central Childrens Charities"/>
        <s v="Charles and Ann Johnson Foundation"/>
        <s v="Charles G. Koch Charitable Foundation"/>
        <s v="Chase Foundation of Virginia"/>
        <s v="Claws Foundation"/>
        <s v="David H. Koch Charitable Foundation"/>
        <s v="DeVos Urban Leadership Initiative"/>
        <s v="Diana Davis Spencer Foundation"/>
        <s v="Dodge Jones Foundation"/>
        <s v="Donors Capital Fund"/>
        <s v="DonorsTrust"/>
        <s v="E L Craig Foundation"/>
        <s v="Earhart Foundation"/>
        <s v="Eric Javits Family Foundation"/>
        <s v="Exxon Mobil"/>
        <s v="George Mason University Foundation"/>
        <s v="JM Foundation"/>
        <s v="John P and Kathryn G Evans Foundation"/>
        <s v="John Templeton Foundation"/>
        <s v="John William Pope Foundation"/>
        <s v="Kickapoo Springs Foundation"/>
        <s v="Leadership Institute"/>
        <s v="Lowndes Foundation"/>
        <s v="Lynn &amp; Foster Friess Family Foundation"/>
        <s v="Marshall Heritage Foundation"/>
        <s v="National Christian Charitable Foundation"/>
        <s v="National Philanthropic Trust"/>
        <s v="Philip M. McKenna Foundation"/>
        <s v="PhRMA"/>
        <s v="Pierre F. and Enid Goodrich Foundation"/>
        <s v="Richard and Helen DeVos Foundation"/>
        <s v="Richard Seth Staley Educational Foundation"/>
        <s v="Sarah Scaife Foundation"/>
        <s v="Schwab Charitable Fund"/>
        <s v="Searle Freedom Trust"/>
        <s v="Tepper Family Foundation"/>
        <s v="The Challenge Foundation"/>
        <s v="The Gordon and Mary Cain Foundation"/>
        <s v="The Howell Foundation"/>
        <s v="The Lynde and Harry Bradley Foundation"/>
        <s v="The Opportunity Foundation"/>
        <s v="The Randolph Foundation"/>
        <s v="The Rodney Fund"/>
        <s v="The Roe Foundation"/>
        <s v="The Shelby Cullom Davis Foundation"/>
        <s v="The TWS Foundation"/>
        <s v="The Vernon K. Krieble Foundation"/>
        <s v="Thomas W. Smith Foundation"/>
        <s v="William H. Donner Foundation"/>
        <s v="Peterson G Peterson Foundation"/>
        <m/>
        <s v="Lynn &amp;amp; Foster Friess Family Foundation" u="1"/>
      </sharedItems>
    </cacheField>
    <cacheField name="recipient _name (original 990 phrasing)" numFmtId="0">
      <sharedItems containsBlank="1"/>
    </cacheField>
    <cacheField name="recipient_name" numFmtId="0">
      <sharedItems containsBlank="1"/>
    </cacheField>
    <cacheField name="contribution" numFmtId="0">
      <sharedItems containsString="0" containsBlank="1" containsNumber="1" containsInteger="1" minValue="-12920" maxValue="14498948"/>
    </cacheField>
    <cacheField name="year" numFmtId="0">
      <sharedItems containsString="0" containsBlank="1" containsNumber="1" containsInteger="1" minValue="1999" maxValue="2017" count="20">
        <n v="2004"/>
        <n v="2003"/>
        <n v="2002"/>
        <n v="2001"/>
        <n v="2008"/>
        <n v="2016"/>
        <n v="2015"/>
        <n v="2014"/>
        <n v="2013"/>
        <n v="2012"/>
        <n v="2011"/>
        <n v="2010"/>
        <n v="2009"/>
        <n v="2007"/>
        <n v="2006"/>
        <n v="2005"/>
        <n v="2000"/>
        <n v="1999"/>
        <n v="2017"/>
        <m/>
      </sharedItems>
    </cacheField>
    <cacheField name="verifi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37">
  <r>
    <s v="Aequus Institute_Mercatus Center20041000"/>
    <x v="0"/>
    <m/>
    <s v="Mercatus Center"/>
    <n v="1000"/>
    <x v="0"/>
    <m/>
  </r>
  <r>
    <s v="Aequus Institute_Mercatus Center20031000"/>
    <x v="0"/>
    <m/>
    <s v="Mercatus Center"/>
    <n v="1000"/>
    <x v="1"/>
    <m/>
  </r>
  <r>
    <s v="Aequus Institute_Mercatus Center20022500"/>
    <x v="0"/>
    <m/>
    <s v="Mercatus Center"/>
    <n v="2500"/>
    <x v="2"/>
    <m/>
  </r>
  <r>
    <s v="Aequus Institute_Mercatus Center20012500"/>
    <x v="0"/>
    <m/>
    <s v="Mercatus Center"/>
    <n v="2500"/>
    <x v="3"/>
    <m/>
  </r>
  <r>
    <s v="American Petroleum Institute_Mercatus Center200825000"/>
    <x v="1"/>
    <m/>
    <s v="Mercatus Center"/>
    <n v="25000"/>
    <x v="4"/>
    <m/>
  </r>
  <r>
    <s v="Armstrong Foundation_Mercatus Center201610000"/>
    <x v="2"/>
    <m/>
    <s v="Mercatus Center"/>
    <n v="10000"/>
    <x v="5"/>
    <s v="added"/>
  </r>
  <r>
    <s v="Armstrong Foundation_Mercatus Center201510000"/>
    <x v="2"/>
    <m/>
    <s v="Mercatus Center"/>
    <n v="10000"/>
    <x v="6"/>
    <s v="added"/>
  </r>
  <r>
    <s v="Armstrong Foundation_Mercatus Center201410000"/>
    <x v="2"/>
    <s v="Mercatus Center"/>
    <s v="Mercatus Center"/>
    <n v="10000"/>
    <x v="7"/>
    <s v="added"/>
  </r>
  <r>
    <s v="Armstrong Foundation_Mercatus Center201310000"/>
    <x v="2"/>
    <s v="Mercatus Center"/>
    <s v="Mercatus Center"/>
    <n v="10000"/>
    <x v="8"/>
    <s v="added"/>
  </r>
  <r>
    <s v="Armstrong Foundation_Mercatus Center201210000"/>
    <x v="2"/>
    <m/>
    <s v="Mercatus Center"/>
    <n v="10000"/>
    <x v="9"/>
    <m/>
  </r>
  <r>
    <s v="Armstrong Foundation_Mercatus Center201110000"/>
    <x v="2"/>
    <m/>
    <s v="Mercatus Center"/>
    <n v="10000"/>
    <x v="10"/>
    <m/>
  </r>
  <r>
    <s v="Armstrong Foundation_Mercatus Center201010000"/>
    <x v="2"/>
    <m/>
    <s v="Mercatus Center"/>
    <n v="10000"/>
    <x v="11"/>
    <m/>
  </r>
  <r>
    <s v="Armstrong Foundation_Mercatus Center20095000"/>
    <x v="2"/>
    <m/>
    <s v="Mercatus Center"/>
    <n v="5000"/>
    <x v="12"/>
    <m/>
  </r>
  <r>
    <s v="Armstrong Foundation_Mercatus Center200820000"/>
    <x v="2"/>
    <s v="George Mason University Foundation, Inc"/>
    <s v="Mercatus Center"/>
    <n v="20000"/>
    <x v="4"/>
    <s v="verified"/>
  </r>
  <r>
    <s v="Armstrong Foundation_Mercatus Center200720000"/>
    <x v="2"/>
    <m/>
    <s v="Mercatus Center"/>
    <n v="20000"/>
    <x v="13"/>
    <m/>
  </r>
  <r>
    <s v="Armstrong Foundation_Mercatus Center200620000"/>
    <x v="2"/>
    <m/>
    <s v="Mercatus Center"/>
    <n v="20000"/>
    <x v="14"/>
    <m/>
  </r>
  <r>
    <s v="Armstrong Foundation_Mercatus Center200520000"/>
    <x v="2"/>
    <m/>
    <s v="Mercatus Center"/>
    <n v="20000"/>
    <x v="15"/>
    <m/>
  </r>
  <r>
    <s v="Armstrong Foundation_Mercatus Center200420000"/>
    <x v="2"/>
    <m/>
    <s v="Mercatus Center"/>
    <n v="20000"/>
    <x v="0"/>
    <m/>
  </r>
  <r>
    <s v="Armstrong Foundation_Mercatus Center200320000"/>
    <x v="2"/>
    <m/>
    <s v="Mercatus Center"/>
    <n v="20000"/>
    <x v="1"/>
    <m/>
  </r>
  <r>
    <s v="Armstrong Foundation_Mercatus Center200220000"/>
    <x v="2"/>
    <m/>
    <s v="Mercatus Center"/>
    <n v="20000"/>
    <x v="2"/>
    <m/>
  </r>
  <r>
    <s v="Armstrong Foundation_Mercatus Center200120000"/>
    <x v="2"/>
    <s v="Mercatus Center (George Mason University)"/>
    <s v="Mercatus Center"/>
    <n v="20000"/>
    <x v="3"/>
    <s v="verified"/>
  </r>
  <r>
    <s v="Armstrong Foundation_Mercatus Center20005000"/>
    <x v="2"/>
    <m/>
    <s v="Mercatus Center"/>
    <n v="5000"/>
    <x v="16"/>
    <m/>
  </r>
  <r>
    <s v="Atlas Economic Research Foundation_Mercatus Center201310000"/>
    <x v="3"/>
    <s v="The Mercatus Center, Inc."/>
    <s v="Mercatus Center"/>
    <n v="10000"/>
    <x v="8"/>
    <s v="added"/>
  </r>
  <r>
    <s v="Atlas Economic Research Foundation_Mercatus Center201020000"/>
    <x v="3"/>
    <m/>
    <s v="Mercatus Center"/>
    <n v="20000"/>
    <x v="11"/>
    <m/>
  </r>
  <r>
    <s v="Atlas Economic Research Foundation_Mercatus Center200810000"/>
    <x v="3"/>
    <m/>
    <s v="Mercatus Center"/>
    <n v="10000"/>
    <x v="4"/>
    <m/>
  </r>
  <r>
    <s v="Bochnowski Family Foundation_Mercatus Center201615000"/>
    <x v="4"/>
    <s v="Mercatus Center, George Mason University"/>
    <s v="Mercatus Center"/>
    <n v="15000"/>
    <x v="5"/>
    <s v="added"/>
  </r>
  <r>
    <s v="Bochnowski Family Foundation_Mercatus Center201515000"/>
    <x v="4"/>
    <s v="Mercatus Center, George Mason University"/>
    <s v="Mercatus Center"/>
    <n v="15000"/>
    <x v="6"/>
    <s v="added"/>
  </r>
  <r>
    <s v="Bochnowski Family Foundation_Mercatus Center201415000"/>
    <x v="4"/>
    <m/>
    <s v="Mercatus Center"/>
    <n v="15000"/>
    <x v="7"/>
    <s v="added"/>
  </r>
  <r>
    <s v="Bochnowski Family Foundation_Mercatus Center201315000"/>
    <x v="4"/>
    <m/>
    <s v="Mercatus Center"/>
    <n v="15000"/>
    <x v="8"/>
    <m/>
  </r>
  <r>
    <s v="Bochnowski Family Foundation_Mercatus Center201215000"/>
    <x v="4"/>
    <m/>
    <s v="Mercatus Center"/>
    <n v="15000"/>
    <x v="9"/>
    <m/>
  </r>
  <r>
    <s v="Bochnowski Family Foundation_Mercatus Center201115000"/>
    <x v="4"/>
    <m/>
    <s v="Mercatus Center"/>
    <n v="15000"/>
    <x v="10"/>
    <m/>
  </r>
  <r>
    <s v="Bochnowski Family Foundation_Mercatus Center201015000"/>
    <x v="4"/>
    <m/>
    <s v="Mercatus Center"/>
    <n v="15000"/>
    <x v="11"/>
    <m/>
  </r>
  <r>
    <s v="Bochnowski Family Foundation_Mercatus Center200915000"/>
    <x v="4"/>
    <m/>
    <s v="Mercatus Center"/>
    <n v="15000"/>
    <x v="12"/>
    <m/>
  </r>
  <r>
    <s v="Bochnowski Family Foundation_Mercatus Center200815000"/>
    <x v="4"/>
    <m/>
    <s v="Mercatus Center"/>
    <n v="15000"/>
    <x v="4"/>
    <m/>
  </r>
  <r>
    <s v="Bochnowski Family Foundation_Mercatus Center200715000"/>
    <x v="4"/>
    <m/>
    <s v="Mercatus Center"/>
    <n v="15000"/>
    <x v="13"/>
    <m/>
  </r>
  <r>
    <s v="Bochnowski Family Foundation_Mercatus Center200615000"/>
    <x v="4"/>
    <m/>
    <s v="Mercatus Center"/>
    <n v="15000"/>
    <x v="14"/>
    <m/>
  </r>
  <r>
    <s v="Bochnowski Family Foundation_Mercatus Center200515000"/>
    <x v="4"/>
    <m/>
    <s v="Mercatus Center"/>
    <n v="15000"/>
    <x v="15"/>
    <m/>
  </r>
  <r>
    <s v="Bochnowski Family Foundation_Mercatus Center200310000"/>
    <x v="4"/>
    <m/>
    <s v="Mercatus Center"/>
    <n v="10000"/>
    <x v="1"/>
    <m/>
  </r>
  <r>
    <s v="Castle Rock Foundation_Mercatus Center200430000"/>
    <x v="5"/>
    <s v="George Mason University"/>
    <s v="Mercatus Center"/>
    <n v="30000"/>
    <x v="0"/>
    <m/>
  </r>
  <r>
    <s v="Central Childrens Charities_Mercatus Center201425000"/>
    <x v="6"/>
    <s v="Mercatus Center Inc"/>
    <s v="Mercatus Center"/>
    <n v="25000"/>
    <x v="7"/>
    <s v="added"/>
  </r>
  <r>
    <s v="Charles and Ann Johnson Foundation_Mercatus Center201110000"/>
    <x v="7"/>
    <s v="Mercatus Center USE GEORGE MASON UNIV"/>
    <s v="Mercatus Center"/>
    <n v="10000"/>
    <x v="10"/>
    <s v="added"/>
  </r>
  <r>
    <s v="Charles and Ann Johnson Foundation_Mercatus Center201010000"/>
    <x v="7"/>
    <s v="Mercatus Center"/>
    <s v="Mercatus Center"/>
    <n v="10000"/>
    <x v="11"/>
    <s v="added"/>
  </r>
  <r>
    <s v="Charles and Ann Johnson Foundation_Mercatus Center200910000"/>
    <x v="7"/>
    <s v="Mercatus Center"/>
    <s v="Mercatus Center"/>
    <n v="10000"/>
    <x v="12"/>
    <s v="added"/>
  </r>
  <r>
    <s v="Charles and Ann Johnson Foundation_Mercatus Center20081000"/>
    <x v="7"/>
    <s v="Mercatus Center"/>
    <s v="Mercatus Center"/>
    <n v="1000"/>
    <x v="4"/>
    <s v="added"/>
  </r>
  <r>
    <s v="Charles and Ann Johnson Foundation_Mercatus Center20065000"/>
    <x v="7"/>
    <s v="Mercatus Center"/>
    <s v="Mercatus Center"/>
    <n v="5000"/>
    <x v="14"/>
    <s v="added"/>
  </r>
  <r>
    <s v="Charles and Ann Johnson Foundation_Mercatus Center20051000"/>
    <x v="7"/>
    <s v="Mercatus Center"/>
    <s v="Mercatus Center"/>
    <n v="1000"/>
    <x v="15"/>
    <s v="added"/>
  </r>
  <r>
    <s v="Charles and Ann Johnson Foundation_Mercatus Center20041000"/>
    <x v="7"/>
    <s v="Mercatus Center"/>
    <s v="Mercatus Center"/>
    <n v="1000"/>
    <x v="0"/>
    <s v="added"/>
  </r>
  <r>
    <s v="Charles G. Koch Charitable Foundation_Mercatus Center201211000"/>
    <x v="8"/>
    <m/>
    <s v="Mercatus Center"/>
    <n v="11000"/>
    <x v="9"/>
    <m/>
  </r>
  <r>
    <s v="Charles G. Koch Charitable Foundation_Mercatus Center20081050000"/>
    <x v="8"/>
    <m/>
    <s v="Mercatus Center"/>
    <n v="1050000"/>
    <x v="4"/>
    <m/>
  </r>
  <r>
    <s v="Charles G. Koch Charitable Foundation_Mercatus Center20072682500"/>
    <x v="8"/>
    <m/>
    <s v="Mercatus Center"/>
    <n v="2682500"/>
    <x v="13"/>
    <m/>
  </r>
  <r>
    <s v="Charles G. Koch Charitable Foundation_Mercatus Center20063900000"/>
    <x v="8"/>
    <m/>
    <s v="Mercatus Center"/>
    <n v="3900000"/>
    <x v="14"/>
    <m/>
  </r>
  <r>
    <s v="Charles G. Koch Charitable Foundation_Mercatus Center2005215000"/>
    <x v="8"/>
    <m/>
    <s v="Mercatus Center"/>
    <n v="215000"/>
    <x v="15"/>
    <m/>
  </r>
  <r>
    <s v="Charles G. Koch Charitable Foundation_Mercatus Center2005800000"/>
    <x v="8"/>
    <m/>
    <s v="Mercatus Center"/>
    <n v="800000"/>
    <x v="15"/>
    <m/>
  </r>
  <r>
    <s v="Charles G. Koch Charitable Foundation_Mercatus Center200327000"/>
    <x v="8"/>
    <m/>
    <s v="Mercatus Center"/>
    <n v="27000"/>
    <x v="1"/>
    <m/>
  </r>
  <r>
    <s v="Charles G. Koch Charitable Foundation_Mercatus Center2002400000"/>
    <x v="8"/>
    <m/>
    <s v="Mercatus Center"/>
    <n v="400000"/>
    <x v="2"/>
    <m/>
  </r>
  <r>
    <s v="Chase Foundation of Virginia_Mercatus Center2012100000"/>
    <x v="9"/>
    <m/>
    <s v="Mercatus Center"/>
    <n v="100000"/>
    <x v="9"/>
    <m/>
  </r>
  <r>
    <s v="Chase Foundation of Virginia_Mercatus Center201150000"/>
    <x v="9"/>
    <m/>
    <s v="Mercatus Center"/>
    <n v="50000"/>
    <x v="10"/>
    <m/>
  </r>
  <r>
    <s v="Claws Foundation_Mercatus Center2015125000"/>
    <x v="10"/>
    <s v="The Mercatus Center and GMU"/>
    <s v="Mercatus Center"/>
    <n v="125000"/>
    <x v="6"/>
    <s v="added"/>
  </r>
  <r>
    <s v="David H. Koch Charitable Foundation_Mercatus Center200150000"/>
    <x v="11"/>
    <s v="George Mason University Foundation"/>
    <s v="Mercatus Center"/>
    <n v="50000"/>
    <x v="3"/>
    <s v="verified"/>
  </r>
  <r>
    <s v="David H. Koch Charitable Foundation_Mercatus Center2000100000"/>
    <x v="11"/>
    <m/>
    <s v="Mercatus Center"/>
    <n v="100000"/>
    <x v="16"/>
    <s v="added"/>
  </r>
  <r>
    <s v="David H. Koch Charitable Foundation_Mercatus Center199950000"/>
    <x v="11"/>
    <m/>
    <s v="Mercatus Center"/>
    <n v="50000"/>
    <x v="17"/>
    <s v="added"/>
  </r>
  <r>
    <s v="DeVos Urban Leadership Initiative_Mercatus Center201250000"/>
    <x v="12"/>
    <m/>
    <s v="Mercatus Center"/>
    <n v="50000"/>
    <x v="9"/>
    <m/>
  </r>
  <r>
    <s v="Diana Davis Spencer Foundation_Mercatus Center201525000"/>
    <x v="13"/>
    <s v="Mercatus Center"/>
    <s v="Mercatus Center"/>
    <n v="25000"/>
    <x v="6"/>
    <s v="added"/>
  </r>
  <r>
    <s v="Dodge Jones Foundation_Mercatus Center20142500"/>
    <x v="14"/>
    <s v="Mercatus Center"/>
    <s v="Mercatus Center"/>
    <n v="2500"/>
    <x v="7"/>
    <s v="added"/>
  </r>
  <r>
    <s v="Dodge Jones Foundation_Mercatus Center20132500"/>
    <x v="14"/>
    <s v="Mercatus Center"/>
    <s v="Mercatus Center"/>
    <n v="2500"/>
    <x v="8"/>
    <s v="added"/>
  </r>
  <r>
    <s v="Dodge Jones Foundation_Mercatus Center20122500"/>
    <x v="14"/>
    <s v="Mercatus Center"/>
    <s v="Mercatus Center"/>
    <n v="2500"/>
    <x v="9"/>
    <s v="added"/>
  </r>
  <r>
    <s v="Dodge Jones Foundation_Mercatus Center20112500"/>
    <x v="14"/>
    <m/>
    <s v="Mercatus Center"/>
    <n v="2500"/>
    <x v="10"/>
    <s v="added"/>
  </r>
  <r>
    <s v="Dodge Jones Foundation_Mercatus Center20092500"/>
    <x v="14"/>
    <m/>
    <s v="Mercatus Center"/>
    <n v="2500"/>
    <x v="12"/>
    <s v="added"/>
  </r>
  <r>
    <s v="Dodge Jones Foundation_Mercatus Center200810000"/>
    <x v="14"/>
    <m/>
    <s v="Mercatus Center"/>
    <n v="10000"/>
    <x v="4"/>
    <s v="added"/>
  </r>
  <r>
    <s v="Dodge Jones Foundation_Mercatus Center20077500"/>
    <x v="14"/>
    <m/>
    <s v="Mercatus Center"/>
    <n v="7500"/>
    <x v="13"/>
    <s v="added"/>
  </r>
  <r>
    <s v="Dodge Jones Foundation_Mercatus Center20067500"/>
    <x v="14"/>
    <m/>
    <s v="Mercatus Center"/>
    <n v="7500"/>
    <x v="14"/>
    <s v="added"/>
  </r>
  <r>
    <s v="Dodge Jones Foundation_Mercatus Center200510000"/>
    <x v="14"/>
    <m/>
    <s v="Mercatus Center"/>
    <n v="10000"/>
    <x v="15"/>
    <s v="added"/>
  </r>
  <r>
    <s v="Dodge Jones Foundation_Mercatus Center20031000"/>
    <x v="14"/>
    <m/>
    <s v="Mercatus Center"/>
    <n v="1000"/>
    <x v="1"/>
    <s v="added"/>
  </r>
  <r>
    <s v="Dodge Jones Foundation_Mercatus Center20021000"/>
    <x v="14"/>
    <m/>
    <s v="Mercatus Center"/>
    <n v="1000"/>
    <x v="2"/>
    <s v="added"/>
  </r>
  <r>
    <s v="Dodge Jones Foundation_Mercatus Center20011000"/>
    <x v="14"/>
    <m/>
    <s v="Mercatus Center"/>
    <n v="1000"/>
    <x v="3"/>
    <s v="added"/>
  </r>
  <r>
    <s v="Donors Capital Fund_Mercatus Center201515000"/>
    <x v="15"/>
    <s v="Mercatus Center, GMU"/>
    <s v="Mercatus Center"/>
    <n v="15000"/>
    <x v="6"/>
    <s v="added"/>
  </r>
  <r>
    <s v="Donors Capital Fund_Mercatus Center201575000"/>
    <x v="15"/>
    <s v="Mercatus Center, GMU"/>
    <s v="Mercatus Center"/>
    <n v="75000"/>
    <x v="6"/>
    <s v="added"/>
  </r>
  <r>
    <s v="Donors Capital Fund_Mercatus Center201415000"/>
    <x v="15"/>
    <m/>
    <s v="Mercatus Center"/>
    <n v="15000"/>
    <x v="7"/>
    <m/>
  </r>
  <r>
    <s v="Donors Capital Fund_Mercatus Center201420000"/>
    <x v="15"/>
    <m/>
    <s v="Mercatus Center"/>
    <n v="20000"/>
    <x v="7"/>
    <m/>
  </r>
  <r>
    <s v="Donors Capital Fund_Mercatus Center2014250000"/>
    <x v="15"/>
    <m/>
    <s v="Mercatus Center"/>
    <n v="250000"/>
    <x v="7"/>
    <m/>
  </r>
  <r>
    <s v="Donors Capital Fund_Mercatus Center201450000"/>
    <x v="15"/>
    <m/>
    <s v="Mercatus Center"/>
    <n v="50000"/>
    <x v="7"/>
    <m/>
  </r>
  <r>
    <s v="Donors Capital Fund_Mercatus Center201310000"/>
    <x v="15"/>
    <m/>
    <s v="Mercatus Center"/>
    <n v="10000"/>
    <x v="8"/>
    <m/>
  </r>
  <r>
    <s v="Donors Capital Fund_Mercatus Center201320000"/>
    <x v="15"/>
    <m/>
    <s v="Mercatus Center"/>
    <n v="20000"/>
    <x v="8"/>
    <m/>
  </r>
  <r>
    <s v="Donors Capital Fund_Mercatus Center201375000"/>
    <x v="15"/>
    <m/>
    <s v="Mercatus Center"/>
    <n v="75000"/>
    <x v="8"/>
    <m/>
  </r>
  <r>
    <s v="Donors Capital Fund_Mercatus Center2012150000"/>
    <x v="15"/>
    <m/>
    <s v="Mercatus Center"/>
    <n v="150000"/>
    <x v="9"/>
    <m/>
  </r>
  <r>
    <s v="Donors Capital Fund_Mercatus Center201220000"/>
    <x v="15"/>
    <m/>
    <s v="Mercatus Center"/>
    <n v="20000"/>
    <x v="9"/>
    <m/>
  </r>
  <r>
    <s v="Donors Capital Fund_Mercatus Center2011150000"/>
    <x v="15"/>
    <m/>
    <s v="Mercatus Center"/>
    <n v="150000"/>
    <x v="10"/>
    <m/>
  </r>
  <r>
    <s v="Donors Capital Fund_Mercatus Center2010243500"/>
    <x v="15"/>
    <m/>
    <s v="Mercatus Center"/>
    <n v="243500"/>
    <x v="11"/>
    <m/>
  </r>
  <r>
    <s v="Donors Capital Fund_Mercatus Center20093500"/>
    <x v="15"/>
    <m/>
    <s v="Mercatus Center"/>
    <n v="3500"/>
    <x v="12"/>
    <m/>
  </r>
  <r>
    <s v="Donors Capital Fund_Mercatus Center2008156000"/>
    <x v="15"/>
    <m/>
    <s v="Mercatus Center"/>
    <n v="156000"/>
    <x v="4"/>
    <m/>
  </r>
  <r>
    <s v="Donors Capital Fund_Mercatus Center2007251000"/>
    <x v="15"/>
    <m/>
    <s v="Mercatus Center"/>
    <n v="251000"/>
    <x v="13"/>
    <m/>
  </r>
  <r>
    <s v="Donors Capital Fund_Mercatus Center20051000"/>
    <x v="15"/>
    <m/>
    <s v="Mercatus Center"/>
    <n v="1000"/>
    <x v="15"/>
    <m/>
  </r>
  <r>
    <s v="Donors Capital Fund_Mercatus Center20041000"/>
    <x v="15"/>
    <m/>
    <s v="Mercatus Center"/>
    <n v="1000"/>
    <x v="0"/>
    <m/>
  </r>
  <r>
    <s v="Donors Capital Fund_Mercatus Center20031000"/>
    <x v="15"/>
    <m/>
    <s v="Mercatus Center"/>
    <n v="1000"/>
    <x v="1"/>
    <m/>
  </r>
  <r>
    <s v="Donors Capital Fund_Mercatus Center20021000"/>
    <x v="15"/>
    <m/>
    <s v="Mercatus Center"/>
    <n v="1000"/>
    <x v="2"/>
    <m/>
  </r>
  <r>
    <s v="DonorsTrust_Mercatus Center2016500"/>
    <x v="16"/>
    <s v="Mercatus Center, GMU"/>
    <s v="Mercatus Center"/>
    <n v="500"/>
    <x v="5"/>
    <s v="added"/>
  </r>
  <r>
    <s v="DonorsTrust_Mercatus Center201612290"/>
    <x v="16"/>
    <s v="Mercatus Center, GMU"/>
    <s v="Mercatus Center"/>
    <n v="12290"/>
    <x v="5"/>
    <s v="added"/>
  </r>
  <r>
    <s v="DonorsTrust_Mercatus Center20161000"/>
    <x v="16"/>
    <s v="Mercatus Center, GMU"/>
    <s v="Mercatus Center"/>
    <n v="1000"/>
    <x v="5"/>
    <s v="added"/>
  </r>
  <r>
    <s v="DonorsTrust_Mercatus Center201610000"/>
    <x v="16"/>
    <s v="Mercatus Center, GMU"/>
    <s v="Mercatus Center"/>
    <n v="10000"/>
    <x v="5"/>
    <s v="added"/>
  </r>
  <r>
    <s v="DonorsTrust_Mercatus Center201610000"/>
    <x v="16"/>
    <s v="Mercatus Center, GMU"/>
    <s v="Mercatus Center"/>
    <n v="10000"/>
    <x v="5"/>
    <s v="added"/>
  </r>
  <r>
    <s v="DonorsTrust_Mercatus Center201621070"/>
    <x v="16"/>
    <s v="Mercatus Center, GMU"/>
    <s v="Mercatus Center"/>
    <n v="21070"/>
    <x v="5"/>
    <s v="added"/>
  </r>
  <r>
    <s v="DonorsTrust_Mercatus Center2016106000"/>
    <x v="16"/>
    <s v="Mercatus Center, GMU"/>
    <s v="Mercatus Center"/>
    <n v="106000"/>
    <x v="5"/>
    <s v="added"/>
  </r>
  <r>
    <s v="DonorsTrust_Mercatus Center20165000"/>
    <x v="16"/>
    <s v="Mercatus Center, GMU"/>
    <s v="Mercatus Center"/>
    <n v="5000"/>
    <x v="5"/>
    <s v="added"/>
  </r>
  <r>
    <s v="DonorsTrust_Mercatus Center20151000"/>
    <x v="16"/>
    <s v="Mercatus Center, GMU"/>
    <s v="Mercatus Center"/>
    <n v="1000"/>
    <x v="6"/>
    <s v="added"/>
  </r>
  <r>
    <s v="DonorsTrust_Mercatus Center20151000"/>
    <x v="16"/>
    <s v="Mercatus Center, GMU"/>
    <s v="Mercatus Center"/>
    <n v="1000"/>
    <x v="6"/>
    <s v="added"/>
  </r>
  <r>
    <s v="DonorsTrust_Mercatus Center20151000"/>
    <x v="16"/>
    <s v="Mercatus Center, GMU"/>
    <s v="Mercatus Center"/>
    <n v="1000"/>
    <x v="6"/>
    <s v="added"/>
  </r>
  <r>
    <s v="DonorsTrust_Mercatus Center2015100000"/>
    <x v="16"/>
    <s v="Mercatus Center, GMU"/>
    <s v="Mercatus Center"/>
    <n v="100000"/>
    <x v="6"/>
    <s v="added"/>
  </r>
  <r>
    <s v="DonorsTrust_Mercatus Center2015400"/>
    <x v="16"/>
    <s v="Mercatus Center, GMU"/>
    <s v="Mercatus Center"/>
    <n v="400"/>
    <x v="6"/>
    <s v="added"/>
  </r>
  <r>
    <s v="DonorsTrust_Mercatus Center20154000"/>
    <x v="16"/>
    <s v="Mercatus Center, GMU"/>
    <s v="Mercatus Center"/>
    <n v="4000"/>
    <x v="6"/>
    <s v="added"/>
  </r>
  <r>
    <s v="DonorsTrust_Mercatus Center20154600000"/>
    <x v="16"/>
    <s v="Mercatus Center, GMU"/>
    <s v="Mercatus Center"/>
    <n v="4600000"/>
    <x v="6"/>
    <s v="added"/>
  </r>
  <r>
    <s v="DonorsTrust_Mercatus Center20155000"/>
    <x v="16"/>
    <s v="Mercatus Center, GMU"/>
    <s v="Mercatus Center"/>
    <n v="5000"/>
    <x v="6"/>
    <s v="added"/>
  </r>
  <r>
    <s v="DonorsTrust_Mercatus Center2014100"/>
    <x v="16"/>
    <m/>
    <s v="Mercatus Center"/>
    <n v="100"/>
    <x v="7"/>
    <m/>
  </r>
  <r>
    <s v="DonorsTrust_Mercatus Center201410000"/>
    <x v="16"/>
    <m/>
    <s v="Mercatus Center"/>
    <n v="10000"/>
    <x v="7"/>
    <m/>
  </r>
  <r>
    <s v="DonorsTrust_Mercatus Center201410000"/>
    <x v="16"/>
    <m/>
    <s v="Mercatus Center"/>
    <n v="10000"/>
    <x v="7"/>
    <m/>
  </r>
  <r>
    <s v="DonorsTrust_Mercatus Center201410000"/>
    <x v="16"/>
    <m/>
    <s v="Mercatus Center"/>
    <n v="10000"/>
    <x v="7"/>
    <m/>
  </r>
  <r>
    <s v="DonorsTrust_Mercatus Center2014100000"/>
    <x v="16"/>
    <m/>
    <s v="Mercatus Center"/>
    <n v="100000"/>
    <x v="7"/>
    <m/>
  </r>
  <r>
    <s v="DonorsTrust_Mercatus Center201415000"/>
    <x v="16"/>
    <m/>
    <s v="Mercatus Center"/>
    <n v="15000"/>
    <x v="7"/>
    <m/>
  </r>
  <r>
    <s v="DonorsTrust_Mercatus Center20141500000"/>
    <x v="16"/>
    <m/>
    <s v="Mercatus Center"/>
    <n v="1500000"/>
    <x v="7"/>
    <m/>
  </r>
  <r>
    <s v="DonorsTrust_Mercatus Center20141500000"/>
    <x v="16"/>
    <m/>
    <s v="Mercatus Center"/>
    <n v="1500000"/>
    <x v="7"/>
    <m/>
  </r>
  <r>
    <s v="DonorsTrust_Mercatus Center20142000"/>
    <x v="16"/>
    <m/>
    <s v="Mercatus Center"/>
    <n v="2000"/>
    <x v="7"/>
    <m/>
  </r>
  <r>
    <s v="DonorsTrust_Mercatus Center20143000"/>
    <x v="16"/>
    <m/>
    <s v="Mercatus Center"/>
    <n v="3000"/>
    <x v="7"/>
    <m/>
  </r>
  <r>
    <s v="DonorsTrust_Mercatus Center2014350"/>
    <x v="16"/>
    <m/>
    <s v="Mercatus Center"/>
    <n v="350"/>
    <x v="7"/>
    <m/>
  </r>
  <r>
    <s v="DonorsTrust_Mercatus Center2014400"/>
    <x v="16"/>
    <m/>
    <s v="Mercatus Center"/>
    <n v="400"/>
    <x v="7"/>
    <m/>
  </r>
  <r>
    <s v="DonorsTrust_Mercatus Center20145000"/>
    <x v="16"/>
    <m/>
    <s v="Mercatus Center"/>
    <n v="5000"/>
    <x v="7"/>
    <m/>
  </r>
  <r>
    <s v="DonorsTrust_Mercatus Center20146000"/>
    <x v="16"/>
    <m/>
    <s v="Mercatus Center"/>
    <n v="6000"/>
    <x v="7"/>
    <m/>
  </r>
  <r>
    <s v="DonorsTrust_Mercatus Center20131000"/>
    <x v="16"/>
    <m/>
    <s v="Mercatus Center"/>
    <n v="1000"/>
    <x v="8"/>
    <m/>
  </r>
  <r>
    <s v="DonorsTrust_Mercatus Center201310000"/>
    <x v="16"/>
    <m/>
    <s v="Mercatus Center"/>
    <n v="10000"/>
    <x v="8"/>
    <m/>
  </r>
  <r>
    <s v="DonorsTrust_Mercatus Center201310000"/>
    <x v="16"/>
    <m/>
    <s v="Mercatus Center"/>
    <n v="10000"/>
    <x v="8"/>
    <m/>
  </r>
  <r>
    <s v="DonorsTrust_Mercatus Center201310000"/>
    <x v="16"/>
    <m/>
    <s v="Mercatus Center"/>
    <n v="10000"/>
    <x v="8"/>
    <m/>
  </r>
  <r>
    <s v="DonorsTrust_Mercatus Center20131000000"/>
    <x v="16"/>
    <m/>
    <s v="Mercatus Center"/>
    <n v="1000000"/>
    <x v="8"/>
    <m/>
  </r>
  <r>
    <s v="DonorsTrust_Mercatus Center20132000"/>
    <x v="16"/>
    <m/>
    <s v="Mercatus Center"/>
    <n v="2000"/>
    <x v="8"/>
    <m/>
  </r>
  <r>
    <s v="DonorsTrust_Mercatus Center2013250"/>
    <x v="16"/>
    <m/>
    <s v="Mercatus Center"/>
    <n v="250"/>
    <x v="8"/>
    <m/>
  </r>
  <r>
    <s v="DonorsTrust_Mercatus Center2013750000"/>
    <x v="16"/>
    <m/>
    <s v="Mercatus Center"/>
    <n v="750000"/>
    <x v="8"/>
    <m/>
  </r>
  <r>
    <s v="DonorsTrust_Mercatus Center20121000"/>
    <x v="16"/>
    <m/>
    <s v="Mercatus Center"/>
    <n v="1000"/>
    <x v="9"/>
    <m/>
  </r>
  <r>
    <s v="DonorsTrust_Mercatus Center20121000"/>
    <x v="16"/>
    <m/>
    <s v="Mercatus Center"/>
    <n v="1000"/>
    <x v="9"/>
    <m/>
  </r>
  <r>
    <s v="DonorsTrust_Mercatus Center201210000"/>
    <x v="16"/>
    <m/>
    <s v="Mercatus Center"/>
    <n v="10000"/>
    <x v="9"/>
    <m/>
  </r>
  <r>
    <s v="DonorsTrust_Mercatus Center20121150000"/>
    <x v="16"/>
    <m/>
    <s v="Mercatus Center"/>
    <n v="1150000"/>
    <x v="9"/>
    <m/>
  </r>
  <r>
    <s v="DonorsTrust_Mercatus Center2012200"/>
    <x v="16"/>
    <m/>
    <s v="Mercatus Center"/>
    <n v="200"/>
    <x v="9"/>
    <m/>
  </r>
  <r>
    <s v="DonorsTrust_Mercatus Center20122300000"/>
    <x v="16"/>
    <m/>
    <s v="Mercatus Center"/>
    <n v="2300000"/>
    <x v="9"/>
    <m/>
  </r>
  <r>
    <s v="DonorsTrust_Mercatus Center2012300"/>
    <x v="16"/>
    <m/>
    <s v="Mercatus Center"/>
    <n v="300"/>
    <x v="9"/>
    <m/>
  </r>
  <r>
    <s v="DonorsTrust_Mercatus Center2012315000"/>
    <x v="16"/>
    <m/>
    <s v="Mercatus Center"/>
    <n v="315000"/>
    <x v="9"/>
    <m/>
  </r>
  <r>
    <s v="DonorsTrust_Mercatus Center20126000"/>
    <x v="16"/>
    <m/>
    <s v="Mercatus Center"/>
    <n v="6000"/>
    <x v="9"/>
    <m/>
  </r>
  <r>
    <s v="DonorsTrust_Mercatus Center201110000"/>
    <x v="16"/>
    <m/>
    <s v="Mercatus Center"/>
    <n v="10000"/>
    <x v="10"/>
    <m/>
  </r>
  <r>
    <s v="DonorsTrust_Mercatus Center20111500"/>
    <x v="16"/>
    <m/>
    <s v="Mercatus Center"/>
    <n v="1500"/>
    <x v="10"/>
    <m/>
  </r>
  <r>
    <s v="DonorsTrust_Mercatus Center2011200"/>
    <x v="16"/>
    <m/>
    <s v="Mercatus Center"/>
    <n v="200"/>
    <x v="10"/>
    <m/>
  </r>
  <r>
    <s v="DonorsTrust_Mercatus Center201125000"/>
    <x v="16"/>
    <m/>
    <s v="Mercatus Center"/>
    <n v="25000"/>
    <x v="10"/>
    <m/>
  </r>
  <r>
    <s v="DonorsTrust_Mercatus Center2011250000"/>
    <x v="16"/>
    <m/>
    <s v="Mercatus Center"/>
    <n v="250000"/>
    <x v="10"/>
    <m/>
  </r>
  <r>
    <s v="DonorsTrust_Mercatus Center20113000"/>
    <x v="16"/>
    <m/>
    <s v="Mercatus Center"/>
    <n v="3000"/>
    <x v="10"/>
    <m/>
  </r>
  <r>
    <s v="DonorsTrust_Mercatus Center20117000"/>
    <x v="16"/>
    <m/>
    <s v="Mercatus Center"/>
    <n v="7000"/>
    <x v="10"/>
    <m/>
  </r>
  <r>
    <s v="DonorsTrust_Mercatus Center20101000"/>
    <x v="16"/>
    <m/>
    <s v="Mercatus Center"/>
    <n v="1000"/>
    <x v="11"/>
    <m/>
  </r>
  <r>
    <s v="DonorsTrust_Mercatus Center20101000"/>
    <x v="16"/>
    <m/>
    <s v="Mercatus Center"/>
    <n v="1000"/>
    <x v="11"/>
    <m/>
  </r>
  <r>
    <s v="DonorsTrust_Mercatus Center20101000"/>
    <x v="16"/>
    <m/>
    <s v="Mercatus Center"/>
    <n v="1000"/>
    <x v="11"/>
    <m/>
  </r>
  <r>
    <s v="DonorsTrust_Mercatus Center201010000"/>
    <x v="16"/>
    <m/>
    <s v="Mercatus Center"/>
    <n v="10000"/>
    <x v="11"/>
    <m/>
  </r>
  <r>
    <s v="DonorsTrust_Mercatus Center2010100000"/>
    <x v="16"/>
    <m/>
    <s v="Mercatus Center"/>
    <n v="100000"/>
    <x v="11"/>
    <m/>
  </r>
  <r>
    <s v="DonorsTrust_Mercatus Center2010150000"/>
    <x v="16"/>
    <m/>
    <s v="Mercatus Center"/>
    <n v="150000"/>
    <x v="11"/>
    <m/>
  </r>
  <r>
    <s v="DonorsTrust_Mercatus Center2010150000"/>
    <x v="16"/>
    <m/>
    <s v="Mercatus Center"/>
    <n v="150000"/>
    <x v="11"/>
    <m/>
  </r>
  <r>
    <s v="DonorsTrust_Mercatus Center2010162000"/>
    <x v="16"/>
    <m/>
    <s v="Mercatus Center"/>
    <n v="162000"/>
    <x v="11"/>
    <m/>
  </r>
  <r>
    <s v="DonorsTrust_Mercatus Center201018000"/>
    <x v="16"/>
    <m/>
    <s v="Mercatus Center"/>
    <n v="18000"/>
    <x v="11"/>
    <m/>
  </r>
  <r>
    <s v="DonorsTrust_Mercatus Center2010200"/>
    <x v="16"/>
    <m/>
    <s v="Mercatus Center"/>
    <n v="200"/>
    <x v="11"/>
    <m/>
  </r>
  <r>
    <s v="DonorsTrust_Mercatus Center201020000"/>
    <x v="16"/>
    <m/>
    <s v="Mercatus Center"/>
    <n v="20000"/>
    <x v="11"/>
    <m/>
  </r>
  <r>
    <s v="DonorsTrust_Mercatus Center2010220000"/>
    <x v="16"/>
    <m/>
    <s v="Mercatus Center"/>
    <n v="220000"/>
    <x v="11"/>
    <m/>
  </r>
  <r>
    <s v="DonorsTrust_Mercatus Center201030000"/>
    <x v="16"/>
    <m/>
    <s v="Mercatus Center"/>
    <n v="30000"/>
    <x v="11"/>
    <m/>
  </r>
  <r>
    <s v="DonorsTrust_Mercatus Center201050000"/>
    <x v="16"/>
    <m/>
    <s v="Mercatus Center"/>
    <n v="50000"/>
    <x v="11"/>
    <m/>
  </r>
  <r>
    <s v="DonorsTrust_Mercatus Center2009100"/>
    <x v="16"/>
    <m/>
    <s v="Mercatus Center"/>
    <n v="100"/>
    <x v="12"/>
    <m/>
  </r>
  <r>
    <s v="DonorsTrust_Mercatus Center20091000"/>
    <x v="16"/>
    <m/>
    <s v="Mercatus Center"/>
    <n v="1000"/>
    <x v="12"/>
    <m/>
  </r>
  <r>
    <s v="DonorsTrust_Mercatus Center20091000"/>
    <x v="16"/>
    <m/>
    <s v="Mercatus Center"/>
    <n v="1000"/>
    <x v="12"/>
    <m/>
  </r>
  <r>
    <s v="DonorsTrust_Mercatus Center20091000"/>
    <x v="16"/>
    <m/>
    <s v="Mercatus Center"/>
    <n v="1000"/>
    <x v="12"/>
    <m/>
  </r>
  <r>
    <s v="DonorsTrust_Mercatus Center2009100000"/>
    <x v="16"/>
    <m/>
    <s v="Mercatus Center"/>
    <n v="100000"/>
    <x v="12"/>
    <m/>
  </r>
  <r>
    <s v="DonorsTrust_Mercatus Center2009200"/>
    <x v="16"/>
    <m/>
    <s v="Mercatus Center"/>
    <n v="200"/>
    <x v="12"/>
    <m/>
  </r>
  <r>
    <s v="DonorsTrust_Mercatus Center200820000"/>
    <x v="16"/>
    <m/>
    <s v="Mercatus Center"/>
    <n v="20000"/>
    <x v="4"/>
    <m/>
  </r>
  <r>
    <s v="DonorsTrust_Mercatus Center2008250"/>
    <x v="16"/>
    <m/>
    <s v="Mercatus Center"/>
    <n v="250"/>
    <x v="4"/>
    <m/>
  </r>
  <r>
    <s v="DonorsTrust_Mercatus Center20084700"/>
    <x v="16"/>
    <m/>
    <s v="Mercatus Center"/>
    <n v="4700"/>
    <x v="4"/>
    <m/>
  </r>
  <r>
    <s v="DonorsTrust_Mercatus Center20079500"/>
    <x v="16"/>
    <m/>
    <s v="Mercatus Center"/>
    <n v="9500"/>
    <x v="13"/>
    <m/>
  </r>
  <r>
    <s v="DonorsTrust_Mercatus Center20063000"/>
    <x v="16"/>
    <m/>
    <s v="Mercatus Center"/>
    <n v="3000"/>
    <x v="14"/>
    <m/>
  </r>
  <r>
    <s v="E L Craig Foundation_Mercatus Center2013250000"/>
    <x v="17"/>
    <s v="Mercatus Center Inc"/>
    <s v="Mercatus Center"/>
    <n v="250000"/>
    <x v="8"/>
    <s v="added"/>
  </r>
  <r>
    <s v="E L Craig Foundation_Mercatus Center200425000"/>
    <x v="17"/>
    <s v="Mercatus Center Inc"/>
    <s v="Mercatus Center"/>
    <n v="25000"/>
    <x v="0"/>
    <s v="added"/>
  </r>
  <r>
    <s v="Earhart Foundation_Mercatus Center201530000"/>
    <x v="18"/>
    <s v="Mercatus Center, George Mason University"/>
    <s v="Mercatus Center"/>
    <n v="30000"/>
    <x v="6"/>
    <s v="added"/>
  </r>
  <r>
    <s v="Earhart Foundation_Mercatus Center20155000"/>
    <x v="18"/>
    <s v="Mercatus Center, George Mason University"/>
    <s v="Mercatus Center"/>
    <n v="5000"/>
    <x v="6"/>
    <s v="added"/>
  </r>
  <r>
    <s v="Earhart Foundation_Mercatus Center201565000"/>
    <x v="18"/>
    <s v="Mercatus Center, George Mason University"/>
    <s v="Mercatus Center"/>
    <n v="65000"/>
    <x v="6"/>
    <s v="added"/>
  </r>
  <r>
    <s v="Earhart Foundation_Mercatus Center201430000"/>
    <x v="18"/>
    <s v="Mercatus Center, George Mason University"/>
    <s v="Mercatus Center"/>
    <n v="30000"/>
    <x v="7"/>
    <s v="added"/>
  </r>
  <r>
    <s v="Earhart Foundation_Mercatus Center201430000"/>
    <x v="18"/>
    <s v="Mercatus Center, George Mason University"/>
    <s v="Mercatus Center"/>
    <n v="30000"/>
    <x v="7"/>
    <s v="added"/>
  </r>
  <r>
    <s v="Earhart Foundation_Mercatus Center20145000"/>
    <x v="18"/>
    <s v="Mercatus Center, George Mason University"/>
    <s v="Mercatus Center"/>
    <n v="5000"/>
    <x v="7"/>
    <s v="added"/>
  </r>
  <r>
    <s v="Earhart Foundation_Mercatus Center201460000"/>
    <x v="18"/>
    <s v="Mercatus Center, George Mason University"/>
    <s v="Mercatus Center"/>
    <n v="60000"/>
    <x v="7"/>
    <s v="added"/>
  </r>
  <r>
    <s v="Earhart Foundation_Mercatus Center201465000"/>
    <x v="18"/>
    <s v="Mercatus Center, George Mason University"/>
    <s v="Mercatus Center"/>
    <n v="65000"/>
    <x v="7"/>
    <s v="added"/>
  </r>
  <r>
    <s v="Earhart Foundation_Mercatus Center201310000"/>
    <x v="18"/>
    <m/>
    <s v="Mercatus Center"/>
    <n v="10000"/>
    <x v="8"/>
    <s v="added"/>
  </r>
  <r>
    <s v="Earhart Foundation_Mercatus Center2013100000"/>
    <x v="18"/>
    <s v="Mercatus Center George Mason University"/>
    <s v="Mercatus Center"/>
    <n v="100000"/>
    <x v="8"/>
    <s v="added"/>
  </r>
  <r>
    <s v="Earhart Foundation_Mercatus Center201330000"/>
    <x v="18"/>
    <s v="Mercatus Center George Mason University"/>
    <s v="Mercatus Center"/>
    <n v="30000"/>
    <x v="8"/>
    <s v="added"/>
  </r>
  <r>
    <s v="Earhart Foundation_Mercatus Center201330000"/>
    <x v="18"/>
    <m/>
    <s v="Mercatus Center"/>
    <n v="30000"/>
    <x v="8"/>
    <s v="added"/>
  </r>
  <r>
    <s v="Earhart Foundation_Mercatus Center20135000"/>
    <x v="18"/>
    <s v="Mercatus Center George Mason University"/>
    <s v="Mercatus Center"/>
    <n v="5000"/>
    <x v="8"/>
    <s v="added"/>
  </r>
  <r>
    <s v="Earhart Foundation_Mercatus Center20135000"/>
    <x v="18"/>
    <s v="Mercatus Center George Mason University"/>
    <s v="Mercatus Center"/>
    <n v="5000"/>
    <x v="8"/>
    <s v="added"/>
  </r>
  <r>
    <s v="Earhart Foundation_Mercatus Center201360000"/>
    <x v="18"/>
    <m/>
    <s v="Mercatus Center"/>
    <n v="60000"/>
    <x v="8"/>
    <s v="added"/>
  </r>
  <r>
    <s v="Earhart Foundation_Mercatus Center201230000"/>
    <x v="18"/>
    <m/>
    <s v="Mercatus Center"/>
    <n v="30000"/>
    <x v="9"/>
    <m/>
  </r>
  <r>
    <s v="Earhart Foundation_Mercatus Center20125000"/>
    <x v="18"/>
    <m/>
    <s v="Mercatus Center"/>
    <n v="5000"/>
    <x v="9"/>
    <m/>
  </r>
  <r>
    <s v="Earhart Foundation_Mercatus Center20125000"/>
    <x v="18"/>
    <m/>
    <s v="Mercatus Center"/>
    <n v="5000"/>
    <x v="9"/>
    <m/>
  </r>
  <r>
    <s v="Earhart Foundation_Mercatus Center201125000"/>
    <x v="18"/>
    <m/>
    <s v="Mercatus Center"/>
    <n v="25000"/>
    <x v="10"/>
    <m/>
  </r>
  <r>
    <s v="Earhart Foundation_Mercatus Center20115000"/>
    <x v="18"/>
    <m/>
    <s v="Mercatus Center"/>
    <n v="5000"/>
    <x v="10"/>
    <m/>
  </r>
  <r>
    <s v="Earhart Foundation_Mercatus Center20115000"/>
    <x v="18"/>
    <m/>
    <s v="Mercatus Center"/>
    <n v="5000"/>
    <x v="10"/>
    <m/>
  </r>
  <r>
    <s v="Earhart Foundation_Mercatus Center201160000"/>
    <x v="18"/>
    <m/>
    <s v="Mercatus Center"/>
    <n v="60000"/>
    <x v="10"/>
    <m/>
  </r>
  <r>
    <s v="Earhart Foundation_Mercatus Center201025000"/>
    <x v="18"/>
    <m/>
    <s v="Mercatus Center"/>
    <n v="25000"/>
    <x v="11"/>
    <m/>
  </r>
  <r>
    <s v="Earhart Foundation_Mercatus Center201025000"/>
    <x v="18"/>
    <m/>
    <s v="Mercatus Center"/>
    <n v="25000"/>
    <x v="11"/>
    <m/>
  </r>
  <r>
    <s v="Earhart Foundation_Mercatus Center20105000"/>
    <x v="18"/>
    <m/>
    <s v="Mercatus Center"/>
    <n v="5000"/>
    <x v="11"/>
    <m/>
  </r>
  <r>
    <s v="Earhart Foundation_Mercatus Center20105000"/>
    <x v="18"/>
    <m/>
    <s v="Mercatus Center"/>
    <n v="5000"/>
    <x v="11"/>
    <m/>
  </r>
  <r>
    <s v="Earhart Foundation_Mercatus Center200925000"/>
    <x v="18"/>
    <m/>
    <s v="Mercatus Center"/>
    <n v="25000"/>
    <x v="12"/>
    <m/>
  </r>
  <r>
    <s v="Earhart Foundation_Mercatus Center200925000"/>
    <x v="18"/>
    <m/>
    <s v="Mercatus Center"/>
    <n v="25000"/>
    <x v="12"/>
    <m/>
  </r>
  <r>
    <s v="Earhart Foundation_Mercatus Center20095000"/>
    <x v="18"/>
    <m/>
    <s v="Mercatus Center"/>
    <n v="5000"/>
    <x v="12"/>
    <m/>
  </r>
  <r>
    <s v="Earhart Foundation_Mercatus Center20095000"/>
    <x v="18"/>
    <m/>
    <s v="Mercatus Center"/>
    <n v="5000"/>
    <x v="12"/>
    <m/>
  </r>
  <r>
    <s v="Earhart Foundation_Mercatus Center200820000"/>
    <x v="18"/>
    <m/>
    <s v="Mercatus Center"/>
    <n v="20000"/>
    <x v="4"/>
    <m/>
  </r>
  <r>
    <s v="Earhart Foundation_Mercatus Center200825000"/>
    <x v="18"/>
    <m/>
    <s v="Mercatus Center"/>
    <n v="25000"/>
    <x v="4"/>
    <m/>
  </r>
  <r>
    <s v="Earhart Foundation_Mercatus Center20085000"/>
    <x v="18"/>
    <m/>
    <s v="Mercatus Center"/>
    <n v="5000"/>
    <x v="4"/>
    <m/>
  </r>
  <r>
    <s v="Earhart Foundation_Mercatus Center200720000"/>
    <x v="18"/>
    <m/>
    <s v="Mercatus Center"/>
    <n v="20000"/>
    <x v="13"/>
    <m/>
  </r>
  <r>
    <s v="Earhart Foundation_Mercatus Center200614500"/>
    <x v="18"/>
    <m/>
    <s v="Mercatus Center"/>
    <n v="14500"/>
    <x v="14"/>
    <m/>
  </r>
  <r>
    <s v="Earhart Foundation_Mercatus Center200618963"/>
    <x v="18"/>
    <m/>
    <s v="Mercatus Center"/>
    <n v="18963"/>
    <x v="14"/>
    <m/>
  </r>
  <r>
    <s v="Earhart Foundation_Mercatus Center200514500"/>
    <x v="18"/>
    <m/>
    <s v="Mercatus Center"/>
    <n v="14500"/>
    <x v="15"/>
    <m/>
  </r>
  <r>
    <s v="Earhart Foundation_Mercatus Center200518160"/>
    <x v="18"/>
    <m/>
    <s v="Mercatus Center"/>
    <n v="18160"/>
    <x v="15"/>
    <m/>
  </r>
  <r>
    <s v="Earhart Foundation_Mercatus Center200518963"/>
    <x v="18"/>
    <m/>
    <s v="Mercatus Center"/>
    <n v="18963"/>
    <x v="15"/>
    <m/>
  </r>
  <r>
    <s v="Earhart Foundation_Mercatus Center200540000"/>
    <x v="18"/>
    <m/>
    <s v="Mercatus Center"/>
    <n v="40000"/>
    <x v="15"/>
    <m/>
  </r>
  <r>
    <s v="Earhart Foundation_Mercatus Center200410000"/>
    <x v="18"/>
    <m/>
    <s v="Mercatus Center"/>
    <n v="10000"/>
    <x v="0"/>
    <m/>
  </r>
  <r>
    <s v="Earhart Foundation_Mercatus Center200412500"/>
    <x v="18"/>
    <m/>
    <s v="Mercatus Center"/>
    <n v="12500"/>
    <x v="0"/>
    <m/>
  </r>
  <r>
    <s v="Earhart Foundation_Mercatus Center200415000"/>
    <x v="18"/>
    <m/>
    <s v="Mercatus Center"/>
    <n v="15000"/>
    <x v="0"/>
    <m/>
  </r>
  <r>
    <s v="Earhart Foundation_Mercatus Center200418160"/>
    <x v="18"/>
    <m/>
    <s v="Mercatus Center"/>
    <n v="18160"/>
    <x v="0"/>
    <m/>
  </r>
  <r>
    <s v="Earhart Foundation_Mercatus Center200312500"/>
    <x v="18"/>
    <m/>
    <s v="Mercatus Center"/>
    <n v="12500"/>
    <x v="1"/>
    <m/>
  </r>
  <r>
    <s v="Earhart Foundation_Mercatus Center200312500"/>
    <x v="18"/>
    <m/>
    <s v="Mercatus Center"/>
    <n v="12500"/>
    <x v="1"/>
    <m/>
  </r>
  <r>
    <s v="Earhart Foundation_Mercatus Center200212029"/>
    <x v="18"/>
    <m/>
    <s v="Mercatus Center"/>
    <n v="12029"/>
    <x v="2"/>
    <m/>
  </r>
  <r>
    <s v="Earhart Foundation_Mercatus Center200212500"/>
    <x v="18"/>
    <m/>
    <s v="Mercatus Center"/>
    <n v="12500"/>
    <x v="2"/>
    <m/>
  </r>
  <r>
    <s v="Earhart Foundation_Mercatus Center20021719"/>
    <x v="18"/>
    <m/>
    <s v="Mercatus Center"/>
    <n v="1719"/>
    <x v="2"/>
    <m/>
  </r>
  <r>
    <s v="Earhart Foundation_Mercatus Center200225000"/>
    <x v="18"/>
    <m/>
    <s v="Mercatus Center"/>
    <n v="25000"/>
    <x v="2"/>
    <m/>
  </r>
  <r>
    <s v="Earhart Foundation_Mercatus Center200225000"/>
    <x v="18"/>
    <m/>
    <s v="Mercatus Center"/>
    <n v="25000"/>
    <x v="2"/>
    <m/>
  </r>
  <r>
    <s v="Earhart Foundation_Mercatus Center20025500"/>
    <x v="18"/>
    <m/>
    <s v="Mercatus Center"/>
    <n v="5500"/>
    <x v="2"/>
    <m/>
  </r>
  <r>
    <s v="Earhart Foundation_Mercatus Center200111000"/>
    <x v="18"/>
    <m/>
    <s v="Mercatus Center"/>
    <n v="11000"/>
    <x v="3"/>
    <m/>
  </r>
  <r>
    <s v="Earhart Foundation_Mercatus Center20011719"/>
    <x v="18"/>
    <m/>
    <s v="Mercatus Center"/>
    <n v="1719"/>
    <x v="3"/>
    <m/>
  </r>
  <r>
    <s v="Earhart Foundation_Mercatus Center200135000"/>
    <x v="18"/>
    <m/>
    <s v="Mercatus Center"/>
    <n v="35000"/>
    <x v="3"/>
    <m/>
  </r>
  <r>
    <s v="Earhart Foundation_Mercatus Center20015000"/>
    <x v="18"/>
    <m/>
    <s v="Mercatus Center"/>
    <n v="5000"/>
    <x v="3"/>
    <m/>
  </r>
  <r>
    <s v="Earhart Foundation_Mercatus Center20015500"/>
    <x v="18"/>
    <m/>
    <s v="Mercatus Center"/>
    <n v="5500"/>
    <x v="3"/>
    <m/>
  </r>
  <r>
    <s v="Earhart Foundation_Mercatus Center200011000"/>
    <x v="18"/>
    <m/>
    <s v="Mercatus Center"/>
    <n v="11000"/>
    <x v="16"/>
    <m/>
  </r>
  <r>
    <s v="Earhart Foundation_Mercatus Center200014683"/>
    <x v="18"/>
    <m/>
    <s v="Mercatus Center"/>
    <n v="14683"/>
    <x v="16"/>
    <m/>
  </r>
  <r>
    <s v="Earhart Foundation_Mercatus Center20005000"/>
    <x v="18"/>
    <m/>
    <s v="Mercatus Center"/>
    <n v="5000"/>
    <x v="16"/>
    <m/>
  </r>
  <r>
    <s v="Earhart Foundation_Mercatus Center199915729"/>
    <x v="18"/>
    <m/>
    <s v="Mercatus Center"/>
    <n v="15729"/>
    <x v="17"/>
    <m/>
  </r>
  <r>
    <s v="Eric Javits Family Foundation_Mercatus Center2016300"/>
    <x v="19"/>
    <s v="George Mason University Foundation Inc (Mercatus Center)"/>
    <s v="Mercatus Center"/>
    <n v="300"/>
    <x v="5"/>
    <s v="added"/>
  </r>
  <r>
    <s v="Eric Javits Family Foundation_Mercatus Center2015300"/>
    <x v="19"/>
    <s v="George Mason University Foundation Inc (Mercatus Center)"/>
    <s v="Mercatus Center"/>
    <n v="300"/>
    <x v="6"/>
    <s v="added"/>
  </r>
  <r>
    <s v="Eric Javits Family Foundation_Mercatus Center2013250"/>
    <x v="19"/>
    <s v="George Mason University Foundation Mercatus Center at GMU"/>
    <s v="Mercatus Center"/>
    <n v="250"/>
    <x v="8"/>
    <s v="added"/>
  </r>
  <r>
    <s v="Eric Javits Family Foundation_Mercatus Center2012250"/>
    <x v="19"/>
    <s v="George Mason University Foundation Mercatus Center at GMU"/>
    <s v="Mercatus Center"/>
    <n v="250"/>
    <x v="9"/>
    <s v="added"/>
  </r>
  <r>
    <s v="Eric Javits Family Foundation_Mercatus Center2010500"/>
    <x v="19"/>
    <s v="George Mason University Foundation Mercatus Center at GMU"/>
    <s v="Mercatus Center"/>
    <n v="500"/>
    <x v="11"/>
    <s v="added"/>
  </r>
  <r>
    <s v="Eric Javits Family Foundation_Mercatus Center2009500"/>
    <x v="19"/>
    <s v="George Mason University Foundation Mercatus Center at GMU"/>
    <s v="Mercatus Center"/>
    <n v="500"/>
    <x v="12"/>
    <s v="added"/>
  </r>
  <r>
    <s v="Eric Javits Family Foundation_Mercatus Center2008500"/>
    <x v="19"/>
    <s v="George Mason University Foundation Mercatus Center at GMU"/>
    <s v="Mercatus Center"/>
    <n v="500"/>
    <x v="4"/>
    <s v="added"/>
  </r>
  <r>
    <s v="Eric Javits Family Foundation_Mercatus Center2007250"/>
    <x v="19"/>
    <s v="George Mason University Foundation Mercatus Center at GMU"/>
    <s v="Mercatus Center"/>
    <n v="250"/>
    <x v="13"/>
    <s v="added"/>
  </r>
  <r>
    <s v="Eric Javits Family Foundation_Mercatus Center2006250"/>
    <x v="19"/>
    <s v="George Mason University Foundation Mercatus Center at GMU"/>
    <s v="Mercatus Center"/>
    <n v="250"/>
    <x v="14"/>
    <s v="added"/>
  </r>
  <r>
    <s v="Exxon Mobil_Mercatus Center201610000"/>
    <x v="20"/>
    <s v="Mercatus Center, Inc"/>
    <s v="Mercatus Center"/>
    <n v="10000"/>
    <x v="5"/>
    <s v="added"/>
  </r>
  <r>
    <s v="Exxon Mobil_Mercatus Center201525000"/>
    <x v="20"/>
    <s v="Mercatus Center, Inc"/>
    <s v="Mercatus Center"/>
    <n v="25000"/>
    <x v="6"/>
    <s v="added"/>
  </r>
  <r>
    <s v="Exxon Mobil_Mercatus Center201425000"/>
    <x v="20"/>
    <s v="Mercatus Center, Inc"/>
    <s v="Mercatus Center"/>
    <n v="25000"/>
    <x v="7"/>
    <s v="added"/>
  </r>
  <r>
    <s v="Exxon Mobil_Mercatus Center201325000"/>
    <x v="20"/>
    <s v="Mercatus Center, Inc"/>
    <s v="Mercatus Center"/>
    <n v="25000"/>
    <x v="8"/>
    <s v="added"/>
  </r>
  <r>
    <s v="Exxon Mobil_Mercatus Center201225000"/>
    <x v="20"/>
    <m/>
    <s v="Mercatus Center"/>
    <n v="25000"/>
    <x v="9"/>
    <m/>
  </r>
  <r>
    <s v="Exxon Mobil_Mercatus Center201125000"/>
    <x v="20"/>
    <m/>
    <s v="Mercatus Center"/>
    <n v="25000"/>
    <x v="10"/>
    <m/>
  </r>
  <r>
    <s v="Exxon Mobil_Mercatus Center201040000"/>
    <x v="20"/>
    <m/>
    <s v="Mercatus Center"/>
    <n v="40000"/>
    <x v="11"/>
    <m/>
  </r>
  <r>
    <s v="Exxon Mobil_Mercatus Center200940000"/>
    <x v="20"/>
    <m/>
    <s v="Mercatus Center"/>
    <n v="40000"/>
    <x v="12"/>
    <m/>
  </r>
  <r>
    <s v="Exxon Mobil_Mercatus Center200840000"/>
    <x v="20"/>
    <m/>
    <s v="Mercatus Center"/>
    <n v="40000"/>
    <x v="4"/>
    <m/>
  </r>
  <r>
    <s v="Exxon Mobil_Mercatus Center200740000"/>
    <x v="20"/>
    <m/>
    <s v="Mercatus Center"/>
    <n v="40000"/>
    <x v="13"/>
    <m/>
  </r>
  <r>
    <s v="Exxon Mobil_Mercatus Center200640000"/>
    <x v="20"/>
    <m/>
    <s v="Mercatus Center"/>
    <n v="40000"/>
    <x v="14"/>
    <m/>
  </r>
  <r>
    <s v="Exxon Mobil_Mercatus Center200440000"/>
    <x v="20"/>
    <m/>
    <s v="Mercatus Center"/>
    <n v="40000"/>
    <x v="0"/>
    <m/>
  </r>
  <r>
    <s v="Exxon Mobil_Mercatus Center200340000"/>
    <x v="20"/>
    <m/>
    <s v="Mercatus Center"/>
    <n v="40000"/>
    <x v="1"/>
    <m/>
  </r>
  <r>
    <s v="George Mason University Foundation_Mercatus Center201514498948"/>
    <x v="21"/>
    <s v="Mercatus Center Inc"/>
    <s v="Mercatus Center"/>
    <n v="14498948"/>
    <x v="6"/>
    <s v="added"/>
  </r>
  <r>
    <s v="George Mason University Foundation_Mercatus Center201413313495"/>
    <x v="21"/>
    <s v="Mercatus Center Inc"/>
    <s v="Mercatus Center"/>
    <n v="13313495"/>
    <x v="7"/>
    <s v="added"/>
  </r>
  <r>
    <s v="George Mason University Foundation_Mercatus Center20139721931"/>
    <x v="21"/>
    <s v="Mercatus Center Inc"/>
    <s v="Mercatus Center"/>
    <n v="9721931"/>
    <x v="8"/>
    <s v="added"/>
  </r>
  <r>
    <s v="George Mason University Foundation_Mercatus Center20127804235"/>
    <x v="21"/>
    <s v="Mercatus Center Inc"/>
    <s v="Mercatus Center"/>
    <n v="7804235"/>
    <x v="9"/>
    <s v="added"/>
  </r>
  <r>
    <s v="George Mason University Foundation_Mercatus Center20115720165"/>
    <x v="21"/>
    <s v="Mercatus Center Inc"/>
    <s v="Mercatus Center"/>
    <n v="5720165"/>
    <x v="10"/>
    <s v="added"/>
  </r>
  <r>
    <s v="JM Foundation_Mercatus Center201235000"/>
    <x v="22"/>
    <m/>
    <s v="Mercatus Center"/>
    <n v="35000"/>
    <x v="9"/>
    <m/>
  </r>
  <r>
    <s v="JM Foundation_Mercatus Center200925000"/>
    <x v="22"/>
    <m/>
    <s v="Mercatus Center"/>
    <n v="25000"/>
    <x v="12"/>
    <m/>
  </r>
  <r>
    <s v="JM Foundation_Mercatus Center200015000"/>
    <x v="22"/>
    <m/>
    <s v="Mercatus Center"/>
    <n v="15000"/>
    <x v="16"/>
    <m/>
  </r>
  <r>
    <s v="John P and Kathryn G Evans Foundation_Mercatus Center2014360"/>
    <x v="23"/>
    <s v="Mercatus Ceenter at George Mason Uni"/>
    <s v="Mercatus Center"/>
    <n v="360"/>
    <x v="7"/>
    <s v="added"/>
  </r>
  <r>
    <s v="John P and Kathryn G Evans Foundation_Mercatus Center2013250"/>
    <x v="23"/>
    <s v="Mercatus Ceenter at George Mason Uni"/>
    <s v="Mercatus Center"/>
    <n v="250"/>
    <x v="8"/>
    <s v="added"/>
  </r>
  <r>
    <s v="John P and Kathryn G Evans Foundation_Mercatus Center2012250"/>
    <x v="23"/>
    <s v="Mercatus Ceenter at George Mason Uni"/>
    <s v="Mercatus Center"/>
    <n v="250"/>
    <x v="9"/>
    <s v="added"/>
  </r>
  <r>
    <s v="John P and Kathryn G Evans Foundation_Mercatus Center2011250"/>
    <x v="23"/>
    <s v="Mercatus Ceenter at George Mason Uni"/>
    <s v="Mercatus Center"/>
    <n v="250"/>
    <x v="10"/>
    <s v="added"/>
  </r>
  <r>
    <s v="John Templeton Foundation_Mercatus Center2016199591"/>
    <x v="24"/>
    <s v="Mercatus Center Inc"/>
    <s v="Mercatus Center"/>
    <n v="199591"/>
    <x v="5"/>
    <s v="added"/>
  </r>
  <r>
    <s v="John Templeton Foundation_Mercatus Center2014598776"/>
    <x v="24"/>
    <m/>
    <s v="Mercatus Center"/>
    <n v="598776"/>
    <x v="7"/>
    <s v="added"/>
  </r>
  <r>
    <s v="John Templeton Foundation_Mercatus Center200750092"/>
    <x v="24"/>
    <m/>
    <s v="Mercatus Center"/>
    <n v="50092"/>
    <x v="13"/>
    <m/>
  </r>
  <r>
    <s v="John Templeton Foundation_Mercatus Center2006204879"/>
    <x v="24"/>
    <m/>
    <s v="Mercatus Center"/>
    <n v="204879"/>
    <x v="14"/>
    <m/>
  </r>
  <r>
    <s v="John Templeton Foundation_Mercatus Center2005245029"/>
    <x v="24"/>
    <s v="Mercatus Center Inc."/>
    <s v="Mercatus Center"/>
    <n v="245029"/>
    <x v="15"/>
    <s v="added"/>
  </r>
  <r>
    <s v="John William Pope Foundation_Mercatus Center2013100000"/>
    <x v="25"/>
    <m/>
    <s v="Mercatus Center"/>
    <n v="100000"/>
    <x v="8"/>
    <m/>
  </r>
  <r>
    <s v="John William Pope Foundation_Mercatus Center201215000"/>
    <x v="25"/>
    <m/>
    <s v="Mercatus Center"/>
    <n v="15000"/>
    <x v="9"/>
    <m/>
  </r>
  <r>
    <s v="John William Pope Foundation_Mercatus Center201115000"/>
    <x v="25"/>
    <m/>
    <s v="Mercatus Center"/>
    <n v="15000"/>
    <x v="10"/>
    <m/>
  </r>
  <r>
    <s v="John William Pope Foundation_Mercatus Center201025000"/>
    <x v="25"/>
    <m/>
    <s v="Mercatus Center"/>
    <n v="25000"/>
    <x v="11"/>
    <m/>
  </r>
  <r>
    <s v="John William Pope Foundation_Mercatus Center200750000"/>
    <x v="25"/>
    <m/>
    <s v="Mercatus Center"/>
    <n v="50000"/>
    <x v="13"/>
    <s v="added"/>
  </r>
  <r>
    <s v="John William Pope Foundation_Mercatus Center200650000"/>
    <x v="25"/>
    <s v="The Mercatus Center"/>
    <s v="Mercatus Center"/>
    <n v="50000"/>
    <x v="14"/>
    <s v="added"/>
  </r>
  <r>
    <s v="Kickapoo Springs Foundation_Mercatus Center20162500"/>
    <x v="26"/>
    <s v="Mercatus Center"/>
    <s v="Mercatus Center"/>
    <n v="2500"/>
    <x v="5"/>
    <s v="added"/>
  </r>
  <r>
    <s v="Kickapoo Springs Foundation_Mercatus Center20152500"/>
    <x v="26"/>
    <s v="Mercatus Center"/>
    <s v="Mercatus Center"/>
    <n v="2500"/>
    <x v="6"/>
    <s v="added"/>
  </r>
  <r>
    <s v="Kickapoo Springs Foundation_Mercatus Center20142500"/>
    <x v="26"/>
    <s v="Mercatus Center"/>
    <s v="Mercatus Center"/>
    <n v="2500"/>
    <x v="7"/>
    <s v="added"/>
  </r>
  <r>
    <s v="Kickapoo Springs Foundation_Mercatus Center20132500"/>
    <x v="26"/>
    <s v="Mercatus Center"/>
    <s v="Mercatus Center"/>
    <n v="2500"/>
    <x v="8"/>
    <s v="added"/>
  </r>
  <r>
    <s v="Kickapoo Springs Foundation_Mercatus Center20122500"/>
    <x v="26"/>
    <s v="Mercatus Center"/>
    <s v="Mercatus Center"/>
    <n v="2500"/>
    <x v="9"/>
    <s v="added"/>
  </r>
  <r>
    <s v="Kickapoo Springs Foundation_Mercatus Center20102500"/>
    <x v="26"/>
    <s v="Mercatus Center"/>
    <s v="Mercatus Center"/>
    <n v="2500"/>
    <x v="11"/>
    <s v="added"/>
  </r>
  <r>
    <s v="Leadership Institute_Mercatus Center20073500"/>
    <x v="27"/>
    <m/>
    <s v="Mercatus Center"/>
    <n v="3500"/>
    <x v="13"/>
    <m/>
  </r>
  <r>
    <s v="Lowndes Foundation_Mercatus Center201530000"/>
    <x v="28"/>
    <s v="Mercatus Center"/>
    <s v="Mercatus Center"/>
    <n v="30000"/>
    <x v="6"/>
    <s v="added"/>
  </r>
  <r>
    <s v="Lowndes Foundation_Mercatus Center201420000"/>
    <x v="28"/>
    <s v="Mercatus Center"/>
    <s v="Mercatus Center"/>
    <n v="20000"/>
    <x v="7"/>
    <s v="added"/>
  </r>
  <r>
    <s v="Lowndes Foundation_Mercatus Center201320000"/>
    <x v="28"/>
    <s v="Mercatus Center"/>
    <s v="Mercatus Center"/>
    <n v="20000"/>
    <x v="8"/>
    <s v="added"/>
  </r>
  <r>
    <s v="Lowndes Foundation_Mercatus Center201220000"/>
    <x v="28"/>
    <m/>
    <s v="Mercatus Center"/>
    <n v="20000"/>
    <x v="9"/>
    <m/>
  </r>
  <r>
    <s v="Lowndes Foundation_Mercatus Center201120000"/>
    <x v="28"/>
    <m/>
    <s v="Mercatus Center"/>
    <n v="20000"/>
    <x v="10"/>
    <m/>
  </r>
  <r>
    <s v="Lowndes Foundation_Mercatus Center20095000"/>
    <x v="28"/>
    <m/>
    <s v="Mercatus Center"/>
    <n v="5000"/>
    <x v="12"/>
    <m/>
  </r>
  <r>
    <s v="Lynn &amp; Foster Friess Family Foundation_Mercatus Center200310000"/>
    <x v="29"/>
    <m/>
    <s v="Mercatus Center"/>
    <n v="10000"/>
    <x v="1"/>
    <m/>
  </r>
  <r>
    <s v="Lynn &amp; Foster Friess Family Foundation_Mercatus Center20021000"/>
    <x v="29"/>
    <m/>
    <s v="Mercatus Center"/>
    <n v="1000"/>
    <x v="2"/>
    <m/>
  </r>
  <r>
    <s v="Marshall Heritage Foundation_Mercatus Center2013200000"/>
    <x v="30"/>
    <m/>
    <s v="Mercatus Center"/>
    <n v="200000"/>
    <x v="8"/>
    <m/>
  </r>
  <r>
    <s v="Marshall Heritage Foundation_Mercatus Center2012500000"/>
    <x v="30"/>
    <m/>
    <s v="Mercatus Center"/>
    <n v="500000"/>
    <x v="9"/>
    <m/>
  </r>
  <r>
    <s v="Marshall Heritage Foundation_Mercatus Center2011800000"/>
    <x v="30"/>
    <m/>
    <s v="Mercatus Center"/>
    <n v="800000"/>
    <x v="10"/>
    <m/>
  </r>
  <r>
    <s v="National Christian Charitable Foundation_Mercatus Center20158400"/>
    <x v="31"/>
    <s v="Mercatus Center George Mason University"/>
    <s v="Mercatus Center"/>
    <n v="8400"/>
    <x v="6"/>
    <s v="added"/>
  </r>
  <r>
    <s v="National Christian Charitable Foundation_Mercatus Center20133000"/>
    <x v="31"/>
    <m/>
    <s v="Mercatus Center"/>
    <n v="3000"/>
    <x v="8"/>
    <s v="added"/>
  </r>
  <r>
    <s v="National Christian Charitable Foundation_Mercatus Center20123000"/>
    <x v="31"/>
    <s v="Mercatus Center"/>
    <s v="Mercatus Center"/>
    <n v="3000"/>
    <x v="9"/>
    <s v="added"/>
  </r>
  <r>
    <s v="National Philanthropic Trust_Mercatus Center20156000"/>
    <x v="32"/>
    <s v="George Mason University - Mercatus Center"/>
    <s v="Mercatus Center"/>
    <n v="6000"/>
    <x v="6"/>
    <s v="added"/>
  </r>
  <r>
    <s v="National Philanthropic Trust_Mercatus Center20141000"/>
    <x v="32"/>
    <s v="George Mason University - Mercatus Center"/>
    <s v="Mercatus Center"/>
    <n v="1000"/>
    <x v="7"/>
    <s v="added"/>
  </r>
  <r>
    <s v="Philip M. McKenna Foundation_Mercatus Center20161000"/>
    <x v="33"/>
    <s v="Mercatus Center, George Mason University"/>
    <s v="Mercatus Center"/>
    <n v="1000"/>
    <x v="5"/>
    <s v="added"/>
  </r>
  <r>
    <s v="Philip M. McKenna Foundation_Mercatus Center201510000"/>
    <x v="33"/>
    <s v="Mercatus Center, George Mason University"/>
    <s v="Mercatus Center"/>
    <n v="10000"/>
    <x v="6"/>
    <s v="added"/>
  </r>
  <r>
    <s v="Philip M. McKenna Foundation_Mercatus Center201410000"/>
    <x v="33"/>
    <s v="Mercatus Center, George Mason University"/>
    <s v="Mercatus Center"/>
    <n v="10000"/>
    <x v="7"/>
    <s v="added"/>
  </r>
  <r>
    <s v="Philip M. McKenna Foundation_Mercatus Center200015000"/>
    <x v="33"/>
    <m/>
    <s v="Mercatus Center"/>
    <n v="15000"/>
    <x v="16"/>
    <m/>
  </r>
  <r>
    <s v="Philip M. McKenna Foundation_Mercatus Center199915000"/>
    <x v="33"/>
    <m/>
    <s v="Mercatus Center"/>
    <n v="15000"/>
    <x v="17"/>
    <m/>
  </r>
  <r>
    <s v="PhRMA_Mercatus Center20135000"/>
    <x v="34"/>
    <s v="Mercatus Center Inc"/>
    <s v="Mercatus Center"/>
    <n v="5000"/>
    <x v="8"/>
    <s v="added"/>
  </r>
  <r>
    <s v="PhRMA_Mercatus Center20115000"/>
    <x v="34"/>
    <s v="Mercatus Center Inc"/>
    <s v="Mercatus Center"/>
    <n v="5000"/>
    <x v="10"/>
    <s v="added"/>
  </r>
  <r>
    <s v="PhRMA_Mercatus Center200810000"/>
    <x v="34"/>
    <m/>
    <s v="Mercatus Center"/>
    <n v="10000"/>
    <x v="4"/>
    <m/>
  </r>
  <r>
    <s v="PhRMA_Mercatus Center200815000"/>
    <x v="34"/>
    <m/>
    <s v="Mercatus Center"/>
    <n v="15000"/>
    <x v="4"/>
    <m/>
  </r>
  <r>
    <s v="Pierre F. and Enid Goodrich Foundation_Mercatus Center201630000"/>
    <x v="35"/>
    <m/>
    <s v="Mercatus Center"/>
    <n v="30000"/>
    <x v="5"/>
    <s v="added"/>
  </r>
  <r>
    <s v="Pierre F. and Enid Goodrich Foundation_Mercatus Center201530000"/>
    <x v="35"/>
    <m/>
    <s v="Mercatus Center"/>
    <n v="30000"/>
    <x v="6"/>
    <s v="added"/>
  </r>
  <r>
    <s v="Pierre F. and Enid Goodrich Foundation_Mercatus Center201415000"/>
    <x v="35"/>
    <m/>
    <s v="Mercatus Center"/>
    <n v="15000"/>
    <x v="7"/>
    <s v="added"/>
  </r>
  <r>
    <s v="Pierre F. and Enid Goodrich Foundation_Mercatus Center201315000"/>
    <x v="35"/>
    <m/>
    <s v="Mercatus Center"/>
    <n v="15000"/>
    <x v="8"/>
    <m/>
  </r>
  <r>
    <s v="Pierre F. and Enid Goodrich Foundation_Mercatus Center201215000"/>
    <x v="35"/>
    <m/>
    <s v="Mercatus Center"/>
    <n v="15000"/>
    <x v="9"/>
    <m/>
  </r>
  <r>
    <s v="Pierre F. and Enid Goodrich Foundation_Mercatus Center201165000"/>
    <x v="35"/>
    <m/>
    <s v="Mercatus Center"/>
    <n v="65000"/>
    <x v="10"/>
    <m/>
  </r>
  <r>
    <s v="Pierre F. and Enid Goodrich Foundation_Mercatus Center201015000"/>
    <x v="35"/>
    <m/>
    <s v="Mercatus Center"/>
    <n v="15000"/>
    <x v="11"/>
    <m/>
  </r>
  <r>
    <s v="Pierre F. and Enid Goodrich Foundation_Mercatus Center200920000"/>
    <x v="35"/>
    <m/>
    <s v="Mercatus Center"/>
    <n v="20000"/>
    <x v="12"/>
    <m/>
  </r>
  <r>
    <s v="Pierre F. and Enid Goodrich Foundation_Mercatus Center200820000"/>
    <x v="35"/>
    <m/>
    <s v="Mercatus Center"/>
    <n v="20000"/>
    <x v="4"/>
    <m/>
  </r>
  <r>
    <s v="Pierre F. and Enid Goodrich Foundation_Mercatus Center200720000"/>
    <x v="35"/>
    <m/>
    <s v="Mercatus Center"/>
    <n v="20000"/>
    <x v="13"/>
    <m/>
  </r>
  <r>
    <s v="Richard and Helen DeVos Foundation_Mercatus Center2012500000"/>
    <x v="36"/>
    <m/>
    <s v="Mercatus Center"/>
    <n v="500000"/>
    <x v="9"/>
    <m/>
  </r>
  <r>
    <s v="Richard Seth Staley Educational Foundation_Mercatus Center20163000"/>
    <x v="37"/>
    <m/>
    <s v="Mercatus Center"/>
    <n v="3000"/>
    <x v="5"/>
    <s v="added"/>
  </r>
  <r>
    <s v="Richard Seth Staley Educational Foundation_Mercatus Center20152500"/>
    <x v="37"/>
    <m/>
    <s v="Mercatus Center"/>
    <n v="2500"/>
    <x v="6"/>
    <s v="added"/>
  </r>
  <r>
    <s v="Richard Seth Staley Educational Foundation_Mercatus Center20141500"/>
    <x v="37"/>
    <m/>
    <s v="Mercatus Center"/>
    <n v="1500"/>
    <x v="7"/>
    <s v="added"/>
  </r>
  <r>
    <s v="Richard Seth Staley Educational Foundation_Mercatus Center2013100"/>
    <x v="37"/>
    <m/>
    <s v="Mercatus Center"/>
    <n v="100"/>
    <x v="8"/>
    <s v="added"/>
  </r>
  <r>
    <s v="Richard Seth Staley Educational Foundation_Mercatus Center2011100"/>
    <x v="37"/>
    <m/>
    <s v="Mercatus Center"/>
    <n v="100"/>
    <x v="10"/>
    <s v="added"/>
  </r>
  <r>
    <s v="Richard Seth Staley Educational Foundation_Mercatus Center2008500"/>
    <x v="37"/>
    <m/>
    <s v="Mercatus Center"/>
    <n v="500"/>
    <x v="4"/>
    <s v="added"/>
  </r>
  <r>
    <s v="Richard Seth Staley Educational Foundation_Mercatus Center20072000"/>
    <x v="37"/>
    <m/>
    <s v="Mercatus Center"/>
    <n v="2000"/>
    <x v="13"/>
    <s v="added"/>
  </r>
  <r>
    <s v="Richard Seth Staley Educational Foundation_Mercatus Center20062000"/>
    <x v="37"/>
    <m/>
    <s v="Mercatus Center"/>
    <n v="2000"/>
    <x v="14"/>
    <s v="added"/>
  </r>
  <r>
    <s v="Richard Seth Staley Educational Foundation_Mercatus Center20021000"/>
    <x v="37"/>
    <m/>
    <s v="Mercatus Center"/>
    <n v="1000"/>
    <x v="2"/>
    <s v="added"/>
  </r>
  <r>
    <s v="Richard Seth Staley Educational Foundation_Mercatus Center20015000"/>
    <x v="37"/>
    <m/>
    <s v="Mercatus Center"/>
    <n v="5000"/>
    <x v="3"/>
    <s v="added"/>
  </r>
  <r>
    <s v="Sarah Scaife Foundation_Mercatus Center2016225000"/>
    <x v="38"/>
    <s v="Mercatus Center, Inc."/>
    <s v="Mercatus Center"/>
    <n v="225000"/>
    <x v="5"/>
    <s v="added"/>
  </r>
  <r>
    <s v="Sarah Scaife Foundation_Mercatus Center2016100000"/>
    <x v="38"/>
    <s v="Mercatus Center, Arlington, VA"/>
    <s v="Mercatus Center"/>
    <n v="100000"/>
    <x v="5"/>
    <s v="added"/>
  </r>
  <r>
    <s v="Sarah Scaife Foundation_Mercatus Center2016200000"/>
    <x v="38"/>
    <s v="Mercatus Center, Arlington, VA"/>
    <s v="Mercatus Center"/>
    <n v="200000"/>
    <x v="5"/>
    <s v="added"/>
  </r>
  <r>
    <s v="Sarah Scaife Foundation_Mercatus Center2016150000"/>
    <x v="38"/>
    <s v="Mercatus Center, Arlington, VA"/>
    <s v="Mercatus Center"/>
    <n v="150000"/>
    <x v="5"/>
    <s v="added"/>
  </r>
  <r>
    <s v="Sarah Scaife Foundation_Mercatus Center2016150000"/>
    <x v="38"/>
    <s v="Mercatus Center, Arlington, VA"/>
    <s v="Mercatus Center"/>
    <n v="150000"/>
    <x v="5"/>
    <s v="added"/>
  </r>
  <r>
    <s v="Sarah Scaife Foundation_Mercatus Center2015150000"/>
    <x v="38"/>
    <m/>
    <s v="Mercatus Center"/>
    <n v="150000"/>
    <x v="6"/>
    <s v="added"/>
  </r>
  <r>
    <s v="Sarah Scaife Foundation_Mercatus Center2014100000"/>
    <x v="38"/>
    <m/>
    <s v="Mercatus Center"/>
    <n v="100000"/>
    <x v="7"/>
    <s v="added"/>
  </r>
  <r>
    <s v="Sarah Scaife Foundation_Mercatus Center201375000"/>
    <x v="38"/>
    <m/>
    <s v="Mercatus Center"/>
    <n v="75000"/>
    <x v="8"/>
    <s v="added"/>
  </r>
  <r>
    <s v="Sarah Scaife Foundation_Mercatus Center201250000"/>
    <x v="38"/>
    <m/>
    <s v="Mercatus Center"/>
    <n v="50000"/>
    <x v="9"/>
    <m/>
  </r>
  <r>
    <s v="Sarah Scaife Foundation_Mercatus Center201150000"/>
    <x v="38"/>
    <m/>
    <s v="Mercatus Center"/>
    <n v="50000"/>
    <x v="10"/>
    <m/>
  </r>
  <r>
    <s v="Sarah Scaife Foundation_Mercatus Center201050000"/>
    <x v="38"/>
    <m/>
    <s v="Mercatus Center"/>
    <n v="50000"/>
    <x v="11"/>
    <m/>
  </r>
  <r>
    <s v="Sarah Scaife Foundation_Mercatus Center200950000"/>
    <x v="38"/>
    <m/>
    <s v="Mercatus Center"/>
    <n v="50000"/>
    <x v="12"/>
    <m/>
  </r>
  <r>
    <s v="Sarah Scaife Foundation_Mercatus Center200880000"/>
    <x v="38"/>
    <m/>
    <s v="Mercatus Center"/>
    <n v="80000"/>
    <x v="4"/>
    <m/>
  </r>
  <r>
    <s v="Sarah Scaife Foundation_Mercatus Center200780000"/>
    <x v="38"/>
    <m/>
    <s v="Mercatus Center"/>
    <n v="80000"/>
    <x v="13"/>
    <m/>
  </r>
  <r>
    <s v="Sarah Scaife Foundation_Mercatus Center200680000"/>
    <x v="38"/>
    <m/>
    <s v="Mercatus Center"/>
    <n v="80000"/>
    <x v="14"/>
    <m/>
  </r>
  <r>
    <s v="Sarah Scaife Foundation_Mercatus Center200580000"/>
    <x v="38"/>
    <m/>
    <s v="Mercatus Center"/>
    <n v="80000"/>
    <x v="15"/>
    <m/>
  </r>
  <r>
    <s v="Sarah Scaife Foundation_Mercatus Center200480000"/>
    <x v="38"/>
    <m/>
    <s v="Mercatus Center"/>
    <n v="80000"/>
    <x v="0"/>
    <m/>
  </r>
  <r>
    <s v="Sarah Scaife Foundation_Mercatus Center200380000"/>
    <x v="38"/>
    <m/>
    <s v="Mercatus Center"/>
    <n v="80000"/>
    <x v="1"/>
    <m/>
  </r>
  <r>
    <s v="Sarah Scaife Foundation_Mercatus Center2001100000"/>
    <x v="38"/>
    <s v="George Mason University Foundation Inc."/>
    <s v="Mercatus Center"/>
    <n v="100000"/>
    <x v="3"/>
    <s v="verified"/>
  </r>
  <r>
    <s v="Schwab Charitable Fund_Mercatus Center2013137850"/>
    <x v="39"/>
    <m/>
    <s v="Mercatus Center"/>
    <n v="137850"/>
    <x v="8"/>
    <s v="added"/>
  </r>
  <r>
    <s v="Schwab Charitable Fund_Mercatus Center2012101000"/>
    <x v="39"/>
    <s v="Mercatus Center, Inc."/>
    <s v="Mercatus Center"/>
    <n v="101000"/>
    <x v="9"/>
    <s v="added"/>
  </r>
  <r>
    <s v="Schwab Charitable Fund_Mercatus Center2012129000"/>
    <x v="39"/>
    <m/>
    <s v="Mercatus Center"/>
    <n v="129000"/>
    <x v="9"/>
    <s v="added"/>
  </r>
  <r>
    <s v="Schwab Charitable Fund_Mercatus Center2011104450"/>
    <x v="39"/>
    <s v="Mercatus Center, Inc."/>
    <s v="Mercatus Center"/>
    <n v="104450"/>
    <x v="10"/>
    <s v="added"/>
  </r>
  <r>
    <s v="Schwab Charitable Fund_Mercatus Center2010111150"/>
    <x v="39"/>
    <m/>
    <s v="Mercatus Center"/>
    <n v="111150"/>
    <x v="11"/>
    <s v="added"/>
  </r>
  <r>
    <s v="Schwab Charitable Fund_Mercatus Center2009111100"/>
    <x v="39"/>
    <m/>
    <s v="Mercatus Center"/>
    <n v="111100"/>
    <x v="12"/>
    <s v="added"/>
  </r>
  <r>
    <s v="Schwab Charitable Fund_Mercatus Center2008400000"/>
    <x v="39"/>
    <m/>
    <s v="Mercatus Center"/>
    <n v="400000"/>
    <x v="4"/>
    <s v="added"/>
  </r>
  <r>
    <s v="Schwab Charitable Fund_Mercatus Center2008250"/>
    <x v="39"/>
    <m/>
    <s v="Mercatus Center"/>
    <n v="250"/>
    <x v="4"/>
    <s v="added"/>
  </r>
  <r>
    <s v="Schwab Charitable Fund_Mercatus Center20071000"/>
    <x v="39"/>
    <m/>
    <s v="Mercatus Center"/>
    <n v="1000"/>
    <x v="13"/>
    <s v="added"/>
  </r>
  <r>
    <s v="Schwab Charitable Fund_Mercatus Center2007100"/>
    <x v="39"/>
    <m/>
    <s v="Mercatus Center"/>
    <n v="100"/>
    <x v="13"/>
    <s v="added"/>
  </r>
  <r>
    <s v="Schwab Charitable Fund_Mercatus Center200710000"/>
    <x v="39"/>
    <m/>
    <s v="Mercatus Center"/>
    <n v="10000"/>
    <x v="13"/>
    <s v="added"/>
  </r>
  <r>
    <s v="Schwab Charitable Fund_Mercatus Center2007250"/>
    <x v="39"/>
    <m/>
    <s v="Mercatus Center"/>
    <n v="250"/>
    <x v="13"/>
    <s v="added"/>
  </r>
  <r>
    <s v="Schwab Charitable Fund_Mercatus Center2006250"/>
    <x v="39"/>
    <m/>
    <s v="Mercatus Center"/>
    <n v="250"/>
    <x v="14"/>
    <s v="added"/>
  </r>
  <r>
    <s v="Schwab Charitable Fund_Mercatus Center2006250"/>
    <x v="39"/>
    <m/>
    <s v="Mercatus Center"/>
    <n v="250"/>
    <x v="14"/>
    <s v="added"/>
  </r>
  <r>
    <s v="Schwab Charitable Fund_Mercatus Center20061000"/>
    <x v="39"/>
    <m/>
    <s v="Mercatus Center"/>
    <n v="1000"/>
    <x v="14"/>
    <s v="added"/>
  </r>
  <r>
    <s v="Schwab Charitable Fund_Mercatus Center20061000"/>
    <x v="39"/>
    <m/>
    <s v="Mercatus Center"/>
    <n v="1000"/>
    <x v="14"/>
    <s v="added"/>
  </r>
  <r>
    <s v="Schwab Charitable Fund_Mercatus Center20061000"/>
    <x v="39"/>
    <m/>
    <s v="Mercatus Center"/>
    <n v="1000"/>
    <x v="14"/>
    <s v="added"/>
  </r>
  <r>
    <s v="Schwab Charitable Fund_Mercatus Center2005250"/>
    <x v="39"/>
    <m/>
    <s v="Mercatus Center"/>
    <n v="250"/>
    <x v="15"/>
    <s v="added"/>
  </r>
  <r>
    <s v="Schwab Charitable Fund_Mercatus Center2004250"/>
    <x v="39"/>
    <m/>
    <s v="Mercatus Center"/>
    <n v="250"/>
    <x v="0"/>
    <s v="added"/>
  </r>
  <r>
    <s v="Schwab Charitable Fund_Mercatus Center20041000"/>
    <x v="39"/>
    <m/>
    <s v="Mercatus Center"/>
    <n v="1000"/>
    <x v="0"/>
    <s v="added"/>
  </r>
  <r>
    <s v="Schwab Charitable Fund_Mercatus Center2003250"/>
    <x v="39"/>
    <m/>
    <s v="Mercatus Center"/>
    <n v="250"/>
    <x v="1"/>
    <s v="added"/>
  </r>
  <r>
    <s v="Schwab Charitable Fund_Mercatus Center20031000"/>
    <x v="39"/>
    <m/>
    <s v="Mercatus Center"/>
    <n v="1000"/>
    <x v="1"/>
    <s v="added"/>
  </r>
  <r>
    <s v="Schwab Charitable Fund_Mercatus Center20021000"/>
    <x v="39"/>
    <m/>
    <s v="Mercatus Center"/>
    <n v="1000"/>
    <x v="2"/>
    <s v="added"/>
  </r>
  <r>
    <s v="Schwab Charitable Fund_Mercatus Center2001250"/>
    <x v="39"/>
    <m/>
    <s v="Mercatus Center"/>
    <n v="250"/>
    <x v="3"/>
    <s v="added"/>
  </r>
  <r>
    <s v="Schwab Charitable Fund_Mercatus Center2001900"/>
    <x v="39"/>
    <m/>
    <s v="Mercatus Center"/>
    <n v="900"/>
    <x v="3"/>
    <s v="added"/>
  </r>
  <r>
    <s v="Searle Freedom Trust_Mercatus Center2015100000"/>
    <x v="40"/>
    <s v="Mercatus Center, Arlington, VA"/>
    <s v="Mercatus Center"/>
    <n v="100000"/>
    <x v="6"/>
    <s v="added"/>
  </r>
  <r>
    <s v="Searle Freedom Trust_Mercatus Center2015150000"/>
    <x v="40"/>
    <s v="Mercatus Center, Arlington, VA"/>
    <s v="Mercatus Center"/>
    <n v="150000"/>
    <x v="6"/>
    <s v="added"/>
  </r>
  <r>
    <s v="Searle Freedom Trust_Mercatus Center2015150000"/>
    <x v="40"/>
    <s v="Mercatus Center, Arlington, VA"/>
    <s v="Mercatus Center"/>
    <n v="150000"/>
    <x v="6"/>
    <s v="added"/>
  </r>
  <r>
    <s v="Searle Freedom Trust_Mercatus Center2015250000"/>
    <x v="40"/>
    <s v="Mercatus Center, Arlington, VA"/>
    <s v="Mercatus Center"/>
    <n v="250000"/>
    <x v="6"/>
    <s v="added"/>
  </r>
  <r>
    <s v="Searle Freedom Trust_Mercatus Center201550000"/>
    <x v="40"/>
    <s v="Mercatus Center, Arlington, VA"/>
    <s v="Mercatus Center"/>
    <n v="50000"/>
    <x v="6"/>
    <s v="added"/>
  </r>
  <r>
    <s v="Searle Freedom Trust_Mercatus Center2014200000"/>
    <x v="40"/>
    <s v="Mercatus Center, Arlington, VA"/>
    <s v="Mercatus Center"/>
    <n v="200000"/>
    <x v="7"/>
    <s v="added"/>
  </r>
  <r>
    <s v="Searle Freedom Trust_Mercatus Center2014400000"/>
    <x v="40"/>
    <s v="Mercatus Center, Arlington, VA"/>
    <s v="Mercatus Center"/>
    <n v="400000"/>
    <x v="7"/>
    <s v="added"/>
  </r>
  <r>
    <s v="Searle Freedom Trust_Mercatus Center2013100000"/>
    <x v="40"/>
    <s v="Mercatus Center, Arlington, VA"/>
    <s v="Mercatus Center"/>
    <n v="100000"/>
    <x v="8"/>
    <s v="added"/>
  </r>
  <r>
    <s v="Searle Freedom Trust_Mercatus Center2013300000"/>
    <x v="40"/>
    <s v="Mercatus Center, Arlington, VA"/>
    <s v="Mercatus Center"/>
    <n v="300000"/>
    <x v="8"/>
    <s v="added"/>
  </r>
  <r>
    <s v="Searle Freedom Trust_Mercatus Center2012100000"/>
    <x v="40"/>
    <m/>
    <s v="Mercatus Center"/>
    <n v="100000"/>
    <x v="9"/>
    <m/>
  </r>
  <r>
    <s v="Searle Freedom Trust_Mercatus Center2012250000"/>
    <x v="40"/>
    <m/>
    <s v="Mercatus Center"/>
    <n v="250000"/>
    <x v="9"/>
    <m/>
  </r>
  <r>
    <s v="Searle Freedom Trust_Mercatus Center201240000"/>
    <x v="40"/>
    <m/>
    <s v="Mercatus Center"/>
    <n v="40000"/>
    <x v="9"/>
    <m/>
  </r>
  <r>
    <s v="Searle Freedom Trust_Mercatus Center2011220000"/>
    <x v="40"/>
    <m/>
    <s v="Mercatus Center"/>
    <n v="220000"/>
    <x v="10"/>
    <m/>
  </r>
  <r>
    <s v="Searle Freedom Trust_Mercatus Center201180000"/>
    <x v="40"/>
    <m/>
    <s v="Mercatus Center"/>
    <n v="80000"/>
    <x v="10"/>
    <m/>
  </r>
  <r>
    <s v="Searle Freedom Trust_Mercatus Center2010120000"/>
    <x v="40"/>
    <m/>
    <s v="Mercatus Center"/>
    <n v="120000"/>
    <x v="11"/>
    <m/>
  </r>
  <r>
    <s v="Searle Freedom Trust_Mercatus Center201050000"/>
    <x v="40"/>
    <m/>
    <s v="Mercatus Center"/>
    <n v="50000"/>
    <x v="11"/>
    <m/>
  </r>
  <r>
    <s v="Searle Freedom Trust_Mercatus Center201080000"/>
    <x v="40"/>
    <m/>
    <s v="Mercatus Center"/>
    <n v="80000"/>
    <x v="11"/>
    <m/>
  </r>
  <r>
    <s v="Searle Freedom Trust_Mercatus Center2009120000"/>
    <x v="40"/>
    <m/>
    <s v="Mercatus Center"/>
    <n v="120000"/>
    <x v="12"/>
    <m/>
  </r>
  <r>
    <s v="Searle Freedom Trust_Mercatus Center200950000"/>
    <x v="40"/>
    <m/>
    <s v="Mercatus Center"/>
    <n v="50000"/>
    <x v="12"/>
    <m/>
  </r>
  <r>
    <s v="Searle Freedom Trust_Mercatus Center200980000"/>
    <x v="40"/>
    <m/>
    <s v="Mercatus Center"/>
    <n v="80000"/>
    <x v="12"/>
    <m/>
  </r>
  <r>
    <s v="Searle Freedom Trust_Mercatus Center2008190000"/>
    <x v="40"/>
    <m/>
    <s v="Mercatus Center"/>
    <n v="190000"/>
    <x v="4"/>
    <m/>
  </r>
  <r>
    <s v="Searle Freedom Trust_Mercatus Center200840000"/>
    <x v="40"/>
    <m/>
    <s v="Mercatus Center"/>
    <n v="40000"/>
    <x v="4"/>
    <m/>
  </r>
  <r>
    <s v="Searle Freedom Trust_Mercatus Center2007150000"/>
    <x v="40"/>
    <m/>
    <s v="Mercatus Center"/>
    <n v="150000"/>
    <x v="13"/>
    <m/>
  </r>
  <r>
    <s v="Searle Freedom Trust_Mercatus Center2006100000"/>
    <x v="40"/>
    <m/>
    <s v="Mercatus Center"/>
    <n v="100000"/>
    <x v="14"/>
    <m/>
  </r>
  <r>
    <s v="Searle Freedom Trust_Mercatus Center200440000"/>
    <x v="40"/>
    <m/>
    <s v="Mercatus Center"/>
    <n v="40000"/>
    <x v="0"/>
    <m/>
  </r>
  <r>
    <s v="Searle Freedom Trust_Mercatus Center200230000"/>
    <x v="40"/>
    <m/>
    <s v="Mercatus Center"/>
    <n v="30000"/>
    <x v="2"/>
    <m/>
  </r>
  <r>
    <s v="Searle Freedom Trust_Mercatus Center200130000"/>
    <x v="40"/>
    <m/>
    <s v="Mercatus Center"/>
    <n v="30000"/>
    <x v="3"/>
    <m/>
  </r>
  <r>
    <s v="Tepper Family Foundation_Mercatus Center20105000"/>
    <x v="41"/>
    <m/>
    <s v="Mercatus Center"/>
    <n v="5000"/>
    <x v="11"/>
    <m/>
  </r>
  <r>
    <s v="Tepper Family Foundation_Mercatus Center20097000"/>
    <x v="41"/>
    <m/>
    <s v="Mercatus Center"/>
    <n v="7000"/>
    <x v="12"/>
    <m/>
  </r>
  <r>
    <s v="Tepper Family Foundation_Mercatus Center200810000"/>
    <x v="41"/>
    <m/>
    <s v="Mercatus Center"/>
    <n v="10000"/>
    <x v="4"/>
    <m/>
  </r>
  <r>
    <s v="Tepper Family Foundation_Mercatus Center200710000"/>
    <x v="41"/>
    <m/>
    <s v="Mercatus Center"/>
    <n v="10000"/>
    <x v="13"/>
    <m/>
  </r>
  <r>
    <s v="Tepper Family Foundation_Mercatus Center200610000"/>
    <x v="41"/>
    <m/>
    <s v="Mercatus Center"/>
    <n v="10000"/>
    <x v="14"/>
    <m/>
  </r>
  <r>
    <s v="Tepper Family Foundation_Mercatus Center200510000"/>
    <x v="41"/>
    <m/>
    <s v="Mercatus Center"/>
    <n v="10000"/>
    <x v="15"/>
    <m/>
  </r>
  <r>
    <s v="Tepper Family Foundation_Mercatus Center20041000"/>
    <x v="41"/>
    <m/>
    <s v="Mercatus Center"/>
    <n v="1000"/>
    <x v="0"/>
    <m/>
  </r>
  <r>
    <s v="The Challenge Foundation_Mercatus Center201225000"/>
    <x v="42"/>
    <m/>
    <s v="Mercatus Center"/>
    <n v="25000"/>
    <x v="9"/>
    <m/>
  </r>
  <r>
    <s v="The Challenge Foundation_Mercatus Center201125000"/>
    <x v="42"/>
    <m/>
    <s v="Mercatus Center"/>
    <n v="25000"/>
    <x v="10"/>
    <m/>
  </r>
  <r>
    <s v="The Challenge Foundation_Mercatus Center201025000"/>
    <x v="42"/>
    <m/>
    <s v="Mercatus Center"/>
    <n v="25000"/>
    <x v="11"/>
    <m/>
  </r>
  <r>
    <s v="The Challenge Foundation_Mercatus Center200925000"/>
    <x v="42"/>
    <m/>
    <s v="Mercatus Center"/>
    <n v="25000"/>
    <x v="12"/>
    <m/>
  </r>
  <r>
    <s v="The Challenge Foundation_Mercatus Center200850000"/>
    <x v="42"/>
    <m/>
    <s v="Mercatus Center"/>
    <n v="50000"/>
    <x v="4"/>
    <m/>
  </r>
  <r>
    <s v="The Challenge Foundation_Mercatus Center200725000"/>
    <x v="42"/>
    <m/>
    <s v="Mercatus Center"/>
    <n v="25000"/>
    <x v="13"/>
    <m/>
  </r>
  <r>
    <s v="The Gordon and Mary Cain Foundation_Mercatus Center200010000"/>
    <x v="43"/>
    <m/>
    <s v="Mercatus Center"/>
    <n v="10000"/>
    <x v="16"/>
    <m/>
  </r>
  <r>
    <s v="The Gordon and Mary Cain Foundation_Mercatus Center199910000"/>
    <x v="43"/>
    <m/>
    <s v="Mercatus Center"/>
    <n v="10000"/>
    <x v="17"/>
    <m/>
  </r>
  <r>
    <s v="The Howell Foundation_Mercatus Center20051000"/>
    <x v="44"/>
    <m/>
    <s v="Mercatus Center"/>
    <n v="1000"/>
    <x v="15"/>
    <s v="added"/>
  </r>
  <r>
    <s v="The Howell Foundation_Mercatus Center20041000"/>
    <x v="44"/>
    <m/>
    <s v="Mercatus Center"/>
    <n v="1000"/>
    <x v="0"/>
    <s v="added"/>
  </r>
  <r>
    <s v="The Howell Foundation_Mercatus Center2003500"/>
    <x v="44"/>
    <m/>
    <s v="Mercatus Center"/>
    <n v="500"/>
    <x v="1"/>
    <s v="added"/>
  </r>
  <r>
    <s v="The Howell Foundation_Mercatus Center2002500"/>
    <x v="44"/>
    <m/>
    <s v="Mercatus Center"/>
    <n v="500"/>
    <x v="2"/>
    <s v="added"/>
  </r>
  <r>
    <s v="The Lynde and Harry Bradley Foundation_Mercatus Center201675000"/>
    <x v="45"/>
    <s v="Mercatus Center, Inc"/>
    <s v="Mercatus Center"/>
    <n v="75000"/>
    <x v="5"/>
    <s v="added"/>
  </r>
  <r>
    <s v="The Lynde and Harry Bradley Foundation_Mercatus Center201525000"/>
    <x v="45"/>
    <s v="Mercatus Center, Inc"/>
    <s v="Mercatus Center"/>
    <n v="25000"/>
    <x v="6"/>
    <s v="added"/>
  </r>
  <r>
    <s v="The Lynde and Harry Bradley Foundation_Mercatus Center201525000"/>
    <x v="45"/>
    <m/>
    <s v="Mercatus Center"/>
    <n v="25000"/>
    <x v="6"/>
    <s v="added"/>
  </r>
  <r>
    <s v="The Lynde and Harry Bradley Foundation_Mercatus Center200710000"/>
    <x v="45"/>
    <m/>
    <s v="Mercatus Center"/>
    <n v="10000"/>
    <x v="13"/>
    <m/>
  </r>
  <r>
    <s v="The Lynde and Harry Bradley Foundation_Mercatus Center200610000"/>
    <x v="45"/>
    <s v="George Mason University"/>
    <s v="Mercatus Center"/>
    <n v="10000"/>
    <x v="14"/>
    <s v="verified"/>
  </r>
  <r>
    <s v="The Lynde and Harry Bradley Foundation_Mercatus Center200510000"/>
    <x v="45"/>
    <s v="George Mason University"/>
    <s v="Mercatus Center"/>
    <n v="10000"/>
    <x v="15"/>
    <s v="verified"/>
  </r>
  <r>
    <s v="The Lynde and Harry Bradley Foundation_Mercatus Center200310000"/>
    <x v="45"/>
    <s v="George Mason University"/>
    <s v="Mercatus Center"/>
    <n v="10000"/>
    <x v="1"/>
    <s v="added"/>
  </r>
  <r>
    <s v="The Opportunity Foundation_Mercatus Center20151000"/>
    <x v="46"/>
    <m/>
    <s v="Mercatus Center"/>
    <n v="1000"/>
    <x v="6"/>
    <s v="added"/>
  </r>
  <r>
    <s v="The Opportunity Foundation_Mercatus Center20141000"/>
    <x v="46"/>
    <m/>
    <s v="Mercatus Center"/>
    <n v="1000"/>
    <x v="7"/>
    <s v="added"/>
  </r>
  <r>
    <s v="The Opportunity Foundation_Mercatus Center20131000"/>
    <x v="46"/>
    <m/>
    <s v="Mercatus Center"/>
    <n v="1000"/>
    <x v="8"/>
    <s v="added"/>
  </r>
  <r>
    <s v="The Opportunity Foundation_Mercatus Center20121000"/>
    <x v="46"/>
    <m/>
    <s v="Mercatus Center"/>
    <n v="1000"/>
    <x v="9"/>
    <m/>
  </r>
  <r>
    <s v="The Opportunity Foundation_Mercatus Center20111000"/>
    <x v="46"/>
    <m/>
    <s v="Mercatus Center"/>
    <n v="1000"/>
    <x v="10"/>
    <m/>
  </r>
  <r>
    <s v="The Opportunity Foundation_Mercatus Center20101000"/>
    <x v="46"/>
    <m/>
    <s v="Mercatus Center"/>
    <n v="1000"/>
    <x v="11"/>
    <m/>
  </r>
  <r>
    <s v="The Opportunity Foundation_Mercatus Center20091000"/>
    <x v="46"/>
    <m/>
    <s v="Mercatus Center"/>
    <n v="1000"/>
    <x v="12"/>
    <m/>
  </r>
  <r>
    <s v="The Opportunity Foundation_Mercatus Center20081000"/>
    <x v="46"/>
    <m/>
    <s v="Mercatus Center"/>
    <n v="1000"/>
    <x v="4"/>
    <m/>
  </r>
  <r>
    <s v="The Opportunity Foundation_Mercatus Center20071000"/>
    <x v="46"/>
    <m/>
    <s v="Mercatus Center"/>
    <n v="1000"/>
    <x v="13"/>
    <m/>
  </r>
  <r>
    <s v="The Opportunity Foundation_Mercatus Center20061000"/>
    <x v="46"/>
    <m/>
    <s v="Mercatus Center"/>
    <n v="1000"/>
    <x v="14"/>
    <m/>
  </r>
  <r>
    <s v="The Opportunity Foundation_Mercatus Center20051000"/>
    <x v="46"/>
    <m/>
    <s v="Mercatus Center"/>
    <n v="1000"/>
    <x v="15"/>
    <m/>
  </r>
  <r>
    <s v="The Opportunity Foundation_Mercatus Center200440000"/>
    <x v="46"/>
    <m/>
    <s v="Mercatus Center"/>
    <n v="40000"/>
    <x v="0"/>
    <m/>
  </r>
  <r>
    <s v="The Opportunity Foundation_Mercatus Center200340000"/>
    <x v="46"/>
    <m/>
    <s v="Mercatus Center"/>
    <n v="40000"/>
    <x v="1"/>
    <m/>
  </r>
  <r>
    <s v="The Opportunity Foundation_Mercatus Center200282000"/>
    <x v="46"/>
    <m/>
    <s v="Mercatus Center"/>
    <n v="82000"/>
    <x v="2"/>
    <m/>
  </r>
  <r>
    <s v="The Opportunity Foundation_Mercatus Center200170000"/>
    <x v="46"/>
    <m/>
    <s v="Mercatus Center"/>
    <n v="70000"/>
    <x v="3"/>
    <m/>
  </r>
  <r>
    <s v="The Randolph Foundation_Mercatus Center201125000"/>
    <x v="47"/>
    <m/>
    <s v="Mercatus Center"/>
    <n v="25000"/>
    <x v="10"/>
    <m/>
  </r>
  <r>
    <s v="The Rodney Fund_Mercatus Center201622000"/>
    <x v="48"/>
    <m/>
    <s v="Mercatus Center"/>
    <n v="22000"/>
    <x v="5"/>
    <s v="added"/>
  </r>
  <r>
    <s v="The Rodney Fund_Mercatus Center20158000"/>
    <x v="48"/>
    <m/>
    <s v="Mercatus Center"/>
    <n v="8000"/>
    <x v="6"/>
    <s v="added"/>
  </r>
  <r>
    <s v="The Rodney Fund_Mercatus Center20148000"/>
    <x v="48"/>
    <m/>
    <s v="Mercatus Center"/>
    <n v="8000"/>
    <x v="7"/>
    <s v="added"/>
  </r>
  <r>
    <s v="The Rodney Fund_Mercatus Center201313000"/>
    <x v="48"/>
    <m/>
    <s v="Mercatus Center"/>
    <n v="13000"/>
    <x v="8"/>
    <m/>
  </r>
  <r>
    <s v="The Rodney Fund_Mercatus Center201211000"/>
    <x v="48"/>
    <m/>
    <s v="Mercatus Center"/>
    <n v="11000"/>
    <x v="9"/>
    <m/>
  </r>
  <r>
    <s v="The Rodney Fund_Mercatus Center201112200"/>
    <x v="48"/>
    <m/>
    <s v="Mercatus Center"/>
    <n v="12200"/>
    <x v="10"/>
    <m/>
  </r>
  <r>
    <s v="The Rodney Fund_Mercatus Center20098000"/>
    <x v="48"/>
    <m/>
    <s v="Mercatus Center"/>
    <n v="8000"/>
    <x v="12"/>
    <m/>
  </r>
  <r>
    <s v="The Rodney Fund_Mercatus Center20082000"/>
    <x v="48"/>
    <m/>
    <s v="Mercatus Center"/>
    <n v="2000"/>
    <x v="4"/>
    <m/>
  </r>
  <r>
    <s v="The Rodney Fund_Mercatus Center20078000"/>
    <x v="48"/>
    <m/>
    <s v="Mercatus Center"/>
    <n v="8000"/>
    <x v="13"/>
    <m/>
  </r>
  <r>
    <s v="The Rodney Fund_Mercatus Center20068000"/>
    <x v="48"/>
    <m/>
    <s v="Mercatus Center"/>
    <n v="8000"/>
    <x v="14"/>
    <m/>
  </r>
  <r>
    <s v="The Rodney Fund_Mercatus Center200513000"/>
    <x v="48"/>
    <m/>
    <s v="Mercatus Center"/>
    <n v="13000"/>
    <x v="15"/>
    <m/>
  </r>
  <r>
    <s v="The Rodney Fund_Mercatus Center20046000"/>
    <x v="48"/>
    <m/>
    <s v="Mercatus Center"/>
    <n v="6000"/>
    <x v="0"/>
    <m/>
  </r>
  <r>
    <s v="The Rodney Fund_Mercatus Center20037000"/>
    <x v="48"/>
    <m/>
    <s v="Mercatus Center"/>
    <n v="7000"/>
    <x v="1"/>
    <m/>
  </r>
  <r>
    <s v="The Roe Foundation_Mercatus Center20152500"/>
    <x v="49"/>
    <m/>
    <s v="Mercatus Center"/>
    <n v="2500"/>
    <x v="6"/>
    <s v="added"/>
  </r>
  <r>
    <s v="The Roe Foundation_Mercatus Center20142500"/>
    <x v="49"/>
    <m/>
    <s v="Mercatus Center"/>
    <n v="2500"/>
    <x v="7"/>
    <s v="added"/>
  </r>
  <r>
    <s v="The Roe Foundation_Mercatus Center20132500"/>
    <x v="49"/>
    <m/>
    <s v="Mercatus Center"/>
    <n v="2500"/>
    <x v="8"/>
    <s v="added"/>
  </r>
  <r>
    <s v="The Roe Foundation_Mercatus Center20112500"/>
    <x v="49"/>
    <m/>
    <s v="Mercatus Center"/>
    <n v="2500"/>
    <x v="10"/>
    <m/>
  </r>
  <r>
    <s v="The Roe Foundation_Mercatus Center20102500"/>
    <x v="49"/>
    <m/>
    <s v="Mercatus Center"/>
    <n v="2500"/>
    <x v="11"/>
    <m/>
  </r>
  <r>
    <s v="The Roe Foundation_Mercatus Center20095000"/>
    <x v="49"/>
    <m/>
    <s v="Mercatus Center"/>
    <n v="5000"/>
    <x v="12"/>
    <m/>
  </r>
  <r>
    <s v="The Roe Foundation_Mercatus Center20085000"/>
    <x v="49"/>
    <m/>
    <s v="Mercatus Center"/>
    <n v="5000"/>
    <x v="4"/>
    <m/>
  </r>
  <r>
    <s v="The Roe Foundation_Mercatus Center20075000"/>
    <x v="49"/>
    <m/>
    <s v="Mercatus Center"/>
    <n v="5000"/>
    <x v="13"/>
    <m/>
  </r>
  <r>
    <s v="The Roe Foundation_Mercatus Center20065000"/>
    <x v="49"/>
    <m/>
    <s v="Mercatus Center"/>
    <n v="5000"/>
    <x v="14"/>
    <m/>
  </r>
  <r>
    <s v="The Roe Foundation_Mercatus Center20055000"/>
    <x v="49"/>
    <m/>
    <s v="Mercatus Center"/>
    <n v="5000"/>
    <x v="15"/>
    <m/>
  </r>
  <r>
    <s v="The Roe Foundation_Mercatus Center20045000"/>
    <x v="49"/>
    <s v="Mercatus Center - George Mason University"/>
    <s v="Mercatus Center"/>
    <n v="5000"/>
    <x v="0"/>
    <s v="verified"/>
  </r>
  <r>
    <s v="The Roe Foundation_Mercatus Center20035000"/>
    <x v="49"/>
    <m/>
    <s v="Mercatus Center"/>
    <n v="5000"/>
    <x v="1"/>
    <m/>
  </r>
  <r>
    <s v="The Roe Foundation_Mercatus Center20025000"/>
    <x v="49"/>
    <m/>
    <s v="Mercatus Center"/>
    <n v="5000"/>
    <x v="2"/>
    <m/>
  </r>
  <r>
    <s v="The Roe Foundation_Mercatus Center20015000"/>
    <x v="49"/>
    <m/>
    <s v="Mercatus Center"/>
    <n v="5000"/>
    <x v="3"/>
    <m/>
  </r>
  <r>
    <s v="The Roe Foundation_Mercatus Center20005000"/>
    <x v="49"/>
    <m/>
    <s v="Mercatus Center"/>
    <n v="5000"/>
    <x v="16"/>
    <m/>
  </r>
  <r>
    <s v="The Roe Foundation_Mercatus Center19995000"/>
    <x v="49"/>
    <m/>
    <s v="Mercatus Center"/>
    <n v="5000"/>
    <x v="17"/>
    <m/>
  </r>
  <r>
    <s v="The Shelby Cullom Davis Foundation_Mercatus Center200715000"/>
    <x v="50"/>
    <m/>
    <s v="Mercatus Center"/>
    <n v="15000"/>
    <x v="13"/>
    <m/>
  </r>
  <r>
    <s v="The Shelby Cullom Davis Foundation_Mercatus Center200625000"/>
    <x v="50"/>
    <m/>
    <s v="Mercatus Center"/>
    <n v="25000"/>
    <x v="14"/>
    <m/>
  </r>
  <r>
    <s v="The Shelby Cullom Davis Foundation_Mercatus Center200520000"/>
    <x v="50"/>
    <m/>
    <s v="Mercatus Center"/>
    <n v="20000"/>
    <x v="15"/>
    <m/>
  </r>
  <r>
    <s v="The Shelby Cullom Davis Foundation_Mercatus Center200420000"/>
    <x v="50"/>
    <m/>
    <s v="Mercatus Center"/>
    <n v="20000"/>
    <x v="0"/>
    <m/>
  </r>
  <r>
    <s v="The Shelby Cullom Davis Foundation_Mercatus Center200212000"/>
    <x v="50"/>
    <s v="Mercatus Center, George Mason University"/>
    <s v="Mercatus Center"/>
    <n v="12000"/>
    <x v="2"/>
    <s v="verified"/>
  </r>
  <r>
    <s v="The Shelby Cullom Davis Foundation_Mercatus Center200112000"/>
    <x v="50"/>
    <s v="Mercatus Center, George Mason University"/>
    <s v="Mercatus Center"/>
    <n v="12000"/>
    <x v="3"/>
    <s v="verified"/>
  </r>
  <r>
    <s v="The Shelby Cullom Davis Foundation_Mercatus Center200015000"/>
    <x v="50"/>
    <s v="Mercatus Center, George Mason University"/>
    <s v="Mercatus Center"/>
    <n v="15000"/>
    <x v="16"/>
    <s v="verified"/>
  </r>
  <r>
    <s v="The Shelby Cullom Davis Foundation_Mercatus Center19995000"/>
    <x v="50"/>
    <s v="Mercatus Center, George Mason University"/>
    <s v="Mercatus Center"/>
    <n v="5000"/>
    <x v="17"/>
    <s v="verified"/>
  </r>
  <r>
    <s v="The TWS Foundation_Mercatus Center2015150000"/>
    <x v="51"/>
    <m/>
    <s v="Mercatus Center"/>
    <n v="150000"/>
    <x v="6"/>
    <s v="added"/>
  </r>
  <r>
    <s v="The TWS Foundation_Mercatus Center2014200000"/>
    <x v="51"/>
    <m/>
    <s v="Mercatus Center"/>
    <n v="200000"/>
    <x v="7"/>
    <s v="added"/>
  </r>
  <r>
    <s v="The TWS Foundation_Mercatus Center200710000"/>
    <x v="51"/>
    <s v="George Mason University Fdtn"/>
    <s v="Mercatus Center"/>
    <n v="10000"/>
    <x v="13"/>
    <s v="added"/>
  </r>
  <r>
    <s v="The TWS Foundation_Mercatus Center2007100000"/>
    <x v="51"/>
    <s v="George Mason University Fdtn"/>
    <s v="Mercatus Center"/>
    <n v="100000"/>
    <x v="13"/>
    <s v="added"/>
  </r>
  <r>
    <s v="The TWS Foundation_Mercatus Center20073000"/>
    <x v="51"/>
    <s v="George Mason University Fdtn"/>
    <s v="Mercatus Center"/>
    <n v="3000"/>
    <x v="13"/>
    <s v="added"/>
  </r>
  <r>
    <s v="The TWS Foundation_Mercatus Center20061000"/>
    <x v="51"/>
    <s v="The Mercatus Center"/>
    <s v="Mercatus Center"/>
    <n v="1000"/>
    <x v="14"/>
    <s v="added"/>
  </r>
  <r>
    <s v="The TWS Foundation_Mercatus Center20051000"/>
    <x v="51"/>
    <s v="George Mason University Fdtn"/>
    <s v="Mercatus Center"/>
    <n v="1000"/>
    <x v="15"/>
    <s v="added"/>
  </r>
  <r>
    <s v="The TWS Foundation_Mercatus Center20031000"/>
    <x v="51"/>
    <s v="George Mason University Fdtn"/>
    <s v="Mercatus Center"/>
    <n v="1000"/>
    <x v="1"/>
    <s v="added"/>
  </r>
  <r>
    <s v="The TWS Foundation_Mercatus Center20021000"/>
    <x v="51"/>
    <s v="George Mason University Fdtn"/>
    <s v="Mercatus Center"/>
    <n v="1000"/>
    <x v="2"/>
    <s v="added"/>
  </r>
  <r>
    <s v="The Vernon K. Krieble Foundation_Mercatus Center20011000"/>
    <x v="52"/>
    <s v="George Mason University Mercat's Center"/>
    <s v="Mercatus Center"/>
    <n v="1000"/>
    <x v="3"/>
    <s v="verified"/>
  </r>
  <r>
    <s v="Thomas W. Smith Foundation_Mercatus Center2016150000"/>
    <x v="53"/>
    <s v="The Mercatus Center"/>
    <s v="Mercatus Center"/>
    <n v="150000"/>
    <x v="5"/>
    <s v="added"/>
  </r>
  <r>
    <s v="William H. Donner Foundation_Mercatus Center200110000"/>
    <x v="54"/>
    <m/>
    <s v="Mercatus Center"/>
    <n v="10000"/>
    <x v="3"/>
    <m/>
  </r>
  <r>
    <s v="DonorsTrust_Mercatus Center2017100"/>
    <x v="16"/>
    <m/>
    <s v="Mercatus Center"/>
    <n v="100"/>
    <x v="18"/>
    <s v="added"/>
  </r>
  <r>
    <s v="DonorsTrust_Mercatus Center201712920"/>
    <x v="16"/>
    <m/>
    <s v="Mercatus Center"/>
    <n v="12920"/>
    <x v="18"/>
    <s v="added"/>
  </r>
  <r>
    <s v="DonorsTrust_Mercatus Center2017-12920"/>
    <x v="16"/>
    <m/>
    <s v="Mercatus Center"/>
    <n v="-12920"/>
    <x v="18"/>
    <s v="added"/>
  </r>
  <r>
    <s v="DonorsTrust_Mercatus Center20171000"/>
    <x v="16"/>
    <m/>
    <s v="Mercatus Center"/>
    <n v="1000"/>
    <x v="18"/>
    <s v="added"/>
  </r>
  <r>
    <s v="DonorsTrust_Mercatus Center2017120000"/>
    <x v="16"/>
    <m/>
    <s v="Mercatus Center"/>
    <n v="120000"/>
    <x v="18"/>
    <s v="added"/>
  </r>
  <r>
    <s v="DonorsTrust_Mercatus Center201723000"/>
    <x v="16"/>
    <m/>
    <s v="Mercatus Center"/>
    <n v="23000"/>
    <x v="18"/>
    <s v="added"/>
  </r>
  <r>
    <s v="Peterson G Peterson Foundation_Mercatus Center20164500"/>
    <x v="55"/>
    <s v="Mercatus Center Inc."/>
    <s v="Mercatus Center"/>
    <n v="4500"/>
    <x v="5"/>
    <s v="added"/>
  </r>
  <r>
    <s v="Peterson G Peterson Foundation_Mercatus Center20154500"/>
    <x v="55"/>
    <s v="Mercatus Center Inc."/>
    <s v="Mercatus Center"/>
    <n v="4500"/>
    <x v="6"/>
    <s v="added"/>
  </r>
  <r>
    <s v="Peterson G Peterson Foundation_Mercatus Center20174500"/>
    <x v="55"/>
    <s v="Mercatus Center Inc."/>
    <s v="Mercatus Center"/>
    <n v="4500"/>
    <x v="18"/>
    <s v="added"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  <r>
    <m/>
    <x v="56"/>
    <m/>
    <m/>
    <m/>
    <x v="1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AD2EA9-1685-FE45-9134-17BA1A6D8FF5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onor &amp; Year">
  <location ref="A9:B66" firstHeaderRow="1" firstDataRow="1" firstDataCol="1"/>
  <pivotFields count="7">
    <pivotField showAll="0"/>
    <pivotField axis="axisRow" showAll="0" sortType="descending">
      <items count="59">
        <item sd="0" x="0"/>
        <item sd="0" x="1"/>
        <item sd="0" x="2"/>
        <item sd="0" x="3"/>
        <item sd="0" x="4"/>
        <item sd="0" x="5"/>
        <item sd="0" x="7"/>
        <item sd="0" x="8"/>
        <item sd="0" x="9"/>
        <item sd="0" x="10"/>
        <item sd="0" x="11"/>
        <item sd="0" x="12"/>
        <item sd="0" x="13"/>
        <item sd="0" x="15"/>
        <item sd="0" x="16"/>
        <item sd="0" x="18"/>
        <item sd="0" x="19"/>
        <item sd="0" x="20"/>
        <item sd="0" x="21"/>
        <item sd="0" x="22"/>
        <item sd="0" x="24"/>
        <item sd="0" x="25"/>
        <item sd="0" x="27"/>
        <item sd="0" x="28"/>
        <item sd="0" m="1" x="57"/>
        <item sd="0" x="30"/>
        <item sd="0" x="31"/>
        <item sd="0" x="33"/>
        <item sd="0" x="34"/>
        <item sd="0" x="35"/>
        <item sd="0" x="36"/>
        <item sd="0" x="38"/>
        <item sd="0" x="40"/>
        <item sd="0" x="41"/>
        <item sd="0" x="42"/>
        <item sd="0" x="43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h="1" sd="0" x="56"/>
        <item sd="0" x="29"/>
        <item sd="0" x="6"/>
        <item sd="0" x="14"/>
        <item sd="0" x="17"/>
        <item sd="0" x="23"/>
        <item sd="0" x="26"/>
        <item sd="0" x="32"/>
        <item sd="0" x="37"/>
        <item sd="0" x="39"/>
        <item sd="0" x="44"/>
        <item sd="0" x="55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axis="axisRow" showAll="0">
      <items count="21">
        <item x="17"/>
        <item x="16"/>
        <item x="3"/>
        <item x="2"/>
        <item x="1"/>
        <item x="0"/>
        <item x="15"/>
        <item x="14"/>
        <item x="13"/>
        <item x="4"/>
        <item x="12"/>
        <item x="11"/>
        <item x="10"/>
        <item x="9"/>
        <item x="8"/>
        <item x="7"/>
        <item x="6"/>
        <item x="5"/>
        <item x="19"/>
        <item x="18"/>
        <item t="default"/>
      </items>
    </pivotField>
    <pivotField showAll="0"/>
  </pivotFields>
  <rowFields count="2">
    <field x="1"/>
    <field x="5"/>
  </rowFields>
  <rowItems count="57">
    <i>
      <x v="18"/>
    </i>
    <i>
      <x v="14"/>
    </i>
    <i>
      <x v="7"/>
    </i>
    <i>
      <x v="32"/>
    </i>
    <i>
      <x v="31"/>
    </i>
    <i>
      <x v="13"/>
    </i>
    <i>
      <x v="25"/>
    </i>
    <i>
      <x v="20"/>
    </i>
    <i>
      <x v="15"/>
    </i>
    <i>
      <x v="55"/>
    </i>
    <i>
      <x v="30"/>
    </i>
    <i>
      <x v="42"/>
    </i>
    <i>
      <x v="17"/>
    </i>
    <i>
      <x v="50"/>
    </i>
    <i>
      <x v="21"/>
    </i>
    <i>
      <x v="29"/>
    </i>
    <i>
      <x v="37"/>
    </i>
    <i>
      <x v="2"/>
    </i>
    <i>
      <x v="10"/>
    </i>
    <i>
      <x v="4"/>
    </i>
    <i>
      <x v="34"/>
    </i>
    <i>
      <x v="36"/>
    </i>
    <i>
      <x v="44"/>
    </i>
    <i>
      <x v="8"/>
    </i>
    <i>
      <x v="39"/>
    </i>
    <i>
      <x v="9"/>
    </i>
    <i>
      <x v="41"/>
    </i>
    <i>
      <x v="23"/>
    </i>
    <i>
      <x v="19"/>
    </i>
    <i>
      <x v="40"/>
    </i>
    <i>
      <x v="33"/>
    </i>
    <i>
      <x v="27"/>
    </i>
    <i>
      <x v="49"/>
    </i>
    <i>
      <x v="11"/>
    </i>
    <i>
      <x v="3"/>
    </i>
    <i>
      <x v="6"/>
    </i>
    <i>
      <x v="28"/>
    </i>
    <i>
      <x v="5"/>
    </i>
    <i>
      <x v="1"/>
    </i>
    <i>
      <x v="38"/>
    </i>
    <i>
      <x v="12"/>
    </i>
    <i>
      <x v="48"/>
    </i>
    <i>
      <x v="35"/>
    </i>
    <i>
      <x v="54"/>
    </i>
    <i>
      <x v="52"/>
    </i>
    <i>
      <x v="26"/>
    </i>
    <i>
      <x v="57"/>
    </i>
    <i>
      <x v="47"/>
    </i>
    <i>
      <x v="45"/>
    </i>
    <i>
      <x v="53"/>
    </i>
    <i>
      <x/>
    </i>
    <i>
      <x v="22"/>
    </i>
    <i>
      <x v="16"/>
    </i>
    <i>
      <x v="56"/>
    </i>
    <i>
      <x v="51"/>
    </i>
    <i>
      <x v="43"/>
    </i>
    <i t="grand">
      <x/>
    </i>
  </rowItems>
  <colItems count="1">
    <i/>
  </colItems>
  <dataFields count="1">
    <dataField name="Sum of contribution" fld="4" baseField="0" baseItem="0" numFmtId="164"/>
  </dataFields>
  <formats count="1">
    <format dxfId="0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3C6404-E15F-9A4D-9167-4595747518F2}" name="PivotTable7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onor &amp; Year">
  <location ref="E9:H21" firstHeaderRow="1" firstDataRow="2" firstDataCol="1"/>
  <pivotFields count="7">
    <pivotField showAll="0"/>
    <pivotField axis="axisCol" showAll="0" sortType="descending">
      <items count="59">
        <item h="1" sd="0" x="0"/>
        <item h="1" sd="0" x="1"/>
        <item h="1" sd="0" x="2"/>
        <item h="1" sd="0" x="3"/>
        <item h="1" sd="0" x="4"/>
        <item h="1" sd="0" x="5"/>
        <item h="1" sd="0" x="7"/>
        <item sd="0" x="8"/>
        <item h="1" sd="0" x="9"/>
        <item h="1" sd="0" x="10"/>
        <item sd="0" x="11"/>
        <item h="1" sd="0" x="12"/>
        <item h="1" sd="0" x="13"/>
        <item h="1" sd="0" x="15"/>
        <item h="1" sd="0" x="16"/>
        <item h="1" sd="0" x="18"/>
        <item h="1" sd="0" x="19"/>
        <item h="1" sd="0" x="20"/>
        <item h="1" sd="0" x="21"/>
        <item h="1" sd="0" x="22"/>
        <item h="1" sd="0" x="24"/>
        <item h="1" sd="0" x="25"/>
        <item h="1" sd="0" x="27"/>
        <item h="1" sd="0" x="28"/>
        <item h="1" sd="0" m="1" x="57"/>
        <item h="1" sd="0" x="30"/>
        <item h="1" sd="0" x="31"/>
        <item h="1" sd="0" x="33"/>
        <item h="1" sd="0" x="34"/>
        <item h="1" sd="0" x="35"/>
        <item h="1" sd="0" x="36"/>
        <item h="1" sd="0" x="38"/>
        <item h="1" sd="0" x="40"/>
        <item h="1" sd="0" x="41"/>
        <item h="1" sd="0" x="42"/>
        <item h="1" sd="0" x="43"/>
        <item h="1" sd="0" x="45"/>
        <item h="1" sd="0" x="46"/>
        <item h="1" sd="0" x="47"/>
        <item h="1" sd="0" x="48"/>
        <item h="1" sd="0" x="49"/>
        <item h="1" sd="0" x="50"/>
        <item h="1" sd="0" x="51"/>
        <item h="1" sd="0" x="52"/>
        <item h="1" sd="0" x="53"/>
        <item h="1" sd="0" x="54"/>
        <item h="1" sd="0" x="56"/>
        <item h="1" sd="0" x="29"/>
        <item h="1" sd="0" x="6"/>
        <item h="1" sd="0" x="14"/>
        <item h="1" sd="0" x="17"/>
        <item h="1" sd="0" x="23"/>
        <item h="1" sd="0" x="26"/>
        <item h="1" sd="0" x="32"/>
        <item h="1" sd="0" x="37"/>
        <item h="1" sd="0" x="39"/>
        <item h="1" sd="0" x="44"/>
        <item h="1" sd="0" x="55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axis="axisRow" showAll="0">
      <items count="21">
        <item x="17"/>
        <item x="16"/>
        <item x="3"/>
        <item x="2"/>
        <item x="1"/>
        <item x="0"/>
        <item x="15"/>
        <item x="14"/>
        <item x="13"/>
        <item x="4"/>
        <item x="12"/>
        <item x="11"/>
        <item x="10"/>
        <item x="9"/>
        <item x="8"/>
        <item x="7"/>
        <item x="6"/>
        <item x="5"/>
        <item x="19"/>
        <item x="18"/>
        <item t="default"/>
      </items>
    </pivotField>
    <pivotField showAll="0"/>
  </pivotFields>
  <rowFields count="1">
    <field x="5"/>
  </rowFields>
  <rowItems count="11">
    <i>
      <x/>
    </i>
    <i>
      <x v="1"/>
    </i>
    <i>
      <x v="2"/>
    </i>
    <i>
      <x v="3"/>
    </i>
    <i>
      <x v="4"/>
    </i>
    <i>
      <x v="6"/>
    </i>
    <i>
      <x v="7"/>
    </i>
    <i>
      <x v="8"/>
    </i>
    <i>
      <x v="9"/>
    </i>
    <i>
      <x v="13"/>
    </i>
    <i t="grand">
      <x/>
    </i>
  </rowItems>
  <colFields count="1">
    <field x="1"/>
  </colFields>
  <colItems count="3">
    <i>
      <x v="7"/>
    </i>
    <i>
      <x v="10"/>
    </i>
    <i t="grand">
      <x/>
    </i>
  </colItems>
  <dataFields count="1">
    <dataField name="Sum of contribution" fld="4" baseField="0" baseItem="0" numFmtId="164"/>
  </dataFields>
  <formats count="1">
    <format dxfId="1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mogblog.com/mercatus-center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150A2-28CC-CE41-A1D5-50E69232ACAA}">
  <dimension ref="A1:H66"/>
  <sheetViews>
    <sheetView tabSelected="1" topLeftCell="A2" workbookViewId="0">
      <selection activeCell="D30" sqref="D30"/>
    </sheetView>
  </sheetViews>
  <sheetFormatPr baseColWidth="10" defaultRowHeight="16" x14ac:dyDescent="0.2"/>
  <cols>
    <col min="1" max="1" width="39.6640625" bestFit="1" customWidth="1"/>
    <col min="2" max="2" width="17.5" bestFit="1" customWidth="1"/>
    <col min="3" max="3" width="23.1640625" customWidth="1"/>
    <col min="5" max="5" width="17.5" bestFit="1" customWidth="1"/>
    <col min="6" max="6" width="33" bestFit="1" customWidth="1"/>
    <col min="7" max="7" width="31.1640625" bestFit="1" customWidth="1"/>
    <col min="8" max="8" width="10.83203125" bestFit="1" customWidth="1"/>
    <col min="9" max="9" width="19" bestFit="1" customWidth="1"/>
    <col min="10" max="10" width="21.1640625" bestFit="1" customWidth="1"/>
    <col min="11" max="11" width="17.6640625" bestFit="1" customWidth="1"/>
    <col min="12" max="12" width="25.83203125" bestFit="1" customWidth="1"/>
    <col min="13" max="13" width="24.1640625" bestFit="1" customWidth="1"/>
    <col min="14" max="14" width="17" bestFit="1" customWidth="1"/>
    <col min="15" max="15" width="21" bestFit="1" customWidth="1"/>
    <col min="16" max="16" width="32" bestFit="1" customWidth="1"/>
    <col min="17" max="17" width="18.33203125" bestFit="1" customWidth="1"/>
    <col min="18" max="18" width="11" bestFit="1" customWidth="1"/>
    <col min="19" max="19" width="18" bestFit="1" customWidth="1"/>
    <col min="20" max="20" width="26.33203125" bestFit="1" customWidth="1"/>
    <col min="21" max="21" width="33.6640625" bestFit="1" customWidth="1"/>
    <col min="22" max="22" width="24.33203125" bestFit="1" customWidth="1"/>
    <col min="23" max="23" width="19.6640625" bestFit="1" customWidth="1"/>
    <col min="24" max="24" width="31.1640625" bestFit="1" customWidth="1"/>
    <col min="25" max="25" width="27" bestFit="1" customWidth="1"/>
    <col min="26" max="26" width="22.6640625" bestFit="1" customWidth="1"/>
    <col min="27" max="27" width="34.6640625" bestFit="1" customWidth="1"/>
    <col min="28" max="28" width="25" bestFit="1" customWidth="1"/>
    <col min="29" max="29" width="25.83203125" bestFit="1" customWidth="1"/>
    <col min="30" max="30" width="15.1640625" bestFit="1" customWidth="1"/>
    <col min="31" max="31" width="15.6640625" bestFit="1" customWidth="1"/>
    <col min="32" max="32" width="31.1640625" bestFit="1" customWidth="1"/>
    <col min="33" max="33" width="18.1640625" bestFit="1" customWidth="1"/>
    <col min="34" max="34" width="13.1640625" bestFit="1" customWidth="1"/>
    <col min="35" max="35" width="17.6640625" bestFit="1" customWidth="1"/>
    <col min="36" max="36" width="22.83203125" bestFit="1" customWidth="1"/>
    <col min="37" max="37" width="26.33203125" bestFit="1" customWidth="1"/>
    <col min="38" max="38" width="21.1640625" bestFit="1" customWidth="1"/>
    <col min="39" max="39" width="29.33203125" bestFit="1" customWidth="1"/>
    <col min="40" max="40" width="32" bestFit="1" customWidth="1"/>
    <col min="41" max="41" width="31.5" bestFit="1" customWidth="1"/>
    <col min="42" max="42" width="7.6640625" bestFit="1" customWidth="1"/>
    <col min="43" max="43" width="20.33203125" bestFit="1" customWidth="1"/>
    <col min="44" max="44" width="25.6640625" bestFit="1" customWidth="1"/>
    <col min="45" max="45" width="22.33203125" bestFit="1" customWidth="1"/>
    <col min="46" max="46" width="23" bestFit="1" customWidth="1"/>
    <col min="47" max="47" width="27.83203125" bestFit="1" customWidth="1"/>
    <col min="48" max="48" width="33.1640625" bestFit="1" customWidth="1"/>
    <col min="49" max="49" width="37.5" bestFit="1" customWidth="1"/>
    <col min="50" max="50" width="24.83203125" bestFit="1" customWidth="1"/>
    <col min="51" max="51" width="35" bestFit="1" customWidth="1"/>
    <col min="52" max="52" width="28" bestFit="1" customWidth="1"/>
    <col min="53" max="53" width="34" bestFit="1" customWidth="1"/>
    <col min="54" max="54" width="26.1640625" bestFit="1" customWidth="1"/>
    <col min="55" max="55" width="14.5" bestFit="1" customWidth="1"/>
    <col min="56" max="56" width="24.33203125" bestFit="1" customWidth="1"/>
    <col min="57" max="57" width="17.5" bestFit="1" customWidth="1"/>
    <col min="58" max="58" width="25.1640625" bestFit="1" customWidth="1"/>
    <col min="59" max="59" width="20.1640625" bestFit="1" customWidth="1"/>
    <col min="60" max="60" width="33.83203125" bestFit="1" customWidth="1"/>
    <col min="61" max="61" width="28.83203125" bestFit="1" customWidth="1"/>
    <col min="62" max="62" width="6.83203125" bestFit="1" customWidth="1"/>
    <col min="63" max="63" width="11.1640625" bestFit="1" customWidth="1"/>
  </cols>
  <sheetData>
    <row r="1" spans="1:8" ht="31" x14ac:dyDescent="0.35">
      <c r="A1" s="19" t="s">
        <v>128</v>
      </c>
    </row>
    <row r="2" spans="1:8" ht="24" x14ac:dyDescent="0.3">
      <c r="A2" s="16" t="s">
        <v>165</v>
      </c>
    </row>
    <row r="3" spans="1:8" ht="24" x14ac:dyDescent="0.3">
      <c r="A3" s="13"/>
    </row>
    <row r="4" spans="1:8" ht="19" x14ac:dyDescent="0.25">
      <c r="A4" s="21" t="s">
        <v>187</v>
      </c>
      <c r="B4" s="22">
        <v>43519</v>
      </c>
    </row>
    <row r="6" spans="1:8" ht="24" x14ac:dyDescent="0.3">
      <c r="A6" s="13" t="s">
        <v>192</v>
      </c>
      <c r="E6" s="13" t="s">
        <v>193</v>
      </c>
    </row>
    <row r="8" spans="1:8" x14ac:dyDescent="0.2">
      <c r="A8" s="15" t="s">
        <v>130</v>
      </c>
      <c r="F8" t="str">
        <f>IFERROR(IF(VLOOKUP(D8,Resources!F:G,2,FALSE)=0,"",VLOOKUP(D8,Resources!F:G,2,FALSE)),"")</f>
        <v/>
      </c>
    </row>
    <row r="9" spans="1:8" x14ac:dyDescent="0.2">
      <c r="A9" s="9" t="s">
        <v>129</v>
      </c>
      <c r="B9" t="s">
        <v>127</v>
      </c>
      <c r="C9" s="18" t="s">
        <v>166</v>
      </c>
      <c r="E9" s="9" t="s">
        <v>127</v>
      </c>
      <c r="F9" s="9" t="s">
        <v>194</v>
      </c>
    </row>
    <row r="10" spans="1:8" x14ac:dyDescent="0.2">
      <c r="A10" s="10" t="s">
        <v>37</v>
      </c>
      <c r="B10" s="11">
        <v>51058774</v>
      </c>
      <c r="C10" t="str">
        <f>IFERROR(IF(VLOOKUP(A10,Resources!A:B,2,FALSE)=0,"",VLOOKUP(A10,Resources!A:B,2,FALSE)),"")</f>
        <v>https://www.desmogblog.com/george-mason-university</v>
      </c>
      <c r="E10" s="9" t="s">
        <v>129</v>
      </c>
      <c r="F10" t="s">
        <v>31</v>
      </c>
      <c r="G10" t="s">
        <v>36</v>
      </c>
      <c r="H10" t="s">
        <v>126</v>
      </c>
    </row>
    <row r="11" spans="1:8" x14ac:dyDescent="0.2">
      <c r="A11" s="10" t="s">
        <v>47</v>
      </c>
      <c r="B11" s="11">
        <v>15101610</v>
      </c>
      <c r="C11" t="str">
        <f>IFERROR(IF(VLOOKUP(A11,Resources!A:B,2,FALSE)=0,"",VLOOKUP(A11,Resources!A:B,2,FALSE)),"")</f>
        <v>https://www.desmogblog.com/who-donors-trust</v>
      </c>
      <c r="E11" s="10">
        <v>1999</v>
      </c>
      <c r="F11" s="11"/>
      <c r="G11" s="11">
        <v>50000</v>
      </c>
      <c r="H11" s="11">
        <v>50000</v>
      </c>
    </row>
    <row r="12" spans="1:8" x14ac:dyDescent="0.2">
      <c r="A12" s="10" t="s">
        <v>31</v>
      </c>
      <c r="B12" s="11">
        <v>9085500</v>
      </c>
      <c r="C12" t="str">
        <f>IFERROR(IF(VLOOKUP(A12,Resources!A:B,2,FALSE)=0,"",VLOOKUP(A12,Resources!A:B,2,FALSE)),"")</f>
        <v>http://www.sourcewatch.org/index.php/Koch_Family_Foundations</v>
      </c>
      <c r="E12" s="10">
        <v>2000</v>
      </c>
      <c r="F12" s="11"/>
      <c r="G12" s="11">
        <v>100000</v>
      </c>
      <c r="H12" s="11">
        <v>100000</v>
      </c>
    </row>
    <row r="13" spans="1:8" x14ac:dyDescent="0.2">
      <c r="A13" s="10" t="s">
        <v>91</v>
      </c>
      <c r="B13" s="11">
        <v>3470000</v>
      </c>
      <c r="C13" t="str">
        <f>IFERROR(IF(VLOOKUP(A13,Resources!A:B,2,FALSE)=0,"",VLOOKUP(A13,Resources!A:B,2,FALSE)),"")</f>
        <v>http://www.sourcewatch.org/index.php/Searle_Freedom_Trust</v>
      </c>
      <c r="E13" s="10">
        <v>2001</v>
      </c>
      <c r="F13" s="11"/>
      <c r="G13" s="11">
        <v>50000</v>
      </c>
      <c r="H13" s="11">
        <v>50000</v>
      </c>
    </row>
    <row r="14" spans="1:8" x14ac:dyDescent="0.2">
      <c r="A14" s="10" t="s">
        <v>89</v>
      </c>
      <c r="B14" s="11">
        <v>1930000</v>
      </c>
      <c r="C14" t="str">
        <f>IFERROR(IF(VLOOKUP(A14,Resources!A:B,2,FALSE)=0,"",VLOOKUP(A14,Resources!A:B,2,FALSE)),"")</f>
        <v>http://www.sourcewatch.org/index.php/Scaife_Foundations</v>
      </c>
      <c r="E14" s="10">
        <v>2002</v>
      </c>
      <c r="F14" s="11">
        <v>400000</v>
      </c>
      <c r="G14" s="11"/>
      <c r="H14" s="11">
        <v>400000</v>
      </c>
    </row>
    <row r="15" spans="1:8" x14ac:dyDescent="0.2">
      <c r="A15" s="10" t="s">
        <v>43</v>
      </c>
      <c r="B15" s="11">
        <v>1508000</v>
      </c>
      <c r="C15" t="str">
        <f>IFERROR(IF(VLOOKUP(A15,Resources!A:B,2,FALSE)=0,"",VLOOKUP(A15,Resources!A:B,2,FALSE)),"")</f>
        <v>https://www.desmogblog.com/donors-capital-fund</v>
      </c>
      <c r="E15" s="10">
        <v>2003</v>
      </c>
      <c r="F15" s="11">
        <v>27000</v>
      </c>
      <c r="G15" s="11"/>
      <c r="H15" s="11">
        <v>27000</v>
      </c>
    </row>
    <row r="16" spans="1:8" x14ac:dyDescent="0.2">
      <c r="A16" s="10" t="s">
        <v>79</v>
      </c>
      <c r="B16" s="11">
        <v>1500000</v>
      </c>
      <c r="C16" t="str">
        <f>IFERROR(IF(VLOOKUP(A16,Resources!A:B,2,FALSE)=0,"",VLOOKUP(A16,Resources!A:B,2,FALSE)),"")</f>
        <v/>
      </c>
      <c r="E16" s="10">
        <v>2005</v>
      </c>
      <c r="F16" s="11">
        <v>1015000</v>
      </c>
      <c r="G16" s="11"/>
      <c r="H16" s="11">
        <v>1015000</v>
      </c>
    </row>
    <row r="17" spans="1:8" x14ac:dyDescent="0.2">
      <c r="A17" s="10" t="s">
        <v>69</v>
      </c>
      <c r="B17" s="11">
        <v>1298367</v>
      </c>
      <c r="C17" t="str">
        <f>IFERROR(IF(VLOOKUP(A17,Resources!A:B,2,FALSE)=0,"",VLOOKUP(A17,Resources!A:B,2,FALSE)),"")</f>
        <v>http://www.sourcewatch.org/index.php/John_Templeton_Foundation</v>
      </c>
      <c r="E17" s="10">
        <v>2006</v>
      </c>
      <c r="F17" s="11">
        <v>3900000</v>
      </c>
      <c r="G17" s="11"/>
      <c r="H17" s="11">
        <v>3900000</v>
      </c>
    </row>
    <row r="18" spans="1:8" x14ac:dyDescent="0.2">
      <c r="A18" s="10" t="s">
        <v>51</v>
      </c>
      <c r="B18" s="11">
        <v>1247125</v>
      </c>
      <c r="C18" t="str">
        <f>IFERROR(IF(VLOOKUP(A18,Resources!A:B,2,FALSE)=0,"",VLOOKUP(A18,Resources!A:B,2,FALSE)),"")</f>
        <v>http://www.sourcewatch.org/index.php/Earhart_Foundation</v>
      </c>
      <c r="E18" s="10">
        <v>2007</v>
      </c>
      <c r="F18" s="11">
        <v>2682500</v>
      </c>
      <c r="G18" s="11"/>
      <c r="H18" s="11">
        <v>2682500</v>
      </c>
    </row>
    <row r="19" spans="1:8" x14ac:dyDescent="0.2">
      <c r="A19" s="10" t="s">
        <v>185</v>
      </c>
      <c r="B19" s="11">
        <v>1114550</v>
      </c>
      <c r="C19" t="str">
        <f>IFERROR(IF(VLOOKUP(A19,Resources!A:B,2,FALSE)=0,"",VLOOKUP(A19,Resources!A:B,2,FALSE)),"")</f>
        <v/>
      </c>
      <c r="E19" s="10">
        <v>2008</v>
      </c>
      <c r="F19" s="11">
        <v>1050000</v>
      </c>
      <c r="G19" s="11"/>
      <c r="H19" s="11">
        <v>1050000</v>
      </c>
    </row>
    <row r="20" spans="1:8" x14ac:dyDescent="0.2">
      <c r="A20" s="10" t="s">
        <v>88</v>
      </c>
      <c r="B20" s="11">
        <v>500000</v>
      </c>
      <c r="C20" t="str">
        <f>IFERROR(IF(VLOOKUP(A20,Resources!A:B,2,FALSE)=0,"",VLOOKUP(A20,Resources!A:B,2,FALSE)),"")</f>
        <v>https://www.sourcewatch.org/index.php/Richard_and_Helen_DeVos_Foundation</v>
      </c>
      <c r="E20" s="10">
        <v>2012</v>
      </c>
      <c r="F20" s="11">
        <v>11000</v>
      </c>
      <c r="G20" s="11"/>
      <c r="H20" s="11">
        <v>11000</v>
      </c>
    </row>
    <row r="21" spans="1:8" x14ac:dyDescent="0.2">
      <c r="A21" s="10" t="s">
        <v>120</v>
      </c>
      <c r="B21" s="11">
        <v>467000</v>
      </c>
      <c r="C21" t="str">
        <f>IFERROR(IF(VLOOKUP(A21,Resources!A:B,2,FALSE)=0,"",VLOOKUP(A21,Resources!A:B,2,FALSE)),"")</f>
        <v/>
      </c>
      <c r="E21" s="10" t="s">
        <v>126</v>
      </c>
      <c r="F21" s="11">
        <v>9085500</v>
      </c>
      <c r="G21" s="11">
        <v>200000</v>
      </c>
      <c r="H21" s="11">
        <v>9285500</v>
      </c>
    </row>
    <row r="22" spans="1:8" x14ac:dyDescent="0.2">
      <c r="A22" s="10" t="s">
        <v>65</v>
      </c>
      <c r="B22" s="11">
        <v>415000</v>
      </c>
      <c r="C22" t="str">
        <f>IFERROR(IF(VLOOKUP(A22,Resources!A:B,2,FALSE)=0,"",VLOOKUP(A22,Resources!A:B,2,FALSE)),"")</f>
        <v>http://www.sourcewatch.org/index.php/Exxon_Mobil</v>
      </c>
    </row>
    <row r="23" spans="1:8" x14ac:dyDescent="0.2">
      <c r="A23" s="10" t="s">
        <v>175</v>
      </c>
      <c r="B23" s="11">
        <v>275000</v>
      </c>
      <c r="C23" t="str">
        <f>IFERROR(IF(VLOOKUP(A23,Resources!A:B,2,FALSE)=0,"",VLOOKUP(A23,Resources!A:B,2,FALSE)),"")</f>
        <v/>
      </c>
    </row>
    <row r="24" spans="1:8" x14ac:dyDescent="0.2">
      <c r="A24" s="10" t="s">
        <v>73</v>
      </c>
      <c r="B24" s="11">
        <v>255000</v>
      </c>
      <c r="C24" t="str">
        <f>IFERROR(IF(VLOOKUP(A24,Resources!A:B,2,FALSE)=0,"",VLOOKUP(A24,Resources!A:B,2,FALSE)),"")</f>
        <v>http://www.sourcewatch.org/index.php/John_William_Pope_Foundation</v>
      </c>
    </row>
    <row r="25" spans="1:8" x14ac:dyDescent="0.2">
      <c r="A25" s="10" t="s">
        <v>87</v>
      </c>
      <c r="B25" s="11">
        <v>245000</v>
      </c>
      <c r="C25" t="str">
        <f>IFERROR(IF(VLOOKUP(A25,Resources!A:B,2,FALSE)=0,"",VLOOKUP(A25,Resources!A:B,2,FALSE)),"")</f>
        <v>https://www.sourcewatch.org/index.php/Pierre_Goodrich</v>
      </c>
    </row>
    <row r="26" spans="1:8" x14ac:dyDescent="0.2">
      <c r="A26" s="10" t="s">
        <v>109</v>
      </c>
      <c r="B26" s="11">
        <v>243000</v>
      </c>
      <c r="C26" t="str">
        <f>IFERROR(IF(VLOOKUP(A26,Resources!A:B,2,FALSE)=0,"",VLOOKUP(A26,Resources!A:B,2,FALSE)),"")</f>
        <v/>
      </c>
    </row>
    <row r="27" spans="1:8" x14ac:dyDescent="0.2">
      <c r="A27" s="10" t="s">
        <v>12</v>
      </c>
      <c r="B27" s="11">
        <v>240000</v>
      </c>
      <c r="C27" t="str">
        <f>IFERROR(IF(VLOOKUP(A27,Resources!A:B,2,FALSE)=0,"",VLOOKUP(A27,Resources!A:B,2,FALSE)),"")</f>
        <v/>
      </c>
    </row>
    <row r="28" spans="1:8" x14ac:dyDescent="0.2">
      <c r="A28" s="10" t="s">
        <v>36</v>
      </c>
      <c r="B28" s="11">
        <v>200000</v>
      </c>
      <c r="C28" t="str">
        <f>IFERROR(IF(VLOOKUP(A28,Resources!A:B,2,FALSE)=0,"",VLOOKUP(A28,Resources!A:B,2,FALSE)),"")</f>
        <v>https://www.desmogblog.com/koch-family-foundations</v>
      </c>
    </row>
    <row r="29" spans="1:8" x14ac:dyDescent="0.2">
      <c r="A29" s="10" t="s">
        <v>24</v>
      </c>
      <c r="B29" s="11">
        <v>190000</v>
      </c>
      <c r="C29" t="str">
        <f>IFERROR(IF(VLOOKUP(A29,Resources!A:B,2,FALSE)=0,"",VLOOKUP(A29,Resources!A:B,2,FALSE)),"")</f>
        <v/>
      </c>
    </row>
    <row r="30" spans="1:8" x14ac:dyDescent="0.2">
      <c r="A30" s="10" t="s">
        <v>101</v>
      </c>
      <c r="B30" s="11">
        <v>175000</v>
      </c>
      <c r="C30" t="str">
        <f>IFERROR(IF(VLOOKUP(A30,Resources!A:B,2,FALSE)=0,"",VLOOKUP(A30,Resources!A:B,2,FALSE)),"")</f>
        <v/>
      </c>
    </row>
    <row r="31" spans="1:8" x14ac:dyDescent="0.2">
      <c r="A31" s="10" t="s">
        <v>103</v>
      </c>
      <c r="B31" s="11">
        <v>165000</v>
      </c>
      <c r="C31" t="str">
        <f>IFERROR(IF(VLOOKUP(A31,Resources!A:B,2,FALSE)=0,"",VLOOKUP(A31,Resources!A:B,2,FALSE)),"")</f>
        <v>http://www.sourcewatch.org/index.php/Lynde_and_Harry_Bradley_Foundation</v>
      </c>
    </row>
    <row r="32" spans="1:8" x14ac:dyDescent="0.2">
      <c r="A32" s="10" t="s">
        <v>125</v>
      </c>
      <c r="B32" s="11">
        <v>150000</v>
      </c>
      <c r="C32" t="str">
        <f>IFERROR(IF(VLOOKUP(A32,Resources!A:B,2,FALSE)=0,"",VLOOKUP(A32,Resources!A:B,2,FALSE)),"")</f>
        <v>https://www.sourcewatch.org/index.php/Thomas_W._Smith</v>
      </c>
    </row>
    <row r="33" spans="1:3" x14ac:dyDescent="0.2">
      <c r="A33" s="10" t="s">
        <v>35</v>
      </c>
      <c r="B33" s="11">
        <v>150000</v>
      </c>
      <c r="C33" t="str">
        <f>IFERROR(IF(VLOOKUP(A33,Resources!A:B,2,FALSE)=0,"",VLOOKUP(A33,Resources!A:B,2,FALSE)),"")</f>
        <v>http://www.sourcewatch.org/index.php/Chase_Foundation_of_Virginia</v>
      </c>
    </row>
    <row r="34" spans="1:3" x14ac:dyDescent="0.2">
      <c r="A34" s="10" t="s">
        <v>111</v>
      </c>
      <c r="B34" s="11">
        <v>126200</v>
      </c>
      <c r="C34" t="str">
        <f>IFERROR(IF(VLOOKUP(A34,Resources!A:B,2,FALSE)=0,"",VLOOKUP(A34,Resources!A:B,2,FALSE)),"")</f>
        <v>http://www.sourcewatch.org/index.php/Rodney_Fund</v>
      </c>
    </row>
    <row r="35" spans="1:3" x14ac:dyDescent="0.2">
      <c r="A35" s="10" t="s">
        <v>32</v>
      </c>
      <c r="B35" s="11">
        <v>125000</v>
      </c>
      <c r="C35" t="str">
        <f>IFERROR(IF(VLOOKUP(A35,Resources!A:B,2,FALSE)=0,"",VLOOKUP(A35,Resources!A:B,2,FALSE)),"")</f>
        <v/>
      </c>
    </row>
    <row r="36" spans="1:3" x14ac:dyDescent="0.2">
      <c r="A36" s="10" t="s">
        <v>115</v>
      </c>
      <c r="B36" s="11">
        <v>124000</v>
      </c>
      <c r="C36" t="str">
        <f>IFERROR(IF(VLOOKUP(A36,Resources!A:B,2,FALSE)=0,"",VLOOKUP(A36,Resources!A:B,2,FALSE)),"")</f>
        <v>http://www.sourcewatch.org/index.php/Shelby_Cullom_Davis_Foundation</v>
      </c>
    </row>
    <row r="37" spans="1:3" x14ac:dyDescent="0.2">
      <c r="A37" s="10" t="s">
        <v>77</v>
      </c>
      <c r="B37" s="11">
        <v>115000</v>
      </c>
      <c r="C37" t="str">
        <f>IFERROR(IF(VLOOKUP(A37,Resources!A:B,2,FALSE)=0,"",VLOOKUP(A37,Resources!A:B,2,FALSE)),"")</f>
        <v>http://www.sourcewatch.org/index.php/Lowndes_Foundation</v>
      </c>
    </row>
    <row r="38" spans="1:3" x14ac:dyDescent="0.2">
      <c r="A38" s="10" t="s">
        <v>68</v>
      </c>
      <c r="B38" s="11">
        <v>75000</v>
      </c>
      <c r="C38" t="str">
        <f>IFERROR(IF(VLOOKUP(A38,Resources!A:B,2,FALSE)=0,"",VLOOKUP(A38,Resources!A:B,2,FALSE)),"")</f>
        <v>http://www.sourcewatch.org/index.php/JM_Foundation</v>
      </c>
    </row>
    <row r="39" spans="1:3" x14ac:dyDescent="0.2">
      <c r="A39" s="10" t="s">
        <v>112</v>
      </c>
      <c r="B39" s="11">
        <v>67500</v>
      </c>
      <c r="C39" t="str">
        <f>IFERROR(IF(VLOOKUP(A39,Resources!A:B,2,FALSE)=0,"",VLOOKUP(A39,Resources!A:B,2,FALSE)),"")</f>
        <v>http://www.sourcewatch.org/index.php/Roe_Foundation</v>
      </c>
    </row>
    <row r="40" spans="1:3" x14ac:dyDescent="0.2">
      <c r="A40" s="10" t="s">
        <v>100</v>
      </c>
      <c r="B40" s="11">
        <v>53000</v>
      </c>
      <c r="C40" t="str">
        <f>IFERROR(IF(VLOOKUP(A40,Resources!A:B,2,FALSE)=0,"",VLOOKUP(A40,Resources!A:B,2,FALSE)),"")</f>
        <v/>
      </c>
    </row>
    <row r="41" spans="1:3" x14ac:dyDescent="0.2">
      <c r="A41" s="10" t="s">
        <v>82</v>
      </c>
      <c r="B41" s="11">
        <v>51000</v>
      </c>
      <c r="C41" t="str">
        <f>IFERROR(IF(VLOOKUP(A41,Resources!A:B,2,FALSE)=0,"",VLOOKUP(A41,Resources!A:B,2,FALSE)),"")</f>
        <v>http://www.sourcewatch.org/index.php/Philip_M._McKenna_Foundation</v>
      </c>
    </row>
    <row r="42" spans="1:3" x14ac:dyDescent="0.2">
      <c r="A42" s="10" t="s">
        <v>171</v>
      </c>
      <c r="B42" s="11">
        <v>50500</v>
      </c>
      <c r="C42" t="str">
        <f>IFERROR(IF(VLOOKUP(A42,Resources!A:B,2,FALSE)=0,"",VLOOKUP(A42,Resources!A:B,2,FALSE)),"")</f>
        <v/>
      </c>
    </row>
    <row r="43" spans="1:3" x14ac:dyDescent="0.2">
      <c r="A43" s="10" t="s">
        <v>40</v>
      </c>
      <c r="B43" s="11">
        <v>50000</v>
      </c>
      <c r="C43" t="str">
        <f>IFERROR(IF(VLOOKUP(A43,Resources!A:B,2,FALSE)=0,"",VLOOKUP(A43,Resources!A:B,2,FALSE)),"")</f>
        <v/>
      </c>
    </row>
    <row r="44" spans="1:3" x14ac:dyDescent="0.2">
      <c r="A44" s="10" t="s">
        <v>21</v>
      </c>
      <c r="B44" s="11">
        <v>40000</v>
      </c>
      <c r="C44" t="str">
        <f>IFERROR(IF(VLOOKUP(A44,Resources!A:B,2,FALSE)=0,"",VLOOKUP(A44,Resources!A:B,2,FALSE)),"")</f>
        <v>http://www.sourcewatch.org/index.php/Atlas_Economic_Research_Foundation</v>
      </c>
    </row>
    <row r="45" spans="1:3" x14ac:dyDescent="0.2">
      <c r="A45" s="10" t="s">
        <v>26</v>
      </c>
      <c r="B45" s="11">
        <v>38000</v>
      </c>
      <c r="C45" t="str">
        <f>IFERROR(IF(VLOOKUP(A45,Resources!A:B,2,FALSE)=0,"",VLOOKUP(A45,Resources!A:B,2,FALSE)),"")</f>
        <v/>
      </c>
    </row>
    <row r="46" spans="1:3" x14ac:dyDescent="0.2">
      <c r="A46" s="10" t="s">
        <v>84</v>
      </c>
      <c r="B46" s="11">
        <v>35000</v>
      </c>
      <c r="C46" t="str">
        <f>IFERROR(IF(VLOOKUP(A46,Resources!A:B,2,FALSE)=0,"",VLOOKUP(A46,Resources!A:B,2,FALSE)),"")</f>
        <v>http://www.sourcewatch.org/index.php/Pharmaceutical_Research_and_Manufacturers_of_America</v>
      </c>
    </row>
    <row r="47" spans="1:3" x14ac:dyDescent="0.2">
      <c r="A47" s="10" t="s">
        <v>29</v>
      </c>
      <c r="B47" s="11">
        <v>30000</v>
      </c>
      <c r="C47" t="str">
        <f>IFERROR(IF(VLOOKUP(A47,Resources!A:B,2,FALSE)=0,"",VLOOKUP(A47,Resources!A:B,2,FALSE)),"")</f>
        <v>https://www.sourcewatch.org/index.php/Castle_Rock_Foundation</v>
      </c>
    </row>
    <row r="48" spans="1:3" x14ac:dyDescent="0.2">
      <c r="A48" s="10" t="s">
        <v>11</v>
      </c>
      <c r="B48" s="11">
        <v>25000</v>
      </c>
      <c r="C48" t="str">
        <f>IFERROR(IF(VLOOKUP(A48,Resources!A:B,2,FALSE)=0,"",VLOOKUP(A48,Resources!A:B,2,FALSE)),"")</f>
        <v>http://www.sourcewatch.org/index.php/American_Petroleum_Institute</v>
      </c>
    </row>
    <row r="49" spans="1:3" x14ac:dyDescent="0.2">
      <c r="A49" s="10" t="s">
        <v>110</v>
      </c>
      <c r="B49" s="11">
        <v>25000</v>
      </c>
      <c r="C49" t="str">
        <f>IFERROR(IF(VLOOKUP(A49,Resources!A:B,2,FALSE)=0,"",VLOOKUP(A49,Resources!A:B,2,FALSE)),"")</f>
        <v>http://www.sourcewatch.org/index.php/Randolph_Foundation</v>
      </c>
    </row>
    <row r="50" spans="1:3" x14ac:dyDescent="0.2">
      <c r="A50" s="10" t="s">
        <v>41</v>
      </c>
      <c r="B50" s="11">
        <v>25000</v>
      </c>
      <c r="C50" t="str">
        <f>IFERROR(IF(VLOOKUP(A50,Resources!A:B,2,FALSE)=0,"",VLOOKUP(A50,Resources!A:B,2,FALSE)),"")</f>
        <v/>
      </c>
    </row>
    <row r="51" spans="1:3" x14ac:dyDescent="0.2">
      <c r="A51" s="10" t="s">
        <v>170</v>
      </c>
      <c r="B51" s="11">
        <v>25000</v>
      </c>
      <c r="C51" t="str">
        <f>IFERROR(IF(VLOOKUP(A51,Resources!A:B,2,FALSE)=0,"",VLOOKUP(A51,Resources!A:B,2,FALSE)),"")</f>
        <v/>
      </c>
    </row>
    <row r="52" spans="1:3" x14ac:dyDescent="0.2">
      <c r="A52" s="10" t="s">
        <v>102</v>
      </c>
      <c r="B52" s="11">
        <v>20000</v>
      </c>
      <c r="C52" t="str">
        <f>IFERROR(IF(VLOOKUP(A52,Resources!A:B,2,FALSE)=0,"",VLOOKUP(A52,Resources!A:B,2,FALSE)),"")</f>
        <v/>
      </c>
    </row>
    <row r="53" spans="1:3" x14ac:dyDescent="0.2">
      <c r="A53" s="10" t="s">
        <v>183</v>
      </c>
      <c r="B53" s="11">
        <v>17700</v>
      </c>
      <c r="C53" t="str">
        <f>IFERROR(IF(VLOOKUP(A53,Resources!A:B,2,FALSE)=0,"",VLOOKUP(A53,Resources!A:B,2,FALSE)),"")</f>
        <v/>
      </c>
    </row>
    <row r="54" spans="1:3" x14ac:dyDescent="0.2">
      <c r="A54" s="10" t="s">
        <v>180</v>
      </c>
      <c r="B54" s="11">
        <v>15000</v>
      </c>
      <c r="C54" t="str">
        <f>IFERROR(IF(VLOOKUP(A54,Resources!A:B,2,FALSE)=0,"",VLOOKUP(A54,Resources!A:B,2,FALSE)),"")</f>
        <v/>
      </c>
    </row>
    <row r="55" spans="1:3" x14ac:dyDescent="0.2">
      <c r="A55" s="10" t="s">
        <v>80</v>
      </c>
      <c r="B55" s="11">
        <v>14400</v>
      </c>
      <c r="C55" t="str">
        <f>IFERROR(IF(VLOOKUP(A55,Resources!A:B,2,FALSE)=0,"",VLOOKUP(A55,Resources!A:B,2,FALSE)),"")</f>
        <v>https://www.sourcewatch.org/index.php/National_Christian_Foundation</v>
      </c>
    </row>
    <row r="56" spans="1:3" x14ac:dyDescent="0.2">
      <c r="A56" s="10" t="s">
        <v>188</v>
      </c>
      <c r="B56" s="11">
        <v>13500</v>
      </c>
      <c r="C56" t="str">
        <f>IFERROR(IF(VLOOKUP(A56,Resources!A:B,2,FALSE)=0,"",VLOOKUP(A56,Resources!A:B,2,FALSE)),"")</f>
        <v/>
      </c>
    </row>
    <row r="57" spans="1:3" x14ac:dyDescent="0.2">
      <c r="A57" s="10" t="s">
        <v>176</v>
      </c>
      <c r="B57" s="11">
        <v>11000</v>
      </c>
      <c r="C57" t="str">
        <f>IFERROR(IF(VLOOKUP(A57,Resources!A:B,2,FALSE)=0,"",VLOOKUP(A57,Resources!A:B,2,FALSE)),"")</f>
        <v/>
      </c>
    </row>
    <row r="58" spans="1:3" x14ac:dyDescent="0.2">
      <c r="A58" s="10" t="s">
        <v>119</v>
      </c>
      <c r="B58" s="11">
        <v>10000</v>
      </c>
      <c r="C58" t="str">
        <f>IFERROR(IF(VLOOKUP(A58,Resources!A:B,2,FALSE)=0,"",VLOOKUP(A58,Resources!A:B,2,FALSE)),"")</f>
        <v>http://www.sourcewatch.org/index.php/William_H._Donner_Foundation</v>
      </c>
    </row>
    <row r="59" spans="1:3" x14ac:dyDescent="0.2">
      <c r="A59" s="10" t="s">
        <v>181</v>
      </c>
      <c r="B59" s="11">
        <v>7000</v>
      </c>
      <c r="C59" t="str">
        <f>IFERROR(IF(VLOOKUP(A59,Resources!A:B,2,FALSE)=0,"",VLOOKUP(A59,Resources!A:B,2,FALSE)),"")</f>
        <v/>
      </c>
    </row>
    <row r="60" spans="1:3" x14ac:dyDescent="0.2">
      <c r="A60" s="10" t="s">
        <v>9</v>
      </c>
      <c r="B60" s="11">
        <v>7000</v>
      </c>
      <c r="C60" t="str">
        <f>IFERROR(IF(VLOOKUP(A60,Resources!A:B,2,FALSE)=0,"",VLOOKUP(A60,Resources!A:B,2,FALSE)),"")</f>
        <v>http://www.sourcewatch.org/index.php/Aequus_Foundation</v>
      </c>
    </row>
    <row r="61" spans="1:3" x14ac:dyDescent="0.2">
      <c r="A61" s="10" t="s">
        <v>76</v>
      </c>
      <c r="B61" s="11">
        <v>3500</v>
      </c>
      <c r="C61" t="str">
        <f>IFERROR(IF(VLOOKUP(A61,Resources!A:B,2,FALSE)=0,"",VLOOKUP(A61,Resources!A:B,2,FALSE)),"")</f>
        <v>https://www.desmogblog.com/leadership-institute</v>
      </c>
    </row>
    <row r="62" spans="1:3" x14ac:dyDescent="0.2">
      <c r="A62" s="10" t="s">
        <v>59</v>
      </c>
      <c r="B62" s="11">
        <v>3100</v>
      </c>
      <c r="C62" t="str">
        <f>IFERROR(IF(VLOOKUP(A62,Resources!A:B,2,FALSE)=0,"",VLOOKUP(A62,Resources!A:B,2,FALSE)),"")</f>
        <v/>
      </c>
    </row>
    <row r="63" spans="1:3" x14ac:dyDescent="0.2">
      <c r="A63" s="10" t="s">
        <v>186</v>
      </c>
      <c r="B63" s="11">
        <v>3000</v>
      </c>
      <c r="C63" t="str">
        <f>IFERROR(IF(VLOOKUP(A63,Resources!A:B,2,FALSE)=0,"",VLOOKUP(A63,Resources!A:B,2,FALSE)),"")</f>
        <v/>
      </c>
    </row>
    <row r="64" spans="1:3" x14ac:dyDescent="0.2">
      <c r="A64" s="10" t="s">
        <v>177</v>
      </c>
      <c r="B64" s="11">
        <v>1110</v>
      </c>
      <c r="C64" t="str">
        <f>IFERROR(IF(VLOOKUP(A64,Resources!A:B,2,FALSE)=0,"",VLOOKUP(A64,Resources!A:B,2,FALSE)),"")</f>
        <v/>
      </c>
    </row>
    <row r="65" spans="1:2" x14ac:dyDescent="0.2">
      <c r="A65" s="10" t="s">
        <v>116</v>
      </c>
      <c r="B65" s="11">
        <v>1000</v>
      </c>
    </row>
    <row r="66" spans="1:2" x14ac:dyDescent="0.2">
      <c r="A66" s="10" t="s">
        <v>126</v>
      </c>
      <c r="B66" s="11">
        <v>92191436</v>
      </c>
    </row>
  </sheetData>
  <hyperlinks>
    <hyperlink ref="A2" r:id="rId3" xr:uid="{8559BCCA-70EF-1F46-AB80-888E44BD9228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AF729-4ECB-AE4B-8018-F6484BD825AF}">
  <dimension ref="A1:AA1137"/>
  <sheetViews>
    <sheetView workbookViewId="0">
      <pane ySplit="1" topLeftCell="A439" activePane="bottomLeft" state="frozen"/>
      <selection pane="bottomLeft" activeCell="D1" sqref="D1:D1048576"/>
    </sheetView>
  </sheetViews>
  <sheetFormatPr baseColWidth="10" defaultColWidth="11.1640625" defaultRowHeight="15" customHeight="1" x14ac:dyDescent="0.2"/>
  <cols>
    <col min="1" max="1" width="9.1640625" style="4" customWidth="1"/>
    <col min="2" max="2" width="50.1640625" style="4" customWidth="1"/>
    <col min="3" max="3" width="42.1640625" style="4" customWidth="1"/>
    <col min="4" max="4" width="38.1640625" style="4" customWidth="1"/>
    <col min="5" max="5" width="14.83203125" style="4" customWidth="1"/>
    <col min="6" max="6" width="12.6640625" style="4" customWidth="1"/>
    <col min="7" max="7" width="6.5" style="4" customWidth="1"/>
    <col min="8" max="8" width="16.33203125" style="4" customWidth="1"/>
    <col min="9" max="9" width="43.1640625" style="4" customWidth="1"/>
    <col min="10" max="27" width="10.5" style="4" customWidth="1"/>
    <col min="28" max="16384" width="11.1640625" style="4"/>
  </cols>
  <sheetData>
    <row r="1" spans="1:27" ht="15.75" customHeight="1" x14ac:dyDescent="0.2">
      <c r="A1" s="2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15</v>
      </c>
      <c r="I1" s="1" t="s">
        <v>7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">
      <c r="A2" s="5" t="s">
        <v>8</v>
      </c>
      <c r="B2" s="4" t="str">
        <f t="shared" ref="B2:B33" si="0">C2&amp;"_"&amp;E2&amp;G2&amp;F2</f>
        <v>Aequus Institute_Mercatus Center20041000</v>
      </c>
      <c r="C2" s="4" t="s">
        <v>9</v>
      </c>
      <c r="E2" s="4" t="s">
        <v>10</v>
      </c>
      <c r="F2" s="6">
        <v>1000</v>
      </c>
      <c r="G2" s="4">
        <v>2004</v>
      </c>
    </row>
    <row r="3" spans="1:27" ht="15.75" customHeight="1" x14ac:dyDescent="0.2">
      <c r="A3" s="5" t="s">
        <v>8</v>
      </c>
      <c r="B3" s="4" t="str">
        <f t="shared" si="0"/>
        <v>Aequus Institute_Mercatus Center20031000</v>
      </c>
      <c r="C3" s="4" t="s">
        <v>9</v>
      </c>
      <c r="E3" s="4" t="s">
        <v>10</v>
      </c>
      <c r="F3" s="6">
        <v>1000</v>
      </c>
      <c r="G3" s="4">
        <v>2003</v>
      </c>
    </row>
    <row r="4" spans="1:27" ht="15.75" customHeight="1" x14ac:dyDescent="0.2">
      <c r="A4" s="5" t="s">
        <v>8</v>
      </c>
      <c r="B4" s="4" t="str">
        <f t="shared" si="0"/>
        <v>Aequus Institute_Mercatus Center20022500</v>
      </c>
      <c r="C4" s="4" t="s">
        <v>9</v>
      </c>
      <c r="E4" s="4" t="s">
        <v>10</v>
      </c>
      <c r="F4" s="6">
        <v>2500</v>
      </c>
      <c r="G4" s="4">
        <v>2002</v>
      </c>
    </row>
    <row r="5" spans="1:27" ht="15.75" customHeight="1" x14ac:dyDescent="0.2">
      <c r="A5" s="5" t="s">
        <v>8</v>
      </c>
      <c r="B5" s="4" t="str">
        <f t="shared" si="0"/>
        <v>Aequus Institute_Mercatus Center20012500</v>
      </c>
      <c r="C5" s="4" t="s">
        <v>9</v>
      </c>
      <c r="E5" s="4" t="s">
        <v>10</v>
      </c>
      <c r="F5" s="6">
        <v>2500</v>
      </c>
      <c r="G5" s="4">
        <v>2001</v>
      </c>
    </row>
    <row r="6" spans="1:27" ht="15.75" customHeight="1" x14ac:dyDescent="0.2">
      <c r="A6" s="5" t="s">
        <v>8</v>
      </c>
      <c r="B6" s="4" t="str">
        <f t="shared" si="0"/>
        <v>American Petroleum Institute_Mercatus Center200825000</v>
      </c>
      <c r="C6" s="4" t="s">
        <v>11</v>
      </c>
      <c r="E6" s="4" t="s">
        <v>10</v>
      </c>
      <c r="F6" s="6">
        <v>25000</v>
      </c>
      <c r="G6" s="4">
        <v>2008</v>
      </c>
    </row>
    <row r="7" spans="1:27" ht="15.75" customHeight="1" x14ac:dyDescent="0.2">
      <c r="A7" s="5">
        <v>990</v>
      </c>
      <c r="B7" s="4" t="str">
        <f t="shared" si="0"/>
        <v>Armstrong Foundation_Mercatus Center201610000</v>
      </c>
      <c r="C7" s="4" t="s">
        <v>12</v>
      </c>
      <c r="E7" s="4" t="s">
        <v>10</v>
      </c>
      <c r="F7" s="6">
        <v>10000</v>
      </c>
      <c r="G7" s="4">
        <v>2016</v>
      </c>
      <c r="H7" s="20" t="s">
        <v>19</v>
      </c>
    </row>
    <row r="8" spans="1:27" ht="15.75" customHeight="1" x14ac:dyDescent="0.2">
      <c r="A8" s="5">
        <v>990</v>
      </c>
      <c r="B8" s="4" t="str">
        <f t="shared" si="0"/>
        <v>Armstrong Foundation_Mercatus Center201510000</v>
      </c>
      <c r="C8" s="4" t="s">
        <v>12</v>
      </c>
      <c r="E8" s="4" t="s">
        <v>10</v>
      </c>
      <c r="F8" s="6">
        <v>10000</v>
      </c>
      <c r="G8" s="4">
        <v>2015</v>
      </c>
      <c r="H8" s="20" t="s">
        <v>19</v>
      </c>
    </row>
    <row r="9" spans="1:27" ht="15.75" customHeight="1" x14ac:dyDescent="0.2">
      <c r="A9" s="5">
        <v>990</v>
      </c>
      <c r="B9" s="4" t="str">
        <f t="shared" si="0"/>
        <v>Armstrong Foundation_Mercatus Center201410000</v>
      </c>
      <c r="C9" s="4" t="s">
        <v>12</v>
      </c>
      <c r="D9" s="5" t="s">
        <v>10</v>
      </c>
      <c r="E9" s="4" t="s">
        <v>10</v>
      </c>
      <c r="F9" s="7">
        <v>10000</v>
      </c>
      <c r="G9" s="5">
        <v>2014</v>
      </c>
      <c r="H9" s="5" t="s">
        <v>19</v>
      </c>
      <c r="I9" s="5" t="s">
        <v>20</v>
      </c>
    </row>
    <row r="10" spans="1:27" ht="15.75" customHeight="1" x14ac:dyDescent="0.2">
      <c r="A10" s="5">
        <v>990</v>
      </c>
      <c r="B10" s="4" t="str">
        <f t="shared" si="0"/>
        <v>Armstrong Foundation_Mercatus Center201310000</v>
      </c>
      <c r="C10" s="4" t="s">
        <v>12</v>
      </c>
      <c r="D10" s="5" t="s">
        <v>10</v>
      </c>
      <c r="E10" s="4" t="s">
        <v>10</v>
      </c>
      <c r="F10" s="7">
        <v>10000</v>
      </c>
      <c r="G10" s="5">
        <v>2013</v>
      </c>
      <c r="H10" s="5" t="s">
        <v>19</v>
      </c>
      <c r="I10" s="5" t="s">
        <v>18</v>
      </c>
    </row>
    <row r="11" spans="1:27" ht="15.75" customHeight="1" x14ac:dyDescent="0.2">
      <c r="A11" s="5" t="s">
        <v>8</v>
      </c>
      <c r="B11" s="4" t="str">
        <f t="shared" si="0"/>
        <v>Armstrong Foundation_Mercatus Center201210000</v>
      </c>
      <c r="C11" s="4" t="s">
        <v>12</v>
      </c>
      <c r="E11" s="4" t="s">
        <v>10</v>
      </c>
      <c r="F11" s="6">
        <v>10000</v>
      </c>
      <c r="G11" s="4">
        <v>2012</v>
      </c>
    </row>
    <row r="12" spans="1:27" ht="15.75" customHeight="1" x14ac:dyDescent="0.2">
      <c r="A12" s="5" t="s">
        <v>8</v>
      </c>
      <c r="B12" s="4" t="str">
        <f t="shared" si="0"/>
        <v>Armstrong Foundation_Mercatus Center201110000</v>
      </c>
      <c r="C12" s="4" t="s">
        <v>12</v>
      </c>
      <c r="E12" s="4" t="s">
        <v>10</v>
      </c>
      <c r="F12" s="6">
        <v>10000</v>
      </c>
      <c r="G12" s="4">
        <v>2011</v>
      </c>
    </row>
    <row r="13" spans="1:27" ht="15.75" customHeight="1" x14ac:dyDescent="0.2">
      <c r="A13" s="5" t="s">
        <v>8</v>
      </c>
      <c r="B13" s="4" t="str">
        <f t="shared" si="0"/>
        <v>Armstrong Foundation_Mercatus Center201010000</v>
      </c>
      <c r="C13" s="4" t="s">
        <v>12</v>
      </c>
      <c r="E13" s="4" t="s">
        <v>10</v>
      </c>
      <c r="F13" s="6">
        <v>10000</v>
      </c>
      <c r="G13" s="4">
        <v>2010</v>
      </c>
    </row>
    <row r="14" spans="1:27" ht="15.75" customHeight="1" x14ac:dyDescent="0.2">
      <c r="A14" s="5" t="s">
        <v>8</v>
      </c>
      <c r="B14" s="4" t="str">
        <f t="shared" si="0"/>
        <v>Armstrong Foundation_Mercatus Center20095000</v>
      </c>
      <c r="C14" s="4" t="s">
        <v>12</v>
      </c>
      <c r="E14" s="4" t="s">
        <v>10</v>
      </c>
      <c r="F14" s="6">
        <v>5000</v>
      </c>
      <c r="G14" s="4">
        <v>2009</v>
      </c>
    </row>
    <row r="15" spans="1:27" ht="15.75" customHeight="1" x14ac:dyDescent="0.2">
      <c r="A15" s="5" t="s">
        <v>8</v>
      </c>
      <c r="B15" s="4" t="str">
        <f t="shared" si="0"/>
        <v>Armstrong Foundation_Mercatus Center200820000</v>
      </c>
      <c r="C15" s="4" t="s">
        <v>12</v>
      </c>
      <c r="D15" s="4" t="s">
        <v>16</v>
      </c>
      <c r="E15" s="4" t="s">
        <v>10</v>
      </c>
      <c r="F15" s="6">
        <v>20000</v>
      </c>
      <c r="G15" s="4">
        <v>2008</v>
      </c>
      <c r="H15" s="4" t="s">
        <v>15</v>
      </c>
      <c r="I15" s="4" t="s">
        <v>17</v>
      </c>
    </row>
    <row r="16" spans="1:27" ht="15.75" customHeight="1" x14ac:dyDescent="0.2">
      <c r="A16" s="5" t="s">
        <v>8</v>
      </c>
      <c r="B16" s="4" t="str">
        <f t="shared" si="0"/>
        <v>Armstrong Foundation_Mercatus Center200720000</v>
      </c>
      <c r="C16" s="4" t="s">
        <v>12</v>
      </c>
      <c r="E16" s="4" t="s">
        <v>10</v>
      </c>
      <c r="F16" s="6">
        <v>20000</v>
      </c>
      <c r="G16" s="4">
        <v>2007</v>
      </c>
    </row>
    <row r="17" spans="1:9" ht="15.75" customHeight="1" x14ac:dyDescent="0.2">
      <c r="A17" s="5" t="s">
        <v>8</v>
      </c>
      <c r="B17" s="4" t="str">
        <f t="shared" si="0"/>
        <v>Armstrong Foundation_Mercatus Center200620000</v>
      </c>
      <c r="C17" s="4" t="s">
        <v>12</v>
      </c>
      <c r="E17" s="4" t="s">
        <v>10</v>
      </c>
      <c r="F17" s="6">
        <v>20000</v>
      </c>
      <c r="G17" s="4">
        <v>2006</v>
      </c>
    </row>
    <row r="18" spans="1:9" ht="15.75" customHeight="1" x14ac:dyDescent="0.2">
      <c r="A18" s="5" t="s">
        <v>8</v>
      </c>
      <c r="B18" s="4" t="str">
        <f t="shared" si="0"/>
        <v>Armstrong Foundation_Mercatus Center200520000</v>
      </c>
      <c r="C18" s="4" t="s">
        <v>12</v>
      </c>
      <c r="E18" s="4" t="s">
        <v>10</v>
      </c>
      <c r="F18" s="6">
        <v>20000</v>
      </c>
      <c r="G18" s="4">
        <v>2005</v>
      </c>
    </row>
    <row r="19" spans="1:9" ht="15.75" customHeight="1" x14ac:dyDescent="0.2">
      <c r="A19" s="5" t="s">
        <v>8</v>
      </c>
      <c r="B19" s="4" t="str">
        <f t="shared" si="0"/>
        <v>Armstrong Foundation_Mercatus Center200420000</v>
      </c>
      <c r="C19" s="4" t="s">
        <v>12</v>
      </c>
      <c r="E19" s="4" t="s">
        <v>10</v>
      </c>
      <c r="F19" s="6">
        <v>20000</v>
      </c>
      <c r="G19" s="4">
        <v>2004</v>
      </c>
    </row>
    <row r="20" spans="1:9" ht="15.75" customHeight="1" x14ac:dyDescent="0.2">
      <c r="A20" s="5" t="s">
        <v>8</v>
      </c>
      <c r="B20" s="4" t="str">
        <f t="shared" si="0"/>
        <v>Armstrong Foundation_Mercatus Center200320000</v>
      </c>
      <c r="C20" s="4" t="s">
        <v>12</v>
      </c>
      <c r="E20" s="4" t="s">
        <v>10</v>
      </c>
      <c r="F20" s="6">
        <v>20000</v>
      </c>
      <c r="G20" s="4">
        <v>2003</v>
      </c>
    </row>
    <row r="21" spans="1:9" ht="15.75" customHeight="1" x14ac:dyDescent="0.2">
      <c r="A21" s="5" t="s">
        <v>8</v>
      </c>
      <c r="B21" s="4" t="str">
        <f t="shared" si="0"/>
        <v>Armstrong Foundation_Mercatus Center200220000</v>
      </c>
      <c r="C21" s="4" t="s">
        <v>12</v>
      </c>
      <c r="E21" s="4" t="s">
        <v>10</v>
      </c>
      <c r="F21" s="6">
        <v>20000</v>
      </c>
      <c r="G21" s="4">
        <v>2002</v>
      </c>
    </row>
    <row r="22" spans="1:9" ht="15.75" customHeight="1" x14ac:dyDescent="0.2">
      <c r="A22" s="5" t="s">
        <v>8</v>
      </c>
      <c r="B22" s="4" t="str">
        <f t="shared" si="0"/>
        <v>Armstrong Foundation_Mercatus Center200120000</v>
      </c>
      <c r="C22" s="4" t="s">
        <v>12</v>
      </c>
      <c r="D22" s="4" t="s">
        <v>13</v>
      </c>
      <c r="E22" s="4" t="s">
        <v>10</v>
      </c>
      <c r="F22" s="6">
        <v>20000</v>
      </c>
      <c r="G22" s="4">
        <v>2001</v>
      </c>
      <c r="H22" s="4" t="s">
        <v>15</v>
      </c>
      <c r="I22" s="4" t="s">
        <v>14</v>
      </c>
    </row>
    <row r="23" spans="1:9" ht="15.75" customHeight="1" x14ac:dyDescent="0.2">
      <c r="A23" s="5" t="s">
        <v>8</v>
      </c>
      <c r="B23" s="4" t="str">
        <f t="shared" si="0"/>
        <v>Armstrong Foundation_Mercatus Center20005000</v>
      </c>
      <c r="C23" s="4" t="s">
        <v>12</v>
      </c>
      <c r="E23" s="4" t="s">
        <v>10</v>
      </c>
      <c r="F23" s="6">
        <v>5000</v>
      </c>
      <c r="G23" s="4">
        <v>2000</v>
      </c>
    </row>
    <row r="24" spans="1:9" ht="15.75" customHeight="1" x14ac:dyDescent="0.2">
      <c r="A24" s="5">
        <v>990</v>
      </c>
      <c r="B24" s="4" t="str">
        <f t="shared" si="0"/>
        <v>Atlas Economic Research Foundation_Mercatus Center201310000</v>
      </c>
      <c r="C24" s="4" t="s">
        <v>21</v>
      </c>
      <c r="D24" s="5" t="s">
        <v>22</v>
      </c>
      <c r="E24" s="5" t="s">
        <v>10</v>
      </c>
      <c r="F24" s="7">
        <v>10000</v>
      </c>
      <c r="G24" s="5">
        <v>2013</v>
      </c>
      <c r="H24" s="5" t="s">
        <v>19</v>
      </c>
      <c r="I24" s="5" t="s">
        <v>23</v>
      </c>
    </row>
    <row r="25" spans="1:9" ht="15.75" customHeight="1" x14ac:dyDescent="0.2">
      <c r="A25" s="5" t="s">
        <v>8</v>
      </c>
      <c r="B25" s="4" t="str">
        <f t="shared" si="0"/>
        <v>Atlas Economic Research Foundation_Mercatus Center201020000</v>
      </c>
      <c r="C25" s="4" t="s">
        <v>21</v>
      </c>
      <c r="E25" s="4" t="s">
        <v>10</v>
      </c>
      <c r="F25" s="6">
        <v>20000</v>
      </c>
      <c r="G25" s="4">
        <v>2010</v>
      </c>
    </row>
    <row r="26" spans="1:9" ht="15.75" customHeight="1" x14ac:dyDescent="0.2">
      <c r="A26" s="5" t="s">
        <v>8</v>
      </c>
      <c r="B26" s="4" t="str">
        <f t="shared" si="0"/>
        <v>Atlas Economic Research Foundation_Mercatus Center200810000</v>
      </c>
      <c r="C26" s="4" t="s">
        <v>21</v>
      </c>
      <c r="E26" s="4" t="s">
        <v>10</v>
      </c>
      <c r="F26" s="6">
        <v>10000</v>
      </c>
      <c r="G26" s="4">
        <v>2008</v>
      </c>
    </row>
    <row r="27" spans="1:9" ht="15.75" customHeight="1" x14ac:dyDescent="0.2">
      <c r="A27" s="5">
        <v>990</v>
      </c>
      <c r="B27" s="4" t="str">
        <f t="shared" si="0"/>
        <v>Bochnowski Family Foundation_Mercatus Center201615000</v>
      </c>
      <c r="C27" s="4" t="s">
        <v>24</v>
      </c>
      <c r="D27" s="5" t="s">
        <v>25</v>
      </c>
      <c r="E27" s="4" t="s">
        <v>10</v>
      </c>
      <c r="F27" s="6">
        <v>15000</v>
      </c>
      <c r="G27" s="4">
        <v>2016</v>
      </c>
      <c r="H27" s="4" t="s">
        <v>19</v>
      </c>
    </row>
    <row r="28" spans="1:9" ht="15.75" customHeight="1" x14ac:dyDescent="0.2">
      <c r="A28" s="5">
        <v>990</v>
      </c>
      <c r="B28" s="4" t="str">
        <f t="shared" si="0"/>
        <v>Bochnowski Family Foundation_Mercatus Center201515000</v>
      </c>
      <c r="C28" s="4" t="s">
        <v>24</v>
      </c>
      <c r="D28" s="5" t="s">
        <v>25</v>
      </c>
      <c r="E28" s="5" t="s">
        <v>10</v>
      </c>
      <c r="F28" s="7">
        <v>15000</v>
      </c>
      <c r="G28" s="5">
        <v>2015</v>
      </c>
      <c r="H28" s="5" t="s">
        <v>19</v>
      </c>
    </row>
    <row r="29" spans="1:9" ht="15.75" customHeight="1" x14ac:dyDescent="0.2">
      <c r="A29" s="5">
        <v>990</v>
      </c>
      <c r="B29" s="4" t="str">
        <f t="shared" si="0"/>
        <v>Bochnowski Family Foundation_Mercatus Center201415000</v>
      </c>
      <c r="C29" s="4" t="s">
        <v>24</v>
      </c>
      <c r="E29" s="4" t="s">
        <v>10</v>
      </c>
      <c r="F29" s="7">
        <v>15000</v>
      </c>
      <c r="G29" s="5">
        <v>2014</v>
      </c>
      <c r="H29" s="5" t="s">
        <v>19</v>
      </c>
    </row>
    <row r="30" spans="1:9" ht="15.75" customHeight="1" x14ac:dyDescent="0.2">
      <c r="A30" s="5" t="s">
        <v>8</v>
      </c>
      <c r="B30" s="4" t="str">
        <f t="shared" si="0"/>
        <v>Bochnowski Family Foundation_Mercatus Center201315000</v>
      </c>
      <c r="C30" s="4" t="s">
        <v>24</v>
      </c>
      <c r="E30" s="4" t="s">
        <v>10</v>
      </c>
      <c r="F30" s="6">
        <v>15000</v>
      </c>
      <c r="G30" s="4">
        <v>2013</v>
      </c>
    </row>
    <row r="31" spans="1:9" ht="15.75" customHeight="1" x14ac:dyDescent="0.2">
      <c r="A31" s="5" t="s">
        <v>8</v>
      </c>
      <c r="B31" s="4" t="str">
        <f t="shared" si="0"/>
        <v>Bochnowski Family Foundation_Mercatus Center201215000</v>
      </c>
      <c r="C31" s="4" t="s">
        <v>24</v>
      </c>
      <c r="E31" s="4" t="s">
        <v>10</v>
      </c>
      <c r="F31" s="6">
        <v>15000</v>
      </c>
      <c r="G31" s="4">
        <v>2012</v>
      </c>
    </row>
    <row r="32" spans="1:9" ht="15.75" customHeight="1" x14ac:dyDescent="0.2">
      <c r="A32" s="5" t="s">
        <v>8</v>
      </c>
      <c r="B32" s="4" t="str">
        <f t="shared" si="0"/>
        <v>Bochnowski Family Foundation_Mercatus Center201115000</v>
      </c>
      <c r="C32" s="4" t="s">
        <v>24</v>
      </c>
      <c r="E32" s="4" t="s">
        <v>10</v>
      </c>
      <c r="F32" s="6">
        <v>15000</v>
      </c>
      <c r="G32" s="4">
        <v>2011</v>
      </c>
    </row>
    <row r="33" spans="1:9" ht="15.75" customHeight="1" x14ac:dyDescent="0.2">
      <c r="A33" s="5" t="s">
        <v>8</v>
      </c>
      <c r="B33" s="4" t="str">
        <f t="shared" si="0"/>
        <v>Bochnowski Family Foundation_Mercatus Center201015000</v>
      </c>
      <c r="C33" s="4" t="s">
        <v>24</v>
      </c>
      <c r="E33" s="4" t="s">
        <v>10</v>
      </c>
      <c r="F33" s="6">
        <v>15000</v>
      </c>
      <c r="G33" s="4">
        <v>2010</v>
      </c>
    </row>
    <row r="34" spans="1:9" ht="15.75" customHeight="1" x14ac:dyDescent="0.2">
      <c r="A34" s="5" t="s">
        <v>8</v>
      </c>
      <c r="B34" s="4" t="str">
        <f t="shared" ref="B34:B60" si="1">C34&amp;"_"&amp;E34&amp;G34&amp;F34</f>
        <v>Bochnowski Family Foundation_Mercatus Center200915000</v>
      </c>
      <c r="C34" s="4" t="s">
        <v>24</v>
      </c>
      <c r="E34" s="4" t="s">
        <v>10</v>
      </c>
      <c r="F34" s="6">
        <v>15000</v>
      </c>
      <c r="G34" s="4">
        <v>2009</v>
      </c>
    </row>
    <row r="35" spans="1:9" ht="15.75" customHeight="1" x14ac:dyDescent="0.2">
      <c r="A35" s="5" t="s">
        <v>8</v>
      </c>
      <c r="B35" s="4" t="str">
        <f t="shared" si="1"/>
        <v>Bochnowski Family Foundation_Mercatus Center200815000</v>
      </c>
      <c r="C35" s="4" t="s">
        <v>24</v>
      </c>
      <c r="E35" s="4" t="s">
        <v>10</v>
      </c>
      <c r="F35" s="6">
        <v>15000</v>
      </c>
      <c r="G35" s="4">
        <v>2008</v>
      </c>
    </row>
    <row r="36" spans="1:9" ht="15.75" customHeight="1" x14ac:dyDescent="0.2">
      <c r="A36" s="5" t="s">
        <v>8</v>
      </c>
      <c r="B36" s="4" t="str">
        <f t="shared" si="1"/>
        <v>Bochnowski Family Foundation_Mercatus Center200715000</v>
      </c>
      <c r="C36" s="4" t="s">
        <v>24</v>
      </c>
      <c r="E36" s="4" t="s">
        <v>10</v>
      </c>
      <c r="F36" s="6">
        <v>15000</v>
      </c>
      <c r="G36" s="4">
        <v>2007</v>
      </c>
    </row>
    <row r="37" spans="1:9" ht="15.75" customHeight="1" x14ac:dyDescent="0.2">
      <c r="A37" s="5" t="s">
        <v>8</v>
      </c>
      <c r="B37" s="4" t="str">
        <f t="shared" si="1"/>
        <v>Bochnowski Family Foundation_Mercatus Center200615000</v>
      </c>
      <c r="C37" s="4" t="s">
        <v>24</v>
      </c>
      <c r="E37" s="4" t="s">
        <v>10</v>
      </c>
      <c r="F37" s="6">
        <v>15000</v>
      </c>
      <c r="G37" s="4">
        <v>2006</v>
      </c>
    </row>
    <row r="38" spans="1:9" ht="15.75" customHeight="1" x14ac:dyDescent="0.2">
      <c r="A38" s="5" t="s">
        <v>8</v>
      </c>
      <c r="B38" s="4" t="str">
        <f t="shared" si="1"/>
        <v>Bochnowski Family Foundation_Mercatus Center200515000</v>
      </c>
      <c r="C38" s="4" t="s">
        <v>24</v>
      </c>
      <c r="E38" s="4" t="s">
        <v>10</v>
      </c>
      <c r="F38" s="6">
        <v>15000</v>
      </c>
      <c r="G38" s="4">
        <v>2005</v>
      </c>
    </row>
    <row r="39" spans="1:9" ht="15.75" customHeight="1" x14ac:dyDescent="0.2">
      <c r="A39" s="5" t="s">
        <v>8</v>
      </c>
      <c r="B39" s="4" t="str">
        <f t="shared" si="1"/>
        <v>Bochnowski Family Foundation_Mercatus Center200310000</v>
      </c>
      <c r="C39" s="4" t="s">
        <v>24</v>
      </c>
      <c r="E39" s="4" t="s">
        <v>10</v>
      </c>
      <c r="F39" s="6">
        <v>10000</v>
      </c>
      <c r="G39" s="4">
        <v>2003</v>
      </c>
    </row>
    <row r="40" spans="1:9" ht="15.75" customHeight="1" x14ac:dyDescent="0.2">
      <c r="A40" s="5" t="s">
        <v>8</v>
      </c>
      <c r="B40" s="4" t="str">
        <f t="shared" si="1"/>
        <v>Castle Rock Foundation_Mercatus Center200430000</v>
      </c>
      <c r="C40" s="4" t="s">
        <v>29</v>
      </c>
      <c r="D40" s="4" t="s">
        <v>30</v>
      </c>
      <c r="E40" s="4" t="s">
        <v>10</v>
      </c>
      <c r="F40" s="6">
        <v>30000</v>
      </c>
      <c r="G40" s="4">
        <v>2004</v>
      </c>
    </row>
    <row r="41" spans="1:9" ht="15.75" customHeight="1" x14ac:dyDescent="0.2">
      <c r="A41" s="5">
        <v>990</v>
      </c>
      <c r="B41" s="4" t="str">
        <f t="shared" si="1"/>
        <v>Central Childrens Charities_Mercatus Center201425000</v>
      </c>
      <c r="C41" s="5" t="s">
        <v>170</v>
      </c>
      <c r="D41" s="5" t="s">
        <v>66</v>
      </c>
      <c r="E41" s="5" t="s">
        <v>10</v>
      </c>
      <c r="F41" s="6">
        <v>25000</v>
      </c>
      <c r="G41" s="5">
        <v>2014</v>
      </c>
      <c r="H41" s="5" t="s">
        <v>19</v>
      </c>
      <c r="I41" s="5" t="s">
        <v>70</v>
      </c>
    </row>
    <row r="42" spans="1:9" ht="15.75" customHeight="1" x14ac:dyDescent="0.2">
      <c r="A42" s="5">
        <v>990</v>
      </c>
      <c r="B42" s="4" t="str">
        <f t="shared" si="1"/>
        <v>Charles and Ann Johnson Foundation_Mercatus Center201110000</v>
      </c>
      <c r="C42" s="5" t="s">
        <v>26</v>
      </c>
      <c r="D42" s="5" t="s">
        <v>27</v>
      </c>
      <c r="E42" s="5" t="s">
        <v>10</v>
      </c>
      <c r="F42" s="7">
        <v>10000</v>
      </c>
      <c r="G42" s="5">
        <v>2011</v>
      </c>
      <c r="H42" s="5" t="s">
        <v>19</v>
      </c>
      <c r="I42" s="5" t="s">
        <v>28</v>
      </c>
    </row>
    <row r="43" spans="1:9" ht="15.75" customHeight="1" x14ac:dyDescent="0.2">
      <c r="A43" s="5">
        <v>990</v>
      </c>
      <c r="B43" s="4" t="str">
        <f t="shared" si="1"/>
        <v>Charles and Ann Johnson Foundation_Mercatus Center201010000</v>
      </c>
      <c r="C43" s="5" t="s">
        <v>26</v>
      </c>
      <c r="D43" s="5" t="s">
        <v>10</v>
      </c>
      <c r="E43" s="5" t="s">
        <v>10</v>
      </c>
      <c r="F43" s="7">
        <v>10000</v>
      </c>
      <c r="G43" s="5">
        <v>2010</v>
      </c>
      <c r="H43" s="5" t="s">
        <v>19</v>
      </c>
      <c r="I43" s="5" t="s">
        <v>28</v>
      </c>
    </row>
    <row r="44" spans="1:9" ht="15.75" customHeight="1" x14ac:dyDescent="0.2">
      <c r="A44" s="5">
        <v>990</v>
      </c>
      <c r="B44" s="4" t="str">
        <f t="shared" si="1"/>
        <v>Charles and Ann Johnson Foundation_Mercatus Center200910000</v>
      </c>
      <c r="C44" s="5" t="s">
        <v>26</v>
      </c>
      <c r="D44" s="5" t="s">
        <v>10</v>
      </c>
      <c r="E44" s="5" t="s">
        <v>10</v>
      </c>
      <c r="F44" s="7">
        <v>10000</v>
      </c>
      <c r="G44" s="5">
        <v>2009</v>
      </c>
      <c r="H44" s="5" t="s">
        <v>19</v>
      </c>
      <c r="I44" s="5" t="s">
        <v>28</v>
      </c>
    </row>
    <row r="45" spans="1:9" ht="15.75" customHeight="1" x14ac:dyDescent="0.2">
      <c r="A45" s="5">
        <v>990</v>
      </c>
      <c r="B45" s="4" t="str">
        <f t="shared" si="1"/>
        <v>Charles and Ann Johnson Foundation_Mercatus Center20081000</v>
      </c>
      <c r="C45" s="5" t="s">
        <v>26</v>
      </c>
      <c r="D45" s="5" t="s">
        <v>10</v>
      </c>
      <c r="E45" s="5" t="s">
        <v>10</v>
      </c>
      <c r="F45" s="7">
        <v>1000</v>
      </c>
      <c r="G45" s="5">
        <v>2008</v>
      </c>
      <c r="H45" s="5" t="s">
        <v>19</v>
      </c>
      <c r="I45" s="5" t="s">
        <v>28</v>
      </c>
    </row>
    <row r="46" spans="1:9" ht="15.75" customHeight="1" x14ac:dyDescent="0.2">
      <c r="A46" s="5">
        <v>990</v>
      </c>
      <c r="B46" s="4" t="str">
        <f t="shared" si="1"/>
        <v>Charles and Ann Johnson Foundation_Mercatus Center20065000</v>
      </c>
      <c r="C46" s="5" t="s">
        <v>26</v>
      </c>
      <c r="D46" s="5" t="s">
        <v>10</v>
      </c>
      <c r="E46" s="5" t="s">
        <v>10</v>
      </c>
      <c r="F46" s="7">
        <v>5000</v>
      </c>
      <c r="G46" s="5">
        <v>2006</v>
      </c>
      <c r="H46" s="5" t="s">
        <v>19</v>
      </c>
      <c r="I46" s="5" t="s">
        <v>28</v>
      </c>
    </row>
    <row r="47" spans="1:9" ht="15.75" customHeight="1" x14ac:dyDescent="0.2">
      <c r="A47" s="5">
        <v>990</v>
      </c>
      <c r="B47" s="4" t="str">
        <f t="shared" si="1"/>
        <v>Charles and Ann Johnson Foundation_Mercatus Center20051000</v>
      </c>
      <c r="C47" s="5" t="s">
        <v>26</v>
      </c>
      <c r="D47" s="5" t="s">
        <v>10</v>
      </c>
      <c r="E47" s="5" t="s">
        <v>10</v>
      </c>
      <c r="F47" s="7">
        <v>1000</v>
      </c>
      <c r="G47" s="5">
        <v>2005</v>
      </c>
      <c r="H47" s="5" t="s">
        <v>19</v>
      </c>
      <c r="I47" s="5" t="s">
        <v>28</v>
      </c>
    </row>
    <row r="48" spans="1:9" ht="15.75" customHeight="1" x14ac:dyDescent="0.2">
      <c r="A48" s="5">
        <v>990</v>
      </c>
      <c r="B48" s="4" t="str">
        <f t="shared" si="1"/>
        <v>Charles and Ann Johnson Foundation_Mercatus Center20041000</v>
      </c>
      <c r="C48" s="5" t="s">
        <v>26</v>
      </c>
      <c r="D48" s="5" t="s">
        <v>10</v>
      </c>
      <c r="E48" s="5" t="s">
        <v>10</v>
      </c>
      <c r="F48" s="7">
        <v>1000</v>
      </c>
      <c r="G48" s="5">
        <v>2004</v>
      </c>
      <c r="H48" s="5" t="s">
        <v>19</v>
      </c>
      <c r="I48" s="5" t="s">
        <v>28</v>
      </c>
    </row>
    <row r="49" spans="1:13" ht="15.75" customHeight="1" x14ac:dyDescent="0.2">
      <c r="A49" s="5" t="s">
        <v>8</v>
      </c>
      <c r="B49" s="4" t="str">
        <f t="shared" si="1"/>
        <v>Charles G. Koch Charitable Foundation_Mercatus Center201211000</v>
      </c>
      <c r="C49" s="4" t="s">
        <v>31</v>
      </c>
      <c r="E49" s="4" t="s">
        <v>10</v>
      </c>
      <c r="F49" s="6">
        <v>11000</v>
      </c>
      <c r="G49" s="4">
        <v>2012</v>
      </c>
    </row>
    <row r="50" spans="1:13" ht="15.75" customHeight="1" x14ac:dyDescent="0.2">
      <c r="A50" s="5" t="s">
        <v>8</v>
      </c>
      <c r="B50" s="4" t="str">
        <f t="shared" si="1"/>
        <v>Charles G. Koch Charitable Foundation_Mercatus Center20081050000</v>
      </c>
      <c r="C50" s="4" t="s">
        <v>31</v>
      </c>
      <c r="E50" s="4" t="s">
        <v>10</v>
      </c>
      <c r="F50" s="6">
        <v>1050000</v>
      </c>
      <c r="G50" s="4">
        <v>2008</v>
      </c>
    </row>
    <row r="51" spans="1:13" ht="15.75" customHeight="1" x14ac:dyDescent="0.2">
      <c r="A51" s="5" t="s">
        <v>8</v>
      </c>
      <c r="B51" s="4" t="str">
        <f t="shared" si="1"/>
        <v>Charles G. Koch Charitable Foundation_Mercatus Center20072682500</v>
      </c>
      <c r="C51" s="4" t="s">
        <v>31</v>
      </c>
      <c r="E51" s="4" t="s">
        <v>10</v>
      </c>
      <c r="F51" s="6">
        <v>2682500</v>
      </c>
      <c r="G51" s="4">
        <v>2007</v>
      </c>
    </row>
    <row r="52" spans="1:13" ht="15.75" customHeight="1" x14ac:dyDescent="0.2">
      <c r="A52" s="5" t="s">
        <v>8</v>
      </c>
      <c r="B52" s="4" t="str">
        <f t="shared" si="1"/>
        <v>Charles G. Koch Charitable Foundation_Mercatus Center20063900000</v>
      </c>
      <c r="C52" s="4" t="s">
        <v>31</v>
      </c>
      <c r="E52" s="4" t="s">
        <v>10</v>
      </c>
      <c r="F52" s="6">
        <v>3900000</v>
      </c>
      <c r="G52" s="4">
        <v>2006</v>
      </c>
    </row>
    <row r="53" spans="1:13" ht="15.75" customHeight="1" x14ac:dyDescent="0.2">
      <c r="A53" s="5" t="s">
        <v>8</v>
      </c>
      <c r="B53" s="4" t="str">
        <f t="shared" si="1"/>
        <v>Charles G. Koch Charitable Foundation_Mercatus Center2005215000</v>
      </c>
      <c r="C53" s="4" t="s">
        <v>31</v>
      </c>
      <c r="E53" s="4" t="s">
        <v>10</v>
      </c>
      <c r="F53" s="6">
        <v>215000</v>
      </c>
      <c r="G53" s="4">
        <v>2005</v>
      </c>
    </row>
    <row r="54" spans="1:13" ht="15.75" customHeight="1" x14ac:dyDescent="0.2">
      <c r="A54" s="5" t="s">
        <v>8</v>
      </c>
      <c r="B54" s="4" t="str">
        <f t="shared" si="1"/>
        <v>Charles G. Koch Charitable Foundation_Mercatus Center2005800000</v>
      </c>
      <c r="C54" s="4" t="s">
        <v>31</v>
      </c>
      <c r="E54" s="4" t="s">
        <v>10</v>
      </c>
      <c r="F54" s="6">
        <v>800000</v>
      </c>
      <c r="G54" s="4">
        <v>2005</v>
      </c>
    </row>
    <row r="55" spans="1:13" ht="15.75" customHeight="1" x14ac:dyDescent="0.2">
      <c r="A55" s="5" t="s">
        <v>8</v>
      </c>
      <c r="B55" s="4" t="str">
        <f t="shared" si="1"/>
        <v>Charles G. Koch Charitable Foundation_Mercatus Center200327000</v>
      </c>
      <c r="C55" s="4" t="s">
        <v>31</v>
      </c>
      <c r="E55" s="4" t="s">
        <v>10</v>
      </c>
      <c r="F55" s="6">
        <v>27000</v>
      </c>
      <c r="G55" s="4">
        <v>2003</v>
      </c>
    </row>
    <row r="56" spans="1:13" ht="15.75" customHeight="1" x14ac:dyDescent="0.2">
      <c r="A56" s="5" t="s">
        <v>8</v>
      </c>
      <c r="B56" s="4" t="str">
        <f t="shared" si="1"/>
        <v>Charles G. Koch Charitable Foundation_Mercatus Center2002400000</v>
      </c>
      <c r="C56" s="4" t="s">
        <v>31</v>
      </c>
      <c r="E56" s="4" t="s">
        <v>10</v>
      </c>
      <c r="F56" s="6">
        <v>400000</v>
      </c>
      <c r="G56" s="4">
        <v>2002</v>
      </c>
    </row>
    <row r="57" spans="1:13" ht="15.75" customHeight="1" x14ac:dyDescent="0.2">
      <c r="A57" s="5" t="s">
        <v>8</v>
      </c>
      <c r="B57" s="4" t="str">
        <f t="shared" si="1"/>
        <v>Chase Foundation of Virginia_Mercatus Center2012100000</v>
      </c>
      <c r="C57" s="4" t="s">
        <v>35</v>
      </c>
      <c r="E57" s="4" t="s">
        <v>10</v>
      </c>
      <c r="F57" s="6">
        <v>100000</v>
      </c>
      <c r="G57" s="4">
        <v>2012</v>
      </c>
    </row>
    <row r="58" spans="1:13" ht="15.75" customHeight="1" x14ac:dyDescent="0.2">
      <c r="A58" s="5" t="s">
        <v>8</v>
      </c>
      <c r="B58" s="4" t="str">
        <f t="shared" si="1"/>
        <v>Chase Foundation of Virginia_Mercatus Center201150000</v>
      </c>
      <c r="C58" s="4" t="s">
        <v>35</v>
      </c>
      <c r="E58" s="4" t="s">
        <v>10</v>
      </c>
      <c r="F58" s="6">
        <v>50000</v>
      </c>
      <c r="G58" s="4">
        <v>2011</v>
      </c>
    </row>
    <row r="59" spans="1:13" ht="15.75" customHeight="1" x14ac:dyDescent="0.2">
      <c r="A59" s="5">
        <v>990</v>
      </c>
      <c r="B59" s="4" t="str">
        <f t="shared" si="1"/>
        <v>Claws Foundation_Mercatus Center2015125000</v>
      </c>
      <c r="C59" s="5" t="s">
        <v>32</v>
      </c>
      <c r="D59" s="5" t="s">
        <v>33</v>
      </c>
      <c r="E59" s="5" t="s">
        <v>10</v>
      </c>
      <c r="F59" s="7">
        <v>125000</v>
      </c>
      <c r="G59" s="5">
        <v>2015</v>
      </c>
      <c r="H59" s="5" t="s">
        <v>19</v>
      </c>
      <c r="I59" s="5" t="s">
        <v>34</v>
      </c>
      <c r="J59" s="14"/>
      <c r="K59" s="14"/>
      <c r="L59" s="14"/>
      <c r="M59" s="14"/>
    </row>
    <row r="60" spans="1:13" ht="15.75" customHeight="1" x14ac:dyDescent="0.2">
      <c r="A60" s="5" t="s">
        <v>8</v>
      </c>
      <c r="B60" s="4" t="str">
        <f t="shared" si="1"/>
        <v>David H. Koch Charitable Foundation_Mercatus Center200150000</v>
      </c>
      <c r="C60" s="4" t="s">
        <v>36</v>
      </c>
      <c r="D60" s="4" t="s">
        <v>37</v>
      </c>
      <c r="E60" s="4" t="s">
        <v>10</v>
      </c>
      <c r="F60" s="6">
        <v>50000</v>
      </c>
      <c r="G60" s="4">
        <v>2001</v>
      </c>
      <c r="H60" s="4" t="s">
        <v>15</v>
      </c>
      <c r="I60" s="4" t="s">
        <v>38</v>
      </c>
      <c r="J60" s="14"/>
      <c r="K60" s="14"/>
      <c r="L60" s="14"/>
      <c r="M60" s="14"/>
    </row>
    <row r="61" spans="1:13" ht="15.75" customHeight="1" x14ac:dyDescent="0.2">
      <c r="A61" s="14" t="s">
        <v>168</v>
      </c>
      <c r="B61" s="14" t="s">
        <v>169</v>
      </c>
      <c r="C61" s="14" t="s">
        <v>36</v>
      </c>
      <c r="D61" s="14"/>
      <c r="E61" s="14" t="s">
        <v>10</v>
      </c>
      <c r="F61" s="17">
        <v>100000</v>
      </c>
      <c r="G61" s="14">
        <v>2000</v>
      </c>
      <c r="H61" s="14" t="s">
        <v>19</v>
      </c>
      <c r="I61" s="14"/>
    </row>
    <row r="62" spans="1:13" ht="15.75" customHeight="1" x14ac:dyDescent="0.2">
      <c r="A62" s="14" t="s">
        <v>168</v>
      </c>
      <c r="B62" s="14" t="s">
        <v>167</v>
      </c>
      <c r="C62" s="14" t="s">
        <v>36</v>
      </c>
      <c r="D62" s="14"/>
      <c r="E62" s="14" t="s">
        <v>10</v>
      </c>
      <c r="F62" s="17">
        <v>50000</v>
      </c>
      <c r="G62" s="14">
        <v>1999</v>
      </c>
      <c r="H62" s="14" t="s">
        <v>19</v>
      </c>
      <c r="I62" s="14"/>
    </row>
    <row r="63" spans="1:13" ht="15.75" customHeight="1" x14ac:dyDescent="0.2">
      <c r="A63" s="5" t="s">
        <v>39</v>
      </c>
      <c r="B63" s="4" t="str">
        <f t="shared" ref="B63:B126" si="2">C63&amp;"_"&amp;E63&amp;G63&amp;F63</f>
        <v>DeVos Urban Leadership Initiative_Mercatus Center201250000</v>
      </c>
      <c r="C63" s="5" t="s">
        <v>40</v>
      </c>
      <c r="E63" s="5" t="s">
        <v>10</v>
      </c>
      <c r="F63" s="7">
        <v>50000</v>
      </c>
      <c r="G63" s="5">
        <v>2012</v>
      </c>
    </row>
    <row r="64" spans="1:13" ht="15.75" customHeight="1" x14ac:dyDescent="0.2">
      <c r="A64" s="5">
        <v>990</v>
      </c>
      <c r="B64" s="4" t="str">
        <f t="shared" si="2"/>
        <v>Diana Davis Spencer Foundation_Mercatus Center201525000</v>
      </c>
      <c r="C64" s="5" t="s">
        <v>41</v>
      </c>
      <c r="D64" s="5" t="s">
        <v>10</v>
      </c>
      <c r="E64" s="5" t="s">
        <v>10</v>
      </c>
      <c r="F64" s="7">
        <v>25000</v>
      </c>
      <c r="G64" s="5">
        <v>2015</v>
      </c>
      <c r="H64" s="5" t="s">
        <v>19</v>
      </c>
      <c r="I64" s="5" t="s">
        <v>42</v>
      </c>
    </row>
    <row r="65" spans="1:9" ht="15.75" customHeight="1" x14ac:dyDescent="0.2">
      <c r="A65" s="5">
        <v>990</v>
      </c>
      <c r="B65" s="4" t="str">
        <f t="shared" si="2"/>
        <v>Dodge Jones Foundation_Mercatus Center20142500</v>
      </c>
      <c r="C65" s="4" t="s">
        <v>171</v>
      </c>
      <c r="D65" s="4" t="s">
        <v>10</v>
      </c>
      <c r="E65" s="5" t="s">
        <v>10</v>
      </c>
      <c r="F65" s="6">
        <v>2500</v>
      </c>
      <c r="G65" s="4">
        <v>2014</v>
      </c>
      <c r="H65" s="4" t="s">
        <v>19</v>
      </c>
    </row>
    <row r="66" spans="1:9" ht="15.75" customHeight="1" x14ac:dyDescent="0.2">
      <c r="A66" s="5">
        <v>990</v>
      </c>
      <c r="B66" s="4" t="str">
        <f t="shared" si="2"/>
        <v>Dodge Jones Foundation_Mercatus Center20132500</v>
      </c>
      <c r="C66" s="4" t="s">
        <v>171</v>
      </c>
      <c r="D66" s="4" t="s">
        <v>10</v>
      </c>
      <c r="E66" s="5" t="s">
        <v>10</v>
      </c>
      <c r="F66" s="6">
        <v>2500</v>
      </c>
      <c r="G66" s="4">
        <v>2013</v>
      </c>
      <c r="H66" s="4" t="s">
        <v>19</v>
      </c>
    </row>
    <row r="67" spans="1:9" ht="15.75" customHeight="1" x14ac:dyDescent="0.2">
      <c r="A67" s="5">
        <v>990</v>
      </c>
      <c r="B67" s="4" t="str">
        <f t="shared" si="2"/>
        <v>Dodge Jones Foundation_Mercatus Center20122500</v>
      </c>
      <c r="C67" s="4" t="s">
        <v>171</v>
      </c>
      <c r="D67" s="4" t="s">
        <v>10</v>
      </c>
      <c r="E67" s="5" t="s">
        <v>10</v>
      </c>
      <c r="F67" s="6">
        <v>2500</v>
      </c>
      <c r="G67" s="4">
        <v>2012</v>
      </c>
      <c r="H67" s="4" t="s">
        <v>19</v>
      </c>
    </row>
    <row r="68" spans="1:9" ht="15.75" customHeight="1" x14ac:dyDescent="0.2">
      <c r="A68" s="5">
        <v>990</v>
      </c>
      <c r="B68" s="4" t="str">
        <f t="shared" si="2"/>
        <v>Dodge Jones Foundation_Mercatus Center20112500</v>
      </c>
      <c r="C68" s="4" t="s">
        <v>171</v>
      </c>
      <c r="E68" s="5" t="s">
        <v>10</v>
      </c>
      <c r="F68" s="6">
        <v>2500</v>
      </c>
      <c r="G68" s="4">
        <v>2011</v>
      </c>
      <c r="H68" s="4" t="s">
        <v>19</v>
      </c>
    </row>
    <row r="69" spans="1:9" ht="15.75" customHeight="1" x14ac:dyDescent="0.2">
      <c r="A69" s="5">
        <v>990</v>
      </c>
      <c r="B69" s="4" t="str">
        <f t="shared" si="2"/>
        <v>Dodge Jones Foundation_Mercatus Center20092500</v>
      </c>
      <c r="C69" s="4" t="s">
        <v>171</v>
      </c>
      <c r="E69" s="5" t="s">
        <v>10</v>
      </c>
      <c r="F69" s="6">
        <v>2500</v>
      </c>
      <c r="G69" s="4">
        <v>2009</v>
      </c>
      <c r="H69" s="4" t="s">
        <v>19</v>
      </c>
    </row>
    <row r="70" spans="1:9" ht="15.75" customHeight="1" x14ac:dyDescent="0.2">
      <c r="A70" s="5">
        <v>990</v>
      </c>
      <c r="B70" s="4" t="str">
        <f t="shared" si="2"/>
        <v>Dodge Jones Foundation_Mercatus Center200810000</v>
      </c>
      <c r="C70" s="4" t="s">
        <v>171</v>
      </c>
      <c r="E70" s="5" t="s">
        <v>10</v>
      </c>
      <c r="F70" s="6">
        <v>10000</v>
      </c>
      <c r="G70" s="4">
        <v>2008</v>
      </c>
      <c r="H70" s="4" t="s">
        <v>19</v>
      </c>
      <c r="I70" s="20" t="s">
        <v>172</v>
      </c>
    </row>
    <row r="71" spans="1:9" ht="15.75" customHeight="1" x14ac:dyDescent="0.2">
      <c r="A71" s="5">
        <v>990</v>
      </c>
      <c r="B71" s="4" t="str">
        <f t="shared" si="2"/>
        <v>Dodge Jones Foundation_Mercatus Center20077500</v>
      </c>
      <c r="C71" s="4" t="s">
        <v>171</v>
      </c>
      <c r="E71" s="5" t="s">
        <v>10</v>
      </c>
      <c r="F71" s="6">
        <v>7500</v>
      </c>
      <c r="G71" s="4">
        <v>2007</v>
      </c>
      <c r="H71" s="4" t="s">
        <v>19</v>
      </c>
      <c r="I71" s="20" t="s">
        <v>172</v>
      </c>
    </row>
    <row r="72" spans="1:9" ht="15.75" customHeight="1" x14ac:dyDescent="0.2">
      <c r="A72" s="5">
        <v>990</v>
      </c>
      <c r="B72" s="4" t="str">
        <f t="shared" si="2"/>
        <v>Dodge Jones Foundation_Mercatus Center20067500</v>
      </c>
      <c r="C72" s="4" t="s">
        <v>171</v>
      </c>
      <c r="E72" s="5" t="s">
        <v>10</v>
      </c>
      <c r="F72" s="6">
        <v>7500</v>
      </c>
      <c r="G72" s="4">
        <v>2006</v>
      </c>
      <c r="H72" s="4" t="s">
        <v>19</v>
      </c>
      <c r="I72" s="20" t="s">
        <v>172</v>
      </c>
    </row>
    <row r="73" spans="1:9" ht="15.75" customHeight="1" x14ac:dyDescent="0.2">
      <c r="A73" s="5">
        <v>990</v>
      </c>
      <c r="B73" s="4" t="str">
        <f t="shared" si="2"/>
        <v>Dodge Jones Foundation_Mercatus Center200510000</v>
      </c>
      <c r="C73" s="4" t="s">
        <v>171</v>
      </c>
      <c r="E73" s="5" t="s">
        <v>10</v>
      </c>
      <c r="F73" s="6">
        <v>10000</v>
      </c>
      <c r="G73" s="4">
        <v>2005</v>
      </c>
      <c r="H73" s="4" t="s">
        <v>19</v>
      </c>
      <c r="I73" s="20" t="s">
        <v>173</v>
      </c>
    </row>
    <row r="74" spans="1:9" ht="15.75" customHeight="1" x14ac:dyDescent="0.2">
      <c r="A74" s="5">
        <v>990</v>
      </c>
      <c r="B74" s="4" t="str">
        <f t="shared" si="2"/>
        <v>Dodge Jones Foundation_Mercatus Center20031000</v>
      </c>
      <c r="C74" s="4" t="s">
        <v>171</v>
      </c>
      <c r="E74" s="5" t="s">
        <v>10</v>
      </c>
      <c r="F74" s="6">
        <v>1000</v>
      </c>
      <c r="G74" s="4">
        <v>2003</v>
      </c>
      <c r="H74" s="4" t="s">
        <v>19</v>
      </c>
    </row>
    <row r="75" spans="1:9" ht="15.75" customHeight="1" x14ac:dyDescent="0.2">
      <c r="A75" s="5">
        <v>990</v>
      </c>
      <c r="B75" s="4" t="str">
        <f t="shared" si="2"/>
        <v>Dodge Jones Foundation_Mercatus Center20021000</v>
      </c>
      <c r="C75" s="4" t="s">
        <v>171</v>
      </c>
      <c r="E75" s="5" t="s">
        <v>10</v>
      </c>
      <c r="F75" s="6">
        <v>1000</v>
      </c>
      <c r="G75" s="4">
        <v>2002</v>
      </c>
      <c r="H75" s="4" t="s">
        <v>19</v>
      </c>
    </row>
    <row r="76" spans="1:9" ht="15.75" customHeight="1" x14ac:dyDescent="0.2">
      <c r="A76" s="5">
        <v>990</v>
      </c>
      <c r="B76" s="4" t="str">
        <f t="shared" si="2"/>
        <v>Dodge Jones Foundation_Mercatus Center20011000</v>
      </c>
      <c r="C76" s="4" t="s">
        <v>171</v>
      </c>
      <c r="E76" s="5" t="s">
        <v>10</v>
      </c>
      <c r="F76" s="6">
        <v>1000</v>
      </c>
      <c r="G76" s="4">
        <v>2001</v>
      </c>
      <c r="H76" s="4" t="s">
        <v>19</v>
      </c>
    </row>
    <row r="77" spans="1:9" ht="15.75" customHeight="1" x14ac:dyDescent="0.2">
      <c r="A77" s="5">
        <v>990</v>
      </c>
      <c r="B77" s="4" t="str">
        <f t="shared" si="2"/>
        <v>Donors Capital Fund_Mercatus Center201515000</v>
      </c>
      <c r="C77" s="4" t="s">
        <v>43</v>
      </c>
      <c r="D77" s="5" t="s">
        <v>44</v>
      </c>
      <c r="E77" s="4" t="s">
        <v>10</v>
      </c>
      <c r="F77" s="7">
        <v>15000</v>
      </c>
      <c r="G77" s="5">
        <v>2015</v>
      </c>
      <c r="H77" s="5" t="s">
        <v>19</v>
      </c>
      <c r="I77" s="5" t="s">
        <v>46</v>
      </c>
    </row>
    <row r="78" spans="1:9" ht="15.75" customHeight="1" x14ac:dyDescent="0.2">
      <c r="A78" s="5">
        <v>990</v>
      </c>
      <c r="B78" s="4" t="str">
        <f t="shared" si="2"/>
        <v>Donors Capital Fund_Mercatus Center201575000</v>
      </c>
      <c r="C78" s="4" t="s">
        <v>43</v>
      </c>
      <c r="D78" s="5" t="s">
        <v>44</v>
      </c>
      <c r="E78" s="4" t="s">
        <v>10</v>
      </c>
      <c r="F78" s="7">
        <v>75000</v>
      </c>
      <c r="G78" s="5">
        <v>2015</v>
      </c>
      <c r="H78" s="5" t="s">
        <v>19</v>
      </c>
      <c r="I78" s="5" t="s">
        <v>45</v>
      </c>
    </row>
    <row r="79" spans="1:9" ht="15.75" customHeight="1" x14ac:dyDescent="0.2">
      <c r="A79" s="5" t="s">
        <v>39</v>
      </c>
      <c r="B79" s="4" t="str">
        <f t="shared" si="2"/>
        <v>Donors Capital Fund_Mercatus Center201415000</v>
      </c>
      <c r="C79" s="4" t="s">
        <v>43</v>
      </c>
      <c r="E79" s="4" t="s">
        <v>10</v>
      </c>
      <c r="F79" s="8">
        <v>15000</v>
      </c>
      <c r="G79" s="5">
        <v>2014</v>
      </c>
    </row>
    <row r="80" spans="1:9" ht="15.75" customHeight="1" x14ac:dyDescent="0.2">
      <c r="A80" s="5" t="s">
        <v>39</v>
      </c>
      <c r="B80" s="4" t="str">
        <f t="shared" si="2"/>
        <v>Donors Capital Fund_Mercatus Center201420000</v>
      </c>
      <c r="C80" s="4" t="s">
        <v>43</v>
      </c>
      <c r="E80" s="4" t="s">
        <v>10</v>
      </c>
      <c r="F80" s="8">
        <v>20000</v>
      </c>
      <c r="G80" s="5">
        <v>2014</v>
      </c>
    </row>
    <row r="81" spans="1:7" ht="15.75" customHeight="1" x14ac:dyDescent="0.2">
      <c r="A81" s="5" t="s">
        <v>39</v>
      </c>
      <c r="B81" s="4" t="str">
        <f t="shared" si="2"/>
        <v>Donors Capital Fund_Mercatus Center2014250000</v>
      </c>
      <c r="C81" s="4" t="s">
        <v>43</v>
      </c>
      <c r="E81" s="4" t="s">
        <v>10</v>
      </c>
      <c r="F81" s="8">
        <v>250000</v>
      </c>
      <c r="G81" s="5">
        <v>2014</v>
      </c>
    </row>
    <row r="82" spans="1:7" ht="15.75" customHeight="1" x14ac:dyDescent="0.2">
      <c r="A82" s="5" t="s">
        <v>39</v>
      </c>
      <c r="B82" s="4" t="str">
        <f t="shared" si="2"/>
        <v>Donors Capital Fund_Mercatus Center201450000</v>
      </c>
      <c r="C82" s="4" t="s">
        <v>43</v>
      </c>
      <c r="E82" s="4" t="s">
        <v>10</v>
      </c>
      <c r="F82" s="8">
        <v>50000</v>
      </c>
      <c r="G82" s="5">
        <v>2014</v>
      </c>
    </row>
    <row r="83" spans="1:7" ht="15" customHeight="1" x14ac:dyDescent="0.2">
      <c r="A83" s="5" t="s">
        <v>39</v>
      </c>
      <c r="B83" s="4" t="str">
        <f t="shared" si="2"/>
        <v>Donors Capital Fund_Mercatus Center201310000</v>
      </c>
      <c r="C83" s="4" t="s">
        <v>43</v>
      </c>
      <c r="E83" s="4" t="s">
        <v>10</v>
      </c>
      <c r="F83" s="8">
        <v>10000</v>
      </c>
      <c r="G83" s="5">
        <v>2013</v>
      </c>
    </row>
    <row r="84" spans="1:7" ht="15" customHeight="1" x14ac:dyDescent="0.2">
      <c r="A84" s="5" t="s">
        <v>39</v>
      </c>
      <c r="B84" s="4" t="str">
        <f t="shared" si="2"/>
        <v>Donors Capital Fund_Mercatus Center201320000</v>
      </c>
      <c r="C84" s="4" t="s">
        <v>43</v>
      </c>
      <c r="E84" s="4" t="s">
        <v>10</v>
      </c>
      <c r="F84" s="8">
        <v>20000</v>
      </c>
      <c r="G84" s="5">
        <v>2013</v>
      </c>
    </row>
    <row r="85" spans="1:7" ht="15" customHeight="1" x14ac:dyDescent="0.2">
      <c r="A85" s="5" t="s">
        <v>39</v>
      </c>
      <c r="B85" s="4" t="str">
        <f t="shared" si="2"/>
        <v>Donors Capital Fund_Mercatus Center201375000</v>
      </c>
      <c r="C85" s="4" t="s">
        <v>43</v>
      </c>
      <c r="E85" s="4" t="s">
        <v>10</v>
      </c>
      <c r="F85" s="8">
        <v>75000</v>
      </c>
      <c r="G85" s="5">
        <v>2013</v>
      </c>
    </row>
    <row r="86" spans="1:7" ht="15" customHeight="1" x14ac:dyDescent="0.2">
      <c r="A86" s="5" t="s">
        <v>8</v>
      </c>
      <c r="B86" s="4" t="str">
        <f t="shared" si="2"/>
        <v>Donors Capital Fund_Mercatus Center2012150000</v>
      </c>
      <c r="C86" s="4" t="s">
        <v>43</v>
      </c>
      <c r="E86" s="4" t="s">
        <v>10</v>
      </c>
      <c r="F86" s="6">
        <v>150000</v>
      </c>
      <c r="G86" s="4">
        <v>2012</v>
      </c>
    </row>
    <row r="87" spans="1:7" ht="15" customHeight="1" x14ac:dyDescent="0.2">
      <c r="A87" s="5" t="s">
        <v>8</v>
      </c>
      <c r="B87" s="4" t="str">
        <f t="shared" si="2"/>
        <v>Donors Capital Fund_Mercatus Center201220000</v>
      </c>
      <c r="C87" s="4" t="s">
        <v>43</v>
      </c>
      <c r="E87" s="4" t="s">
        <v>10</v>
      </c>
      <c r="F87" s="6">
        <v>20000</v>
      </c>
      <c r="G87" s="4">
        <v>2012</v>
      </c>
    </row>
    <row r="88" spans="1:7" ht="15.75" customHeight="1" x14ac:dyDescent="0.2">
      <c r="A88" s="5" t="s">
        <v>8</v>
      </c>
      <c r="B88" s="4" t="str">
        <f t="shared" si="2"/>
        <v>Donors Capital Fund_Mercatus Center2011150000</v>
      </c>
      <c r="C88" s="4" t="s">
        <v>43</v>
      </c>
      <c r="E88" s="4" t="s">
        <v>10</v>
      </c>
      <c r="F88" s="6">
        <v>150000</v>
      </c>
      <c r="G88" s="4">
        <v>2011</v>
      </c>
    </row>
    <row r="89" spans="1:7" ht="15.75" customHeight="1" x14ac:dyDescent="0.2">
      <c r="A89" s="5" t="s">
        <v>8</v>
      </c>
      <c r="B89" s="4" t="str">
        <f t="shared" si="2"/>
        <v>Donors Capital Fund_Mercatus Center2010243500</v>
      </c>
      <c r="C89" s="4" t="s">
        <v>43</v>
      </c>
      <c r="E89" s="4" t="s">
        <v>10</v>
      </c>
      <c r="F89" s="6">
        <v>243500</v>
      </c>
      <c r="G89" s="4">
        <v>2010</v>
      </c>
    </row>
    <row r="90" spans="1:7" ht="15.75" customHeight="1" x14ac:dyDescent="0.2">
      <c r="A90" s="5" t="s">
        <v>8</v>
      </c>
      <c r="B90" s="4" t="str">
        <f t="shared" si="2"/>
        <v>Donors Capital Fund_Mercatus Center20093500</v>
      </c>
      <c r="C90" s="4" t="s">
        <v>43</v>
      </c>
      <c r="E90" s="4" t="s">
        <v>10</v>
      </c>
      <c r="F90" s="6">
        <v>3500</v>
      </c>
      <c r="G90" s="4">
        <v>2009</v>
      </c>
    </row>
    <row r="91" spans="1:7" ht="15.75" customHeight="1" x14ac:dyDescent="0.2">
      <c r="A91" s="5" t="s">
        <v>8</v>
      </c>
      <c r="B91" s="4" t="str">
        <f t="shared" si="2"/>
        <v>Donors Capital Fund_Mercatus Center2008156000</v>
      </c>
      <c r="C91" s="4" t="s">
        <v>43</v>
      </c>
      <c r="E91" s="4" t="s">
        <v>10</v>
      </c>
      <c r="F91" s="6">
        <v>156000</v>
      </c>
      <c r="G91" s="4">
        <v>2008</v>
      </c>
    </row>
    <row r="92" spans="1:7" ht="15.75" customHeight="1" x14ac:dyDescent="0.2">
      <c r="A92" s="5" t="s">
        <v>8</v>
      </c>
      <c r="B92" s="4" t="str">
        <f t="shared" si="2"/>
        <v>Donors Capital Fund_Mercatus Center2007251000</v>
      </c>
      <c r="C92" s="4" t="s">
        <v>43</v>
      </c>
      <c r="E92" s="4" t="s">
        <v>10</v>
      </c>
      <c r="F92" s="6">
        <v>251000</v>
      </c>
      <c r="G92" s="4">
        <v>2007</v>
      </c>
    </row>
    <row r="93" spans="1:7" ht="15.75" customHeight="1" x14ac:dyDescent="0.2">
      <c r="A93" s="5" t="s">
        <v>8</v>
      </c>
      <c r="B93" s="4" t="str">
        <f t="shared" si="2"/>
        <v>Donors Capital Fund_Mercatus Center20051000</v>
      </c>
      <c r="C93" s="4" t="s">
        <v>43</v>
      </c>
      <c r="E93" s="4" t="s">
        <v>10</v>
      </c>
      <c r="F93" s="6">
        <v>1000</v>
      </c>
      <c r="G93" s="4">
        <v>2005</v>
      </c>
    </row>
    <row r="94" spans="1:7" ht="15.75" customHeight="1" x14ac:dyDescent="0.2">
      <c r="A94" s="5" t="s">
        <v>8</v>
      </c>
      <c r="B94" s="4" t="str">
        <f t="shared" si="2"/>
        <v>Donors Capital Fund_Mercatus Center20041000</v>
      </c>
      <c r="C94" s="4" t="s">
        <v>43</v>
      </c>
      <c r="E94" s="4" t="s">
        <v>10</v>
      </c>
      <c r="F94" s="6">
        <v>1000</v>
      </c>
      <c r="G94" s="4">
        <v>2004</v>
      </c>
    </row>
    <row r="95" spans="1:7" ht="15.75" customHeight="1" x14ac:dyDescent="0.2">
      <c r="A95" s="5" t="s">
        <v>8</v>
      </c>
      <c r="B95" s="4" t="str">
        <f t="shared" si="2"/>
        <v>Donors Capital Fund_Mercatus Center20031000</v>
      </c>
      <c r="C95" s="4" t="s">
        <v>43</v>
      </c>
      <c r="E95" s="4" t="s">
        <v>10</v>
      </c>
      <c r="F95" s="6">
        <v>1000</v>
      </c>
      <c r="G95" s="4">
        <v>2003</v>
      </c>
    </row>
    <row r="96" spans="1:7" ht="15.75" customHeight="1" x14ac:dyDescent="0.2">
      <c r="A96" s="5" t="s">
        <v>8</v>
      </c>
      <c r="B96" s="4" t="str">
        <f t="shared" si="2"/>
        <v>Donors Capital Fund_Mercatus Center20021000</v>
      </c>
      <c r="C96" s="4" t="s">
        <v>43</v>
      </c>
      <c r="E96" s="4" t="s">
        <v>10</v>
      </c>
      <c r="F96" s="6">
        <v>1000</v>
      </c>
      <c r="G96" s="4">
        <v>2002</v>
      </c>
    </row>
    <row r="97" spans="1:9" ht="15.75" customHeight="1" x14ac:dyDescent="0.2">
      <c r="A97" s="5">
        <v>990</v>
      </c>
      <c r="B97" s="4" t="str">
        <f t="shared" si="2"/>
        <v>DonorsTrust_Mercatus Center2016500</v>
      </c>
      <c r="C97" s="4" t="s">
        <v>47</v>
      </c>
      <c r="D97" s="5" t="s">
        <v>44</v>
      </c>
      <c r="E97" s="4" t="s">
        <v>10</v>
      </c>
      <c r="F97" s="6">
        <v>500</v>
      </c>
      <c r="G97" s="4">
        <v>2016</v>
      </c>
      <c r="H97" s="5" t="s">
        <v>19</v>
      </c>
    </row>
    <row r="98" spans="1:9" ht="15.75" customHeight="1" x14ac:dyDescent="0.2">
      <c r="A98" s="5">
        <v>990</v>
      </c>
      <c r="B98" s="4" t="str">
        <f t="shared" si="2"/>
        <v>DonorsTrust_Mercatus Center201612290</v>
      </c>
      <c r="C98" s="4" t="s">
        <v>47</v>
      </c>
      <c r="D98" s="5" t="s">
        <v>44</v>
      </c>
      <c r="E98" s="4" t="s">
        <v>10</v>
      </c>
      <c r="F98" s="6">
        <v>12290</v>
      </c>
      <c r="G98" s="4">
        <v>2016</v>
      </c>
      <c r="H98" s="5" t="s">
        <v>19</v>
      </c>
    </row>
    <row r="99" spans="1:9" ht="15.75" customHeight="1" x14ac:dyDescent="0.2">
      <c r="A99" s="5">
        <v>990</v>
      </c>
      <c r="B99" s="4" t="str">
        <f t="shared" si="2"/>
        <v>DonorsTrust_Mercatus Center20161000</v>
      </c>
      <c r="C99" s="4" t="s">
        <v>47</v>
      </c>
      <c r="D99" s="5" t="s">
        <v>44</v>
      </c>
      <c r="E99" s="4" t="s">
        <v>10</v>
      </c>
      <c r="F99" s="6">
        <v>1000</v>
      </c>
      <c r="G99" s="4">
        <v>2016</v>
      </c>
      <c r="H99" s="5" t="s">
        <v>19</v>
      </c>
    </row>
    <row r="100" spans="1:9" ht="15.75" customHeight="1" x14ac:dyDescent="0.2">
      <c r="A100" s="5">
        <v>990</v>
      </c>
      <c r="B100" s="4" t="str">
        <f t="shared" si="2"/>
        <v>DonorsTrust_Mercatus Center201610000</v>
      </c>
      <c r="C100" s="4" t="s">
        <v>47</v>
      </c>
      <c r="D100" s="5" t="s">
        <v>44</v>
      </c>
      <c r="E100" s="4" t="s">
        <v>10</v>
      </c>
      <c r="F100" s="6">
        <v>10000</v>
      </c>
      <c r="G100" s="4">
        <v>2016</v>
      </c>
      <c r="H100" s="5" t="s">
        <v>19</v>
      </c>
    </row>
    <row r="101" spans="1:9" ht="15.75" customHeight="1" x14ac:dyDescent="0.2">
      <c r="A101" s="5">
        <v>990</v>
      </c>
      <c r="B101" s="4" t="str">
        <f t="shared" si="2"/>
        <v>DonorsTrust_Mercatus Center201610000</v>
      </c>
      <c r="C101" s="4" t="s">
        <v>47</v>
      </c>
      <c r="D101" s="5" t="s">
        <v>44</v>
      </c>
      <c r="E101" s="4" t="s">
        <v>10</v>
      </c>
      <c r="F101" s="6">
        <v>10000</v>
      </c>
      <c r="G101" s="4">
        <v>2016</v>
      </c>
      <c r="H101" s="5" t="s">
        <v>19</v>
      </c>
    </row>
    <row r="102" spans="1:9" ht="15.75" customHeight="1" x14ac:dyDescent="0.2">
      <c r="A102" s="5">
        <v>990</v>
      </c>
      <c r="B102" s="4" t="str">
        <f t="shared" si="2"/>
        <v>DonorsTrust_Mercatus Center201621070</v>
      </c>
      <c r="C102" s="4" t="s">
        <v>47</v>
      </c>
      <c r="D102" s="5" t="s">
        <v>44</v>
      </c>
      <c r="E102" s="4" t="s">
        <v>10</v>
      </c>
      <c r="F102" s="6">
        <v>21070</v>
      </c>
      <c r="G102" s="4">
        <v>2016</v>
      </c>
      <c r="H102" s="5" t="s">
        <v>19</v>
      </c>
    </row>
    <row r="103" spans="1:9" ht="15.75" customHeight="1" x14ac:dyDescent="0.2">
      <c r="A103" s="5">
        <v>990</v>
      </c>
      <c r="B103" s="4" t="str">
        <f t="shared" si="2"/>
        <v>DonorsTrust_Mercatus Center2016106000</v>
      </c>
      <c r="C103" s="4" t="s">
        <v>47</v>
      </c>
      <c r="D103" s="5" t="s">
        <v>44</v>
      </c>
      <c r="E103" s="4" t="s">
        <v>10</v>
      </c>
      <c r="F103" s="6">
        <v>106000</v>
      </c>
      <c r="G103" s="4">
        <v>2016</v>
      </c>
      <c r="H103" s="5" t="s">
        <v>19</v>
      </c>
    </row>
    <row r="104" spans="1:9" ht="15.75" customHeight="1" x14ac:dyDescent="0.2">
      <c r="A104" s="5">
        <v>990</v>
      </c>
      <c r="B104" s="4" t="str">
        <f t="shared" si="2"/>
        <v>DonorsTrust_Mercatus Center20165000</v>
      </c>
      <c r="C104" s="4" t="s">
        <v>47</v>
      </c>
      <c r="D104" s="5" t="s">
        <v>44</v>
      </c>
      <c r="E104" s="4" t="s">
        <v>10</v>
      </c>
      <c r="F104" s="6">
        <v>5000</v>
      </c>
      <c r="G104" s="4">
        <v>2016</v>
      </c>
      <c r="H104" s="5" t="s">
        <v>19</v>
      </c>
    </row>
    <row r="105" spans="1:9" ht="15.75" customHeight="1" x14ac:dyDescent="0.2">
      <c r="A105" s="5">
        <v>990</v>
      </c>
      <c r="B105" s="4" t="str">
        <f t="shared" si="2"/>
        <v>DonorsTrust_Mercatus Center20151000</v>
      </c>
      <c r="C105" s="4" t="s">
        <v>47</v>
      </c>
      <c r="D105" s="5" t="s">
        <v>44</v>
      </c>
      <c r="E105" s="4" t="s">
        <v>10</v>
      </c>
      <c r="F105" s="7">
        <v>1000</v>
      </c>
      <c r="G105" s="5">
        <v>2015</v>
      </c>
      <c r="H105" s="5" t="s">
        <v>19</v>
      </c>
      <c r="I105" s="5" t="s">
        <v>46</v>
      </c>
    </row>
    <row r="106" spans="1:9" ht="15.75" customHeight="1" x14ac:dyDescent="0.2">
      <c r="A106" s="5">
        <v>990</v>
      </c>
      <c r="B106" s="4" t="str">
        <f t="shared" si="2"/>
        <v>DonorsTrust_Mercatus Center20151000</v>
      </c>
      <c r="C106" s="4" t="s">
        <v>47</v>
      </c>
      <c r="D106" s="5" t="s">
        <v>44</v>
      </c>
      <c r="E106" s="4" t="s">
        <v>10</v>
      </c>
      <c r="F106" s="7">
        <v>1000</v>
      </c>
      <c r="G106" s="5">
        <v>2015</v>
      </c>
      <c r="H106" s="5" t="s">
        <v>19</v>
      </c>
      <c r="I106" s="5" t="s">
        <v>50</v>
      </c>
    </row>
    <row r="107" spans="1:9" ht="15.75" customHeight="1" x14ac:dyDescent="0.2">
      <c r="A107" s="5">
        <v>990</v>
      </c>
      <c r="B107" s="4" t="str">
        <f t="shared" si="2"/>
        <v>DonorsTrust_Mercatus Center20151000</v>
      </c>
      <c r="C107" s="4" t="s">
        <v>47</v>
      </c>
      <c r="D107" s="5" t="s">
        <v>44</v>
      </c>
      <c r="E107" s="4" t="s">
        <v>10</v>
      </c>
      <c r="F107" s="7">
        <v>1000</v>
      </c>
      <c r="G107" s="5">
        <v>2015</v>
      </c>
      <c r="H107" s="5" t="s">
        <v>19</v>
      </c>
      <c r="I107" s="5" t="s">
        <v>46</v>
      </c>
    </row>
    <row r="108" spans="1:9" ht="15.75" customHeight="1" x14ac:dyDescent="0.2">
      <c r="A108" s="5">
        <v>990</v>
      </c>
      <c r="B108" s="4" t="str">
        <f t="shared" si="2"/>
        <v>DonorsTrust_Mercatus Center2015100000</v>
      </c>
      <c r="C108" s="4" t="s">
        <v>47</v>
      </c>
      <c r="D108" s="5" t="s">
        <v>44</v>
      </c>
      <c r="E108" s="4" t="s">
        <v>10</v>
      </c>
      <c r="F108" s="7">
        <v>100000</v>
      </c>
      <c r="G108" s="5">
        <v>2015</v>
      </c>
      <c r="H108" s="5" t="s">
        <v>19</v>
      </c>
      <c r="I108" s="5" t="s">
        <v>49</v>
      </c>
    </row>
    <row r="109" spans="1:9" ht="15.75" customHeight="1" x14ac:dyDescent="0.2">
      <c r="A109" s="5">
        <v>990</v>
      </c>
      <c r="B109" s="4" t="str">
        <f t="shared" si="2"/>
        <v>DonorsTrust_Mercatus Center2015400</v>
      </c>
      <c r="C109" s="4" t="s">
        <v>47</v>
      </c>
      <c r="D109" s="5" t="s">
        <v>44</v>
      </c>
      <c r="E109" s="4" t="s">
        <v>10</v>
      </c>
      <c r="F109" s="7">
        <v>400</v>
      </c>
      <c r="G109" s="5">
        <v>2015</v>
      </c>
      <c r="H109" s="5" t="s">
        <v>19</v>
      </c>
      <c r="I109" s="5" t="s">
        <v>46</v>
      </c>
    </row>
    <row r="110" spans="1:9" ht="15.75" customHeight="1" x14ac:dyDescent="0.2">
      <c r="A110" s="5">
        <v>990</v>
      </c>
      <c r="B110" s="4" t="str">
        <f t="shared" si="2"/>
        <v>DonorsTrust_Mercatus Center20154000</v>
      </c>
      <c r="C110" s="4" t="s">
        <v>47</v>
      </c>
      <c r="D110" s="5" t="s">
        <v>44</v>
      </c>
      <c r="E110" s="4" t="s">
        <v>10</v>
      </c>
      <c r="F110" s="7">
        <v>4000</v>
      </c>
      <c r="G110" s="5">
        <v>2015</v>
      </c>
      <c r="H110" s="5" t="s">
        <v>19</v>
      </c>
      <c r="I110" s="5" t="s">
        <v>48</v>
      </c>
    </row>
    <row r="111" spans="1:9" ht="15.75" customHeight="1" x14ac:dyDescent="0.2">
      <c r="A111" s="5">
        <v>990</v>
      </c>
      <c r="B111" s="4" t="str">
        <f t="shared" si="2"/>
        <v>DonorsTrust_Mercatus Center20154600000</v>
      </c>
      <c r="C111" s="4" t="s">
        <v>47</v>
      </c>
      <c r="D111" s="5" t="s">
        <v>44</v>
      </c>
      <c r="E111" s="4" t="s">
        <v>10</v>
      </c>
      <c r="F111" s="7">
        <v>4600000</v>
      </c>
      <c r="G111" s="5">
        <v>2015</v>
      </c>
      <c r="H111" s="5" t="s">
        <v>19</v>
      </c>
      <c r="I111" s="5" t="s">
        <v>46</v>
      </c>
    </row>
    <row r="112" spans="1:9" ht="15.75" customHeight="1" x14ac:dyDescent="0.2">
      <c r="A112" s="5">
        <v>990</v>
      </c>
      <c r="B112" s="4" t="str">
        <f t="shared" si="2"/>
        <v>DonorsTrust_Mercatus Center20155000</v>
      </c>
      <c r="C112" s="4" t="s">
        <v>47</v>
      </c>
      <c r="D112" s="5" t="s">
        <v>44</v>
      </c>
      <c r="E112" s="4" t="s">
        <v>10</v>
      </c>
      <c r="F112" s="7">
        <v>5000</v>
      </c>
      <c r="G112" s="5">
        <v>2015</v>
      </c>
      <c r="H112" s="5" t="s">
        <v>19</v>
      </c>
      <c r="I112" s="5" t="s">
        <v>46</v>
      </c>
    </row>
    <row r="113" spans="1:7" ht="15.75" customHeight="1" x14ac:dyDescent="0.2">
      <c r="A113" s="5" t="s">
        <v>39</v>
      </c>
      <c r="B113" s="4" t="str">
        <f t="shared" si="2"/>
        <v>DonorsTrust_Mercatus Center2014100</v>
      </c>
      <c r="C113" s="4" t="s">
        <v>47</v>
      </c>
      <c r="E113" s="4" t="s">
        <v>10</v>
      </c>
      <c r="F113" s="7">
        <v>100</v>
      </c>
      <c r="G113" s="5">
        <v>2014</v>
      </c>
    </row>
    <row r="114" spans="1:7" ht="15.75" customHeight="1" x14ac:dyDescent="0.2">
      <c r="A114" s="5" t="s">
        <v>39</v>
      </c>
      <c r="B114" s="4" t="str">
        <f t="shared" si="2"/>
        <v>DonorsTrust_Mercatus Center201410000</v>
      </c>
      <c r="C114" s="4" t="s">
        <v>47</v>
      </c>
      <c r="E114" s="4" t="s">
        <v>10</v>
      </c>
      <c r="F114" s="7">
        <v>10000</v>
      </c>
      <c r="G114" s="5">
        <v>2014</v>
      </c>
    </row>
    <row r="115" spans="1:7" ht="15.75" customHeight="1" x14ac:dyDescent="0.2">
      <c r="A115" s="5" t="s">
        <v>39</v>
      </c>
      <c r="B115" s="4" t="str">
        <f t="shared" si="2"/>
        <v>DonorsTrust_Mercatus Center201410000</v>
      </c>
      <c r="C115" s="4" t="s">
        <v>47</v>
      </c>
      <c r="E115" s="4" t="s">
        <v>10</v>
      </c>
      <c r="F115" s="7">
        <v>10000</v>
      </c>
      <c r="G115" s="5">
        <v>2014</v>
      </c>
    </row>
    <row r="116" spans="1:7" ht="15.75" customHeight="1" x14ac:dyDescent="0.2">
      <c r="A116" s="5" t="s">
        <v>39</v>
      </c>
      <c r="B116" s="4" t="str">
        <f t="shared" si="2"/>
        <v>DonorsTrust_Mercatus Center201410000</v>
      </c>
      <c r="C116" s="4" t="s">
        <v>47</v>
      </c>
      <c r="E116" s="4" t="s">
        <v>10</v>
      </c>
      <c r="F116" s="7">
        <v>10000</v>
      </c>
      <c r="G116" s="5">
        <v>2014</v>
      </c>
    </row>
    <row r="117" spans="1:7" ht="15.75" customHeight="1" x14ac:dyDescent="0.2">
      <c r="A117" s="5" t="s">
        <v>39</v>
      </c>
      <c r="B117" s="4" t="str">
        <f t="shared" si="2"/>
        <v>DonorsTrust_Mercatus Center2014100000</v>
      </c>
      <c r="C117" s="4" t="s">
        <v>47</v>
      </c>
      <c r="E117" s="4" t="s">
        <v>10</v>
      </c>
      <c r="F117" s="7">
        <v>100000</v>
      </c>
      <c r="G117" s="5">
        <v>2014</v>
      </c>
    </row>
    <row r="118" spans="1:7" ht="15.75" customHeight="1" x14ac:dyDescent="0.2">
      <c r="A118" s="5" t="s">
        <v>39</v>
      </c>
      <c r="B118" s="4" t="str">
        <f t="shared" si="2"/>
        <v>DonorsTrust_Mercatus Center201415000</v>
      </c>
      <c r="C118" s="4" t="s">
        <v>47</v>
      </c>
      <c r="E118" s="4" t="s">
        <v>10</v>
      </c>
      <c r="F118" s="7">
        <v>15000</v>
      </c>
      <c r="G118" s="5">
        <v>2014</v>
      </c>
    </row>
    <row r="119" spans="1:7" ht="15.75" customHeight="1" x14ac:dyDescent="0.2">
      <c r="A119" s="5" t="s">
        <v>39</v>
      </c>
      <c r="B119" s="4" t="str">
        <f t="shared" si="2"/>
        <v>DonorsTrust_Mercatus Center20141500000</v>
      </c>
      <c r="C119" s="4" t="s">
        <v>47</v>
      </c>
      <c r="E119" s="4" t="s">
        <v>10</v>
      </c>
      <c r="F119" s="7">
        <v>1500000</v>
      </c>
      <c r="G119" s="5">
        <v>2014</v>
      </c>
    </row>
    <row r="120" spans="1:7" ht="15.75" customHeight="1" x14ac:dyDescent="0.2">
      <c r="A120" s="5" t="s">
        <v>39</v>
      </c>
      <c r="B120" s="4" t="str">
        <f t="shared" si="2"/>
        <v>DonorsTrust_Mercatus Center20141500000</v>
      </c>
      <c r="C120" s="4" t="s">
        <v>47</v>
      </c>
      <c r="E120" s="4" t="s">
        <v>10</v>
      </c>
      <c r="F120" s="7">
        <v>1500000</v>
      </c>
      <c r="G120" s="5">
        <v>2014</v>
      </c>
    </row>
    <row r="121" spans="1:7" ht="15.75" customHeight="1" x14ac:dyDescent="0.2">
      <c r="A121" s="5" t="s">
        <v>39</v>
      </c>
      <c r="B121" s="4" t="str">
        <f t="shared" si="2"/>
        <v>DonorsTrust_Mercatus Center20142000</v>
      </c>
      <c r="C121" s="4" t="s">
        <v>47</v>
      </c>
      <c r="E121" s="4" t="s">
        <v>10</v>
      </c>
      <c r="F121" s="7">
        <v>2000</v>
      </c>
      <c r="G121" s="5">
        <v>2014</v>
      </c>
    </row>
    <row r="122" spans="1:7" ht="15.75" customHeight="1" x14ac:dyDescent="0.2">
      <c r="A122" s="5" t="s">
        <v>39</v>
      </c>
      <c r="B122" s="4" t="str">
        <f t="shared" si="2"/>
        <v>DonorsTrust_Mercatus Center20143000</v>
      </c>
      <c r="C122" s="4" t="s">
        <v>47</v>
      </c>
      <c r="E122" s="4" t="s">
        <v>10</v>
      </c>
      <c r="F122" s="7">
        <v>3000</v>
      </c>
      <c r="G122" s="5">
        <v>2014</v>
      </c>
    </row>
    <row r="123" spans="1:7" ht="15.75" customHeight="1" x14ac:dyDescent="0.2">
      <c r="A123" s="5" t="s">
        <v>39</v>
      </c>
      <c r="B123" s="4" t="str">
        <f t="shared" si="2"/>
        <v>DonorsTrust_Mercatus Center2014350</v>
      </c>
      <c r="C123" s="4" t="s">
        <v>47</v>
      </c>
      <c r="E123" s="4" t="s">
        <v>10</v>
      </c>
      <c r="F123" s="7">
        <v>350</v>
      </c>
      <c r="G123" s="5">
        <v>2014</v>
      </c>
    </row>
    <row r="124" spans="1:7" ht="15.75" customHeight="1" x14ac:dyDescent="0.2">
      <c r="A124" s="5" t="s">
        <v>39</v>
      </c>
      <c r="B124" s="4" t="str">
        <f t="shared" si="2"/>
        <v>DonorsTrust_Mercatus Center2014400</v>
      </c>
      <c r="C124" s="4" t="s">
        <v>47</v>
      </c>
      <c r="E124" s="4" t="s">
        <v>10</v>
      </c>
      <c r="F124" s="7">
        <v>400</v>
      </c>
      <c r="G124" s="5">
        <v>2014</v>
      </c>
    </row>
    <row r="125" spans="1:7" ht="15.75" customHeight="1" x14ac:dyDescent="0.2">
      <c r="A125" s="5" t="s">
        <v>39</v>
      </c>
      <c r="B125" s="4" t="str">
        <f t="shared" si="2"/>
        <v>DonorsTrust_Mercatus Center20145000</v>
      </c>
      <c r="C125" s="4" t="s">
        <v>47</v>
      </c>
      <c r="E125" s="4" t="s">
        <v>10</v>
      </c>
      <c r="F125" s="7">
        <v>5000</v>
      </c>
      <c r="G125" s="5">
        <v>2014</v>
      </c>
    </row>
    <row r="126" spans="1:7" ht="15.75" customHeight="1" x14ac:dyDescent="0.2">
      <c r="A126" s="5" t="s">
        <v>39</v>
      </c>
      <c r="B126" s="4" t="str">
        <f t="shared" si="2"/>
        <v>DonorsTrust_Mercatus Center20146000</v>
      </c>
      <c r="C126" s="4" t="s">
        <v>47</v>
      </c>
      <c r="E126" s="4" t="s">
        <v>10</v>
      </c>
      <c r="F126" s="7">
        <v>6000</v>
      </c>
      <c r="G126" s="5">
        <v>2014</v>
      </c>
    </row>
    <row r="127" spans="1:7" ht="15.75" customHeight="1" x14ac:dyDescent="0.2">
      <c r="A127" s="5" t="s">
        <v>8</v>
      </c>
      <c r="B127" s="4" t="str">
        <f t="shared" ref="B127:B190" si="3">C127&amp;"_"&amp;E127&amp;G127&amp;F127</f>
        <v>DonorsTrust_Mercatus Center20131000</v>
      </c>
      <c r="C127" s="4" t="s">
        <v>47</v>
      </c>
      <c r="E127" s="4" t="s">
        <v>10</v>
      </c>
      <c r="F127" s="6">
        <v>1000</v>
      </c>
      <c r="G127" s="4">
        <v>2013</v>
      </c>
    </row>
    <row r="128" spans="1:7" ht="15.75" customHeight="1" x14ac:dyDescent="0.2">
      <c r="A128" s="5" t="s">
        <v>8</v>
      </c>
      <c r="B128" s="4" t="str">
        <f t="shared" si="3"/>
        <v>DonorsTrust_Mercatus Center201310000</v>
      </c>
      <c r="C128" s="4" t="s">
        <v>47</v>
      </c>
      <c r="E128" s="4" t="s">
        <v>10</v>
      </c>
      <c r="F128" s="6">
        <v>10000</v>
      </c>
      <c r="G128" s="4">
        <v>2013</v>
      </c>
    </row>
    <row r="129" spans="1:7" ht="15.75" customHeight="1" x14ac:dyDescent="0.2">
      <c r="A129" s="5" t="s">
        <v>8</v>
      </c>
      <c r="B129" s="4" t="str">
        <f t="shared" si="3"/>
        <v>DonorsTrust_Mercatus Center201310000</v>
      </c>
      <c r="C129" s="4" t="s">
        <v>47</v>
      </c>
      <c r="E129" s="4" t="s">
        <v>10</v>
      </c>
      <c r="F129" s="6">
        <v>10000</v>
      </c>
      <c r="G129" s="4">
        <v>2013</v>
      </c>
    </row>
    <row r="130" spans="1:7" ht="15.75" customHeight="1" x14ac:dyDescent="0.2">
      <c r="A130" s="5" t="s">
        <v>8</v>
      </c>
      <c r="B130" s="4" t="str">
        <f t="shared" si="3"/>
        <v>DonorsTrust_Mercatus Center201310000</v>
      </c>
      <c r="C130" s="4" t="s">
        <v>47</v>
      </c>
      <c r="E130" s="4" t="s">
        <v>10</v>
      </c>
      <c r="F130" s="6">
        <v>10000</v>
      </c>
      <c r="G130" s="4">
        <v>2013</v>
      </c>
    </row>
    <row r="131" spans="1:7" ht="15.75" customHeight="1" x14ac:dyDescent="0.2">
      <c r="A131" s="5" t="s">
        <v>8</v>
      </c>
      <c r="B131" s="4" t="str">
        <f t="shared" si="3"/>
        <v>DonorsTrust_Mercatus Center20131000000</v>
      </c>
      <c r="C131" s="4" t="s">
        <v>47</v>
      </c>
      <c r="E131" s="4" t="s">
        <v>10</v>
      </c>
      <c r="F131" s="6">
        <v>1000000</v>
      </c>
      <c r="G131" s="4">
        <v>2013</v>
      </c>
    </row>
    <row r="132" spans="1:7" ht="15.75" customHeight="1" x14ac:dyDescent="0.2">
      <c r="A132" s="5" t="s">
        <v>8</v>
      </c>
      <c r="B132" s="4" t="str">
        <f t="shared" si="3"/>
        <v>DonorsTrust_Mercatus Center20132000</v>
      </c>
      <c r="C132" s="4" t="s">
        <v>47</v>
      </c>
      <c r="E132" s="4" t="s">
        <v>10</v>
      </c>
      <c r="F132" s="6">
        <v>2000</v>
      </c>
      <c r="G132" s="4">
        <v>2013</v>
      </c>
    </row>
    <row r="133" spans="1:7" ht="15.75" customHeight="1" x14ac:dyDescent="0.2">
      <c r="A133" s="5" t="s">
        <v>8</v>
      </c>
      <c r="B133" s="4" t="str">
        <f t="shared" si="3"/>
        <v>DonorsTrust_Mercatus Center2013250</v>
      </c>
      <c r="C133" s="4" t="s">
        <v>47</v>
      </c>
      <c r="E133" s="4" t="s">
        <v>10</v>
      </c>
      <c r="F133" s="6">
        <v>250</v>
      </c>
      <c r="G133" s="4">
        <v>2013</v>
      </c>
    </row>
    <row r="134" spans="1:7" ht="15.75" customHeight="1" x14ac:dyDescent="0.2">
      <c r="A134" s="5" t="s">
        <v>8</v>
      </c>
      <c r="B134" s="4" t="str">
        <f t="shared" si="3"/>
        <v>DonorsTrust_Mercatus Center2013750000</v>
      </c>
      <c r="C134" s="4" t="s">
        <v>47</v>
      </c>
      <c r="E134" s="4" t="s">
        <v>10</v>
      </c>
      <c r="F134" s="6">
        <v>750000</v>
      </c>
      <c r="G134" s="4">
        <v>2013</v>
      </c>
    </row>
    <row r="135" spans="1:7" ht="15.75" customHeight="1" x14ac:dyDescent="0.2">
      <c r="A135" s="5" t="s">
        <v>8</v>
      </c>
      <c r="B135" s="4" t="str">
        <f t="shared" si="3"/>
        <v>DonorsTrust_Mercatus Center20121000</v>
      </c>
      <c r="C135" s="4" t="s">
        <v>47</v>
      </c>
      <c r="E135" s="4" t="s">
        <v>10</v>
      </c>
      <c r="F135" s="6">
        <v>1000</v>
      </c>
      <c r="G135" s="4">
        <v>2012</v>
      </c>
    </row>
    <row r="136" spans="1:7" ht="15.75" customHeight="1" x14ac:dyDescent="0.2">
      <c r="A136" s="5" t="s">
        <v>8</v>
      </c>
      <c r="B136" s="4" t="str">
        <f t="shared" si="3"/>
        <v>DonorsTrust_Mercatus Center20121000</v>
      </c>
      <c r="C136" s="4" t="s">
        <v>47</v>
      </c>
      <c r="E136" s="4" t="s">
        <v>10</v>
      </c>
      <c r="F136" s="6">
        <v>1000</v>
      </c>
      <c r="G136" s="4">
        <v>2012</v>
      </c>
    </row>
    <row r="137" spans="1:7" ht="15.75" customHeight="1" x14ac:dyDescent="0.2">
      <c r="A137" s="5" t="s">
        <v>8</v>
      </c>
      <c r="B137" s="4" t="str">
        <f t="shared" si="3"/>
        <v>DonorsTrust_Mercatus Center201210000</v>
      </c>
      <c r="C137" s="4" t="s">
        <v>47</v>
      </c>
      <c r="E137" s="4" t="s">
        <v>10</v>
      </c>
      <c r="F137" s="6">
        <v>10000</v>
      </c>
      <c r="G137" s="4">
        <v>2012</v>
      </c>
    </row>
    <row r="138" spans="1:7" ht="15.75" customHeight="1" x14ac:dyDescent="0.2">
      <c r="A138" s="5" t="s">
        <v>8</v>
      </c>
      <c r="B138" s="4" t="str">
        <f t="shared" si="3"/>
        <v>DonorsTrust_Mercatus Center20121150000</v>
      </c>
      <c r="C138" s="4" t="s">
        <v>47</v>
      </c>
      <c r="E138" s="4" t="s">
        <v>10</v>
      </c>
      <c r="F138" s="6">
        <v>1150000</v>
      </c>
      <c r="G138" s="4">
        <v>2012</v>
      </c>
    </row>
    <row r="139" spans="1:7" ht="15.75" customHeight="1" x14ac:dyDescent="0.2">
      <c r="A139" s="5" t="s">
        <v>8</v>
      </c>
      <c r="B139" s="4" t="str">
        <f t="shared" si="3"/>
        <v>DonorsTrust_Mercatus Center2012200</v>
      </c>
      <c r="C139" s="4" t="s">
        <v>47</v>
      </c>
      <c r="E139" s="4" t="s">
        <v>10</v>
      </c>
      <c r="F139" s="6">
        <v>200</v>
      </c>
      <c r="G139" s="4">
        <v>2012</v>
      </c>
    </row>
    <row r="140" spans="1:7" ht="15.75" customHeight="1" x14ac:dyDescent="0.2">
      <c r="A140" s="5" t="s">
        <v>8</v>
      </c>
      <c r="B140" s="4" t="str">
        <f t="shared" si="3"/>
        <v>DonorsTrust_Mercatus Center20122300000</v>
      </c>
      <c r="C140" s="4" t="s">
        <v>47</v>
      </c>
      <c r="E140" s="4" t="s">
        <v>10</v>
      </c>
      <c r="F140" s="6">
        <v>2300000</v>
      </c>
      <c r="G140" s="4">
        <v>2012</v>
      </c>
    </row>
    <row r="141" spans="1:7" ht="15.75" customHeight="1" x14ac:dyDescent="0.2">
      <c r="A141" s="5" t="s">
        <v>8</v>
      </c>
      <c r="B141" s="4" t="str">
        <f t="shared" si="3"/>
        <v>DonorsTrust_Mercatus Center2012300</v>
      </c>
      <c r="C141" s="4" t="s">
        <v>47</v>
      </c>
      <c r="E141" s="4" t="s">
        <v>10</v>
      </c>
      <c r="F141" s="6">
        <v>300</v>
      </c>
      <c r="G141" s="4">
        <v>2012</v>
      </c>
    </row>
    <row r="142" spans="1:7" ht="15.75" customHeight="1" x14ac:dyDescent="0.2">
      <c r="A142" s="5" t="s">
        <v>8</v>
      </c>
      <c r="B142" s="4" t="str">
        <f t="shared" si="3"/>
        <v>DonorsTrust_Mercatus Center2012315000</v>
      </c>
      <c r="C142" s="4" t="s">
        <v>47</v>
      </c>
      <c r="E142" s="4" t="s">
        <v>10</v>
      </c>
      <c r="F142" s="6">
        <v>315000</v>
      </c>
      <c r="G142" s="4">
        <v>2012</v>
      </c>
    </row>
    <row r="143" spans="1:7" ht="15.75" customHeight="1" x14ac:dyDescent="0.2">
      <c r="A143" s="5" t="s">
        <v>8</v>
      </c>
      <c r="B143" s="4" t="str">
        <f t="shared" si="3"/>
        <v>DonorsTrust_Mercatus Center20126000</v>
      </c>
      <c r="C143" s="4" t="s">
        <v>47</v>
      </c>
      <c r="E143" s="4" t="s">
        <v>10</v>
      </c>
      <c r="F143" s="6">
        <v>6000</v>
      </c>
      <c r="G143" s="4">
        <v>2012</v>
      </c>
    </row>
    <row r="144" spans="1:7" ht="15.75" customHeight="1" x14ac:dyDescent="0.2">
      <c r="A144" s="5" t="s">
        <v>8</v>
      </c>
      <c r="B144" s="4" t="str">
        <f t="shared" si="3"/>
        <v>DonorsTrust_Mercatus Center201110000</v>
      </c>
      <c r="C144" s="4" t="s">
        <v>47</v>
      </c>
      <c r="E144" s="4" t="s">
        <v>10</v>
      </c>
      <c r="F144" s="6">
        <v>10000</v>
      </c>
      <c r="G144" s="4">
        <v>2011</v>
      </c>
    </row>
    <row r="145" spans="1:7" ht="15.75" customHeight="1" x14ac:dyDescent="0.2">
      <c r="A145" s="5" t="s">
        <v>8</v>
      </c>
      <c r="B145" s="4" t="str">
        <f t="shared" si="3"/>
        <v>DonorsTrust_Mercatus Center20111500</v>
      </c>
      <c r="C145" s="4" t="s">
        <v>47</v>
      </c>
      <c r="E145" s="4" t="s">
        <v>10</v>
      </c>
      <c r="F145" s="6">
        <v>1500</v>
      </c>
      <c r="G145" s="4">
        <v>2011</v>
      </c>
    </row>
    <row r="146" spans="1:7" ht="15.75" customHeight="1" x14ac:dyDescent="0.2">
      <c r="A146" s="5" t="s">
        <v>8</v>
      </c>
      <c r="B146" s="4" t="str">
        <f t="shared" si="3"/>
        <v>DonorsTrust_Mercatus Center2011200</v>
      </c>
      <c r="C146" s="4" t="s">
        <v>47</v>
      </c>
      <c r="E146" s="4" t="s">
        <v>10</v>
      </c>
      <c r="F146" s="6">
        <v>200</v>
      </c>
      <c r="G146" s="4">
        <v>2011</v>
      </c>
    </row>
    <row r="147" spans="1:7" ht="15.75" customHeight="1" x14ac:dyDescent="0.2">
      <c r="A147" s="5" t="s">
        <v>8</v>
      </c>
      <c r="B147" s="4" t="str">
        <f t="shared" si="3"/>
        <v>DonorsTrust_Mercatus Center201125000</v>
      </c>
      <c r="C147" s="4" t="s">
        <v>47</v>
      </c>
      <c r="E147" s="4" t="s">
        <v>10</v>
      </c>
      <c r="F147" s="6">
        <v>25000</v>
      </c>
      <c r="G147" s="4">
        <v>2011</v>
      </c>
    </row>
    <row r="148" spans="1:7" ht="15.75" customHeight="1" x14ac:dyDescent="0.2">
      <c r="A148" s="5" t="s">
        <v>8</v>
      </c>
      <c r="B148" s="4" t="str">
        <f t="shared" si="3"/>
        <v>DonorsTrust_Mercatus Center2011250000</v>
      </c>
      <c r="C148" s="4" t="s">
        <v>47</v>
      </c>
      <c r="E148" s="4" t="s">
        <v>10</v>
      </c>
      <c r="F148" s="6">
        <v>250000</v>
      </c>
      <c r="G148" s="4">
        <v>2011</v>
      </c>
    </row>
    <row r="149" spans="1:7" ht="15.75" customHeight="1" x14ac:dyDescent="0.2">
      <c r="A149" s="5" t="s">
        <v>8</v>
      </c>
      <c r="B149" s="4" t="str">
        <f t="shared" si="3"/>
        <v>DonorsTrust_Mercatus Center20113000</v>
      </c>
      <c r="C149" s="4" t="s">
        <v>47</v>
      </c>
      <c r="E149" s="4" t="s">
        <v>10</v>
      </c>
      <c r="F149" s="6">
        <v>3000</v>
      </c>
      <c r="G149" s="4">
        <v>2011</v>
      </c>
    </row>
    <row r="150" spans="1:7" ht="15.75" customHeight="1" x14ac:dyDescent="0.2">
      <c r="A150" s="5" t="s">
        <v>8</v>
      </c>
      <c r="B150" s="4" t="str">
        <f t="shared" si="3"/>
        <v>DonorsTrust_Mercatus Center20117000</v>
      </c>
      <c r="C150" s="4" t="s">
        <v>47</v>
      </c>
      <c r="E150" s="4" t="s">
        <v>10</v>
      </c>
      <c r="F150" s="6">
        <v>7000</v>
      </c>
      <c r="G150" s="4">
        <v>2011</v>
      </c>
    </row>
    <row r="151" spans="1:7" ht="15.75" customHeight="1" x14ac:dyDescent="0.2">
      <c r="A151" s="5" t="s">
        <v>8</v>
      </c>
      <c r="B151" s="4" t="str">
        <f t="shared" si="3"/>
        <v>DonorsTrust_Mercatus Center20101000</v>
      </c>
      <c r="C151" s="4" t="s">
        <v>47</v>
      </c>
      <c r="E151" s="4" t="s">
        <v>10</v>
      </c>
      <c r="F151" s="6">
        <v>1000</v>
      </c>
      <c r="G151" s="4">
        <v>2010</v>
      </c>
    </row>
    <row r="152" spans="1:7" ht="15.75" customHeight="1" x14ac:dyDescent="0.2">
      <c r="A152" s="5" t="s">
        <v>8</v>
      </c>
      <c r="B152" s="4" t="str">
        <f t="shared" si="3"/>
        <v>DonorsTrust_Mercatus Center20101000</v>
      </c>
      <c r="C152" s="4" t="s">
        <v>47</v>
      </c>
      <c r="E152" s="4" t="s">
        <v>10</v>
      </c>
      <c r="F152" s="6">
        <v>1000</v>
      </c>
      <c r="G152" s="4">
        <v>2010</v>
      </c>
    </row>
    <row r="153" spans="1:7" ht="15.75" customHeight="1" x14ac:dyDescent="0.2">
      <c r="A153" s="5" t="s">
        <v>8</v>
      </c>
      <c r="B153" s="4" t="str">
        <f t="shared" si="3"/>
        <v>DonorsTrust_Mercatus Center20101000</v>
      </c>
      <c r="C153" s="4" t="s">
        <v>47</v>
      </c>
      <c r="E153" s="4" t="s">
        <v>10</v>
      </c>
      <c r="F153" s="6">
        <v>1000</v>
      </c>
      <c r="G153" s="4">
        <v>2010</v>
      </c>
    </row>
    <row r="154" spans="1:7" ht="15.75" customHeight="1" x14ac:dyDescent="0.2">
      <c r="A154" s="5" t="s">
        <v>8</v>
      </c>
      <c r="B154" s="4" t="str">
        <f t="shared" si="3"/>
        <v>DonorsTrust_Mercatus Center201010000</v>
      </c>
      <c r="C154" s="4" t="s">
        <v>47</v>
      </c>
      <c r="E154" s="4" t="s">
        <v>10</v>
      </c>
      <c r="F154" s="6">
        <v>10000</v>
      </c>
      <c r="G154" s="4">
        <v>2010</v>
      </c>
    </row>
    <row r="155" spans="1:7" ht="15.75" customHeight="1" x14ac:dyDescent="0.2">
      <c r="A155" s="5" t="s">
        <v>8</v>
      </c>
      <c r="B155" s="4" t="str">
        <f t="shared" si="3"/>
        <v>DonorsTrust_Mercatus Center2010100000</v>
      </c>
      <c r="C155" s="4" t="s">
        <v>47</v>
      </c>
      <c r="E155" s="4" t="s">
        <v>10</v>
      </c>
      <c r="F155" s="6">
        <v>100000</v>
      </c>
      <c r="G155" s="4">
        <v>2010</v>
      </c>
    </row>
    <row r="156" spans="1:7" ht="15.75" customHeight="1" x14ac:dyDescent="0.2">
      <c r="A156" s="5" t="s">
        <v>8</v>
      </c>
      <c r="B156" s="4" t="str">
        <f t="shared" si="3"/>
        <v>DonorsTrust_Mercatus Center2010150000</v>
      </c>
      <c r="C156" s="4" t="s">
        <v>47</v>
      </c>
      <c r="E156" s="4" t="s">
        <v>10</v>
      </c>
      <c r="F156" s="6">
        <v>150000</v>
      </c>
      <c r="G156" s="4">
        <v>2010</v>
      </c>
    </row>
    <row r="157" spans="1:7" ht="15.75" customHeight="1" x14ac:dyDescent="0.2">
      <c r="A157" s="5" t="s">
        <v>8</v>
      </c>
      <c r="B157" s="4" t="str">
        <f t="shared" si="3"/>
        <v>DonorsTrust_Mercatus Center2010150000</v>
      </c>
      <c r="C157" s="4" t="s">
        <v>47</v>
      </c>
      <c r="E157" s="4" t="s">
        <v>10</v>
      </c>
      <c r="F157" s="6">
        <v>150000</v>
      </c>
      <c r="G157" s="4">
        <v>2010</v>
      </c>
    </row>
    <row r="158" spans="1:7" ht="15.75" customHeight="1" x14ac:dyDescent="0.2">
      <c r="A158" s="5" t="s">
        <v>8</v>
      </c>
      <c r="B158" s="4" t="str">
        <f t="shared" si="3"/>
        <v>DonorsTrust_Mercatus Center2010162000</v>
      </c>
      <c r="C158" s="4" t="s">
        <v>47</v>
      </c>
      <c r="E158" s="4" t="s">
        <v>10</v>
      </c>
      <c r="F158" s="6">
        <v>162000</v>
      </c>
      <c r="G158" s="4">
        <v>2010</v>
      </c>
    </row>
    <row r="159" spans="1:7" ht="15.75" customHeight="1" x14ac:dyDescent="0.2">
      <c r="A159" s="5" t="s">
        <v>8</v>
      </c>
      <c r="B159" s="4" t="str">
        <f t="shared" si="3"/>
        <v>DonorsTrust_Mercatus Center201018000</v>
      </c>
      <c r="C159" s="4" t="s">
        <v>47</v>
      </c>
      <c r="E159" s="4" t="s">
        <v>10</v>
      </c>
      <c r="F159" s="6">
        <v>18000</v>
      </c>
      <c r="G159" s="4">
        <v>2010</v>
      </c>
    </row>
    <row r="160" spans="1:7" ht="15.75" customHeight="1" x14ac:dyDescent="0.2">
      <c r="A160" s="5" t="s">
        <v>8</v>
      </c>
      <c r="B160" s="4" t="str">
        <f t="shared" si="3"/>
        <v>DonorsTrust_Mercatus Center2010200</v>
      </c>
      <c r="C160" s="4" t="s">
        <v>47</v>
      </c>
      <c r="E160" s="4" t="s">
        <v>10</v>
      </c>
      <c r="F160" s="6">
        <v>200</v>
      </c>
      <c r="G160" s="4">
        <v>2010</v>
      </c>
    </row>
    <row r="161" spans="1:9" ht="15.75" customHeight="1" x14ac:dyDescent="0.2">
      <c r="A161" s="5" t="s">
        <v>8</v>
      </c>
      <c r="B161" s="4" t="str">
        <f t="shared" si="3"/>
        <v>DonorsTrust_Mercatus Center201020000</v>
      </c>
      <c r="C161" s="4" t="s">
        <v>47</v>
      </c>
      <c r="E161" s="4" t="s">
        <v>10</v>
      </c>
      <c r="F161" s="6">
        <v>20000</v>
      </c>
      <c r="G161" s="4">
        <v>2010</v>
      </c>
    </row>
    <row r="162" spans="1:9" ht="15.75" customHeight="1" x14ac:dyDescent="0.2">
      <c r="A162" s="5" t="s">
        <v>8</v>
      </c>
      <c r="B162" s="4" t="str">
        <f t="shared" si="3"/>
        <v>DonorsTrust_Mercatus Center2010220000</v>
      </c>
      <c r="C162" s="4" t="s">
        <v>47</v>
      </c>
      <c r="E162" s="4" t="s">
        <v>10</v>
      </c>
      <c r="F162" s="6">
        <v>220000</v>
      </c>
      <c r="G162" s="4">
        <v>2010</v>
      </c>
    </row>
    <row r="163" spans="1:9" ht="15.75" customHeight="1" x14ac:dyDescent="0.2">
      <c r="A163" s="5" t="s">
        <v>8</v>
      </c>
      <c r="B163" s="4" t="str">
        <f t="shared" si="3"/>
        <v>DonorsTrust_Mercatus Center201030000</v>
      </c>
      <c r="C163" s="4" t="s">
        <v>47</v>
      </c>
      <c r="E163" s="4" t="s">
        <v>10</v>
      </c>
      <c r="F163" s="6">
        <v>30000</v>
      </c>
      <c r="G163" s="4">
        <v>2010</v>
      </c>
    </row>
    <row r="164" spans="1:9" ht="15.75" customHeight="1" x14ac:dyDescent="0.2">
      <c r="A164" s="5" t="s">
        <v>8</v>
      </c>
      <c r="B164" s="4" t="str">
        <f t="shared" si="3"/>
        <v>DonorsTrust_Mercatus Center201050000</v>
      </c>
      <c r="C164" s="4" t="s">
        <v>47</v>
      </c>
      <c r="E164" s="4" t="s">
        <v>10</v>
      </c>
      <c r="F164" s="6">
        <v>50000</v>
      </c>
      <c r="G164" s="4">
        <v>2010</v>
      </c>
    </row>
    <row r="165" spans="1:9" ht="15.75" customHeight="1" x14ac:dyDescent="0.2">
      <c r="A165" s="5" t="s">
        <v>8</v>
      </c>
      <c r="B165" s="4" t="str">
        <f t="shared" si="3"/>
        <v>DonorsTrust_Mercatus Center2009100</v>
      </c>
      <c r="C165" s="4" t="s">
        <v>47</v>
      </c>
      <c r="E165" s="4" t="s">
        <v>10</v>
      </c>
      <c r="F165" s="6">
        <v>100</v>
      </c>
      <c r="G165" s="4">
        <v>2009</v>
      </c>
    </row>
    <row r="166" spans="1:9" ht="15.75" customHeight="1" x14ac:dyDescent="0.2">
      <c r="A166" s="5" t="s">
        <v>8</v>
      </c>
      <c r="B166" s="4" t="str">
        <f t="shared" si="3"/>
        <v>DonorsTrust_Mercatus Center20091000</v>
      </c>
      <c r="C166" s="4" t="s">
        <v>47</v>
      </c>
      <c r="E166" s="4" t="s">
        <v>10</v>
      </c>
      <c r="F166" s="6">
        <v>1000</v>
      </c>
      <c r="G166" s="4">
        <v>2009</v>
      </c>
    </row>
    <row r="167" spans="1:9" ht="15.75" customHeight="1" x14ac:dyDescent="0.2">
      <c r="A167" s="5" t="s">
        <v>8</v>
      </c>
      <c r="B167" s="4" t="str">
        <f t="shared" si="3"/>
        <v>DonorsTrust_Mercatus Center20091000</v>
      </c>
      <c r="C167" s="4" t="s">
        <v>47</v>
      </c>
      <c r="E167" s="4" t="s">
        <v>10</v>
      </c>
      <c r="F167" s="6">
        <v>1000</v>
      </c>
      <c r="G167" s="4">
        <v>2009</v>
      </c>
    </row>
    <row r="168" spans="1:9" ht="15.75" customHeight="1" x14ac:dyDescent="0.2">
      <c r="A168" s="5" t="s">
        <v>8</v>
      </c>
      <c r="B168" s="4" t="str">
        <f t="shared" si="3"/>
        <v>DonorsTrust_Mercatus Center20091000</v>
      </c>
      <c r="C168" s="4" t="s">
        <v>47</v>
      </c>
      <c r="E168" s="4" t="s">
        <v>10</v>
      </c>
      <c r="F168" s="6">
        <v>1000</v>
      </c>
      <c r="G168" s="4">
        <v>2009</v>
      </c>
    </row>
    <row r="169" spans="1:9" ht="15.75" customHeight="1" x14ac:dyDescent="0.2">
      <c r="A169" s="5" t="s">
        <v>8</v>
      </c>
      <c r="B169" s="4" t="str">
        <f t="shared" si="3"/>
        <v>DonorsTrust_Mercatus Center2009100000</v>
      </c>
      <c r="C169" s="4" t="s">
        <v>47</v>
      </c>
      <c r="E169" s="4" t="s">
        <v>10</v>
      </c>
      <c r="F169" s="6">
        <v>100000</v>
      </c>
      <c r="G169" s="4">
        <v>2009</v>
      </c>
    </row>
    <row r="170" spans="1:9" ht="15.75" customHeight="1" x14ac:dyDescent="0.2">
      <c r="A170" s="5" t="s">
        <v>8</v>
      </c>
      <c r="B170" s="4" t="str">
        <f t="shared" si="3"/>
        <v>DonorsTrust_Mercatus Center2009200</v>
      </c>
      <c r="C170" s="4" t="s">
        <v>47</v>
      </c>
      <c r="E170" s="4" t="s">
        <v>10</v>
      </c>
      <c r="F170" s="6">
        <v>200</v>
      </c>
      <c r="G170" s="4">
        <v>2009</v>
      </c>
    </row>
    <row r="171" spans="1:9" ht="15.75" customHeight="1" x14ac:dyDescent="0.2">
      <c r="A171" s="5" t="s">
        <v>8</v>
      </c>
      <c r="B171" s="4" t="str">
        <f t="shared" si="3"/>
        <v>DonorsTrust_Mercatus Center200820000</v>
      </c>
      <c r="C171" s="4" t="s">
        <v>47</v>
      </c>
      <c r="E171" s="4" t="s">
        <v>10</v>
      </c>
      <c r="F171" s="6">
        <v>20000</v>
      </c>
      <c r="G171" s="4">
        <v>2008</v>
      </c>
    </row>
    <row r="172" spans="1:9" ht="15.75" customHeight="1" x14ac:dyDescent="0.2">
      <c r="A172" s="5" t="s">
        <v>8</v>
      </c>
      <c r="B172" s="4" t="str">
        <f t="shared" si="3"/>
        <v>DonorsTrust_Mercatus Center2008250</v>
      </c>
      <c r="C172" s="4" t="s">
        <v>47</v>
      </c>
      <c r="E172" s="4" t="s">
        <v>10</v>
      </c>
      <c r="F172" s="6">
        <v>250</v>
      </c>
      <c r="G172" s="4">
        <v>2008</v>
      </c>
    </row>
    <row r="173" spans="1:9" ht="15.75" customHeight="1" x14ac:dyDescent="0.2">
      <c r="A173" s="5" t="s">
        <v>8</v>
      </c>
      <c r="B173" s="4" t="str">
        <f t="shared" si="3"/>
        <v>DonorsTrust_Mercatus Center20084700</v>
      </c>
      <c r="C173" s="4" t="s">
        <v>47</v>
      </c>
      <c r="E173" s="4" t="s">
        <v>10</v>
      </c>
      <c r="F173" s="6">
        <v>4700</v>
      </c>
      <c r="G173" s="4">
        <v>2008</v>
      </c>
    </row>
    <row r="174" spans="1:9" ht="15.75" customHeight="1" x14ac:dyDescent="0.2">
      <c r="A174" s="5" t="s">
        <v>8</v>
      </c>
      <c r="B174" s="4" t="str">
        <f t="shared" si="3"/>
        <v>DonorsTrust_Mercatus Center20079500</v>
      </c>
      <c r="C174" s="4" t="s">
        <v>47</v>
      </c>
      <c r="E174" s="4" t="s">
        <v>10</v>
      </c>
      <c r="F174" s="6">
        <v>9500</v>
      </c>
      <c r="G174" s="4">
        <v>2007</v>
      </c>
    </row>
    <row r="175" spans="1:9" ht="15.75" customHeight="1" x14ac:dyDescent="0.2">
      <c r="A175" s="5" t="s">
        <v>8</v>
      </c>
      <c r="B175" s="4" t="str">
        <f t="shared" si="3"/>
        <v>DonorsTrust_Mercatus Center20063000</v>
      </c>
      <c r="C175" s="4" t="s">
        <v>47</v>
      </c>
      <c r="E175" s="4" t="s">
        <v>10</v>
      </c>
      <c r="F175" s="6">
        <v>3000</v>
      </c>
      <c r="G175" s="4">
        <v>2006</v>
      </c>
    </row>
    <row r="176" spans="1:9" ht="15.75" customHeight="1" x14ac:dyDescent="0.2">
      <c r="A176" s="5">
        <v>990</v>
      </c>
      <c r="B176" s="4" t="str">
        <f t="shared" si="3"/>
        <v>E L Craig Foundation_Mercatus Center2013250000</v>
      </c>
      <c r="C176" s="20" t="s">
        <v>175</v>
      </c>
      <c r="D176" s="20" t="s">
        <v>66</v>
      </c>
      <c r="E176" s="5" t="s">
        <v>10</v>
      </c>
      <c r="F176" s="6">
        <v>250000</v>
      </c>
      <c r="G176" s="4">
        <v>2013</v>
      </c>
      <c r="H176" s="4" t="s">
        <v>19</v>
      </c>
      <c r="I176" s="20" t="s">
        <v>174</v>
      </c>
    </row>
    <row r="177" spans="1:9" ht="15.75" customHeight="1" x14ac:dyDescent="0.2">
      <c r="A177" s="5">
        <v>990</v>
      </c>
      <c r="B177" s="4" t="str">
        <f t="shared" si="3"/>
        <v>E L Craig Foundation_Mercatus Center200425000</v>
      </c>
      <c r="C177" s="20" t="s">
        <v>175</v>
      </c>
      <c r="D177" s="20" t="s">
        <v>66</v>
      </c>
      <c r="E177" s="5" t="s">
        <v>10</v>
      </c>
      <c r="F177" s="6">
        <v>25000</v>
      </c>
      <c r="G177" s="4">
        <v>2004</v>
      </c>
      <c r="H177" s="4" t="s">
        <v>19</v>
      </c>
    </row>
    <row r="178" spans="1:9" ht="15.75" customHeight="1" x14ac:dyDescent="0.2">
      <c r="A178" s="5">
        <v>990</v>
      </c>
      <c r="B178" s="4" t="str">
        <f t="shared" si="3"/>
        <v>Earhart Foundation_Mercatus Center201530000</v>
      </c>
      <c r="C178" s="4" t="s">
        <v>51</v>
      </c>
      <c r="D178" s="5" t="s">
        <v>25</v>
      </c>
      <c r="E178" s="4" t="s">
        <v>10</v>
      </c>
      <c r="F178" s="7">
        <v>30000</v>
      </c>
      <c r="G178" s="5">
        <v>2015</v>
      </c>
      <c r="H178" s="5" t="s">
        <v>19</v>
      </c>
      <c r="I178" s="5" t="s">
        <v>53</v>
      </c>
    </row>
    <row r="179" spans="1:9" ht="15.75" customHeight="1" x14ac:dyDescent="0.2">
      <c r="A179" s="5">
        <v>990</v>
      </c>
      <c r="B179" s="4" t="str">
        <f t="shared" si="3"/>
        <v>Earhart Foundation_Mercatus Center20155000</v>
      </c>
      <c r="C179" s="4" t="s">
        <v>51</v>
      </c>
      <c r="D179" s="5" t="s">
        <v>25</v>
      </c>
      <c r="E179" s="4" t="s">
        <v>10</v>
      </c>
      <c r="F179" s="7">
        <v>5000</v>
      </c>
      <c r="G179" s="5">
        <v>2015</v>
      </c>
      <c r="H179" s="5" t="s">
        <v>19</v>
      </c>
      <c r="I179" s="5" t="s">
        <v>54</v>
      </c>
    </row>
    <row r="180" spans="1:9" ht="15.75" customHeight="1" x14ac:dyDescent="0.2">
      <c r="A180" s="5">
        <v>990</v>
      </c>
      <c r="B180" s="4" t="str">
        <f t="shared" si="3"/>
        <v>Earhart Foundation_Mercatus Center201565000</v>
      </c>
      <c r="C180" s="4" t="s">
        <v>51</v>
      </c>
      <c r="D180" s="5" t="s">
        <v>25</v>
      </c>
      <c r="E180" s="4" t="s">
        <v>10</v>
      </c>
      <c r="F180" s="7">
        <v>65000</v>
      </c>
      <c r="G180" s="5">
        <v>2015</v>
      </c>
      <c r="H180" s="5" t="s">
        <v>19</v>
      </c>
      <c r="I180" s="5" t="s">
        <v>52</v>
      </c>
    </row>
    <row r="181" spans="1:9" ht="15.75" customHeight="1" x14ac:dyDescent="0.2">
      <c r="A181" s="5">
        <v>990</v>
      </c>
      <c r="B181" s="4" t="str">
        <f t="shared" si="3"/>
        <v>Earhart Foundation_Mercatus Center201430000</v>
      </c>
      <c r="C181" s="4" t="s">
        <v>51</v>
      </c>
      <c r="D181" s="5" t="s">
        <v>25</v>
      </c>
      <c r="E181" s="4" t="s">
        <v>10</v>
      </c>
      <c r="F181" s="7">
        <v>30000</v>
      </c>
      <c r="G181" s="5">
        <v>2014</v>
      </c>
      <c r="H181" s="5" t="s">
        <v>19</v>
      </c>
      <c r="I181" s="5" t="s">
        <v>53</v>
      </c>
    </row>
    <row r="182" spans="1:9" ht="15.75" customHeight="1" x14ac:dyDescent="0.2">
      <c r="A182" s="5">
        <v>990</v>
      </c>
      <c r="B182" s="4" t="str">
        <f t="shared" si="3"/>
        <v>Earhart Foundation_Mercatus Center201430000</v>
      </c>
      <c r="C182" s="4" t="s">
        <v>51</v>
      </c>
      <c r="D182" s="5" t="s">
        <v>25</v>
      </c>
      <c r="E182" s="4" t="s">
        <v>10</v>
      </c>
      <c r="F182" s="7">
        <v>30000</v>
      </c>
      <c r="G182" s="5">
        <v>2014</v>
      </c>
      <c r="H182" s="5" t="s">
        <v>19</v>
      </c>
      <c r="I182" s="5" t="s">
        <v>53</v>
      </c>
    </row>
    <row r="183" spans="1:9" ht="15.75" customHeight="1" x14ac:dyDescent="0.2">
      <c r="A183" s="5">
        <v>990</v>
      </c>
      <c r="B183" s="4" t="str">
        <f t="shared" si="3"/>
        <v>Earhart Foundation_Mercatus Center20145000</v>
      </c>
      <c r="C183" s="4" t="s">
        <v>51</v>
      </c>
      <c r="D183" s="5" t="s">
        <v>25</v>
      </c>
      <c r="E183" s="4" t="s">
        <v>10</v>
      </c>
      <c r="F183" s="7">
        <v>5000</v>
      </c>
      <c r="G183" s="5">
        <v>2014</v>
      </c>
      <c r="H183" s="5" t="s">
        <v>19</v>
      </c>
      <c r="I183" s="5" t="s">
        <v>54</v>
      </c>
    </row>
    <row r="184" spans="1:9" ht="15.75" customHeight="1" x14ac:dyDescent="0.2">
      <c r="A184" s="5">
        <v>990</v>
      </c>
      <c r="B184" s="4" t="str">
        <f t="shared" si="3"/>
        <v>Earhart Foundation_Mercatus Center201460000</v>
      </c>
      <c r="C184" s="4" t="s">
        <v>51</v>
      </c>
      <c r="D184" s="5" t="s">
        <v>25</v>
      </c>
      <c r="E184" s="4" t="s">
        <v>10</v>
      </c>
      <c r="F184" s="7">
        <v>60000</v>
      </c>
      <c r="G184" s="5">
        <v>2014</v>
      </c>
      <c r="H184" s="5" t="s">
        <v>19</v>
      </c>
      <c r="I184" s="5" t="s">
        <v>55</v>
      </c>
    </row>
    <row r="185" spans="1:9" ht="15.75" customHeight="1" x14ac:dyDescent="0.2">
      <c r="A185" s="5">
        <v>990</v>
      </c>
      <c r="B185" s="4" t="str">
        <f t="shared" si="3"/>
        <v>Earhart Foundation_Mercatus Center201465000</v>
      </c>
      <c r="C185" s="4" t="s">
        <v>51</v>
      </c>
      <c r="D185" s="5" t="s">
        <v>25</v>
      </c>
      <c r="E185" s="4" t="s">
        <v>10</v>
      </c>
      <c r="F185" s="7">
        <v>65000</v>
      </c>
      <c r="G185" s="5">
        <v>2014</v>
      </c>
      <c r="H185" s="5" t="s">
        <v>19</v>
      </c>
      <c r="I185" s="5" t="s">
        <v>52</v>
      </c>
    </row>
    <row r="186" spans="1:9" ht="15.75" customHeight="1" x14ac:dyDescent="0.2">
      <c r="A186" s="5">
        <v>990</v>
      </c>
      <c r="B186" s="4" t="str">
        <f t="shared" si="3"/>
        <v>Earhart Foundation_Mercatus Center201310000</v>
      </c>
      <c r="C186" s="4" t="s">
        <v>51</v>
      </c>
      <c r="E186" s="4" t="s">
        <v>10</v>
      </c>
      <c r="F186" s="7">
        <v>10000</v>
      </c>
      <c r="G186" s="5">
        <v>2013</v>
      </c>
      <c r="H186" s="5" t="s">
        <v>19</v>
      </c>
      <c r="I186" s="5" t="s">
        <v>54</v>
      </c>
    </row>
    <row r="187" spans="1:9" ht="15.75" customHeight="1" x14ac:dyDescent="0.2">
      <c r="A187" s="5">
        <v>990</v>
      </c>
      <c r="B187" s="4" t="str">
        <f t="shared" si="3"/>
        <v>Earhart Foundation_Mercatus Center2013100000</v>
      </c>
      <c r="C187" s="4" t="s">
        <v>51</v>
      </c>
      <c r="D187" s="5" t="s">
        <v>56</v>
      </c>
      <c r="E187" s="4" t="s">
        <v>10</v>
      </c>
      <c r="F187" s="7">
        <v>100000</v>
      </c>
      <c r="G187" s="5">
        <v>2013</v>
      </c>
      <c r="H187" s="5" t="s">
        <v>19</v>
      </c>
      <c r="I187" s="5" t="s">
        <v>58</v>
      </c>
    </row>
    <row r="188" spans="1:9" ht="15.75" customHeight="1" x14ac:dyDescent="0.2">
      <c r="A188" s="5">
        <v>990</v>
      </c>
      <c r="B188" s="4" t="str">
        <f t="shared" si="3"/>
        <v>Earhart Foundation_Mercatus Center201330000</v>
      </c>
      <c r="C188" s="4" t="s">
        <v>51</v>
      </c>
      <c r="D188" s="5" t="s">
        <v>56</v>
      </c>
      <c r="E188" s="4" t="s">
        <v>10</v>
      </c>
      <c r="F188" s="7">
        <v>30000</v>
      </c>
      <c r="G188" s="5">
        <v>2013</v>
      </c>
      <c r="H188" s="5" t="s">
        <v>19</v>
      </c>
      <c r="I188" s="5" t="s">
        <v>53</v>
      </c>
    </row>
    <row r="189" spans="1:9" ht="15.75" customHeight="1" x14ac:dyDescent="0.2">
      <c r="A189" s="5">
        <v>990</v>
      </c>
      <c r="B189" s="4" t="str">
        <f t="shared" si="3"/>
        <v>Earhart Foundation_Mercatus Center201330000</v>
      </c>
      <c r="C189" s="4" t="s">
        <v>51</v>
      </c>
      <c r="E189" s="4" t="s">
        <v>10</v>
      </c>
      <c r="F189" s="7">
        <v>30000</v>
      </c>
      <c r="G189" s="5">
        <v>2013</v>
      </c>
      <c r="H189" s="5" t="s">
        <v>19</v>
      </c>
      <c r="I189" s="5" t="s">
        <v>53</v>
      </c>
    </row>
    <row r="190" spans="1:9" ht="15.75" customHeight="1" x14ac:dyDescent="0.2">
      <c r="A190" s="5">
        <v>990</v>
      </c>
      <c r="B190" s="4" t="str">
        <f t="shared" si="3"/>
        <v>Earhart Foundation_Mercatus Center20135000</v>
      </c>
      <c r="C190" s="4" t="s">
        <v>51</v>
      </c>
      <c r="D190" s="5" t="s">
        <v>56</v>
      </c>
      <c r="E190" s="4" t="s">
        <v>10</v>
      </c>
      <c r="F190" s="7">
        <v>5000</v>
      </c>
      <c r="G190" s="5">
        <v>2013</v>
      </c>
      <c r="H190" s="5" t="s">
        <v>19</v>
      </c>
      <c r="I190" s="5" t="s">
        <v>54</v>
      </c>
    </row>
    <row r="191" spans="1:9" ht="15.75" customHeight="1" x14ac:dyDescent="0.2">
      <c r="A191" s="5">
        <v>990</v>
      </c>
      <c r="B191" s="4" t="str">
        <f t="shared" ref="B191:B254" si="4">C191&amp;"_"&amp;E191&amp;G191&amp;F191</f>
        <v>Earhart Foundation_Mercatus Center20135000</v>
      </c>
      <c r="C191" s="4" t="s">
        <v>51</v>
      </c>
      <c r="D191" s="5" t="s">
        <v>56</v>
      </c>
      <c r="E191" s="4" t="s">
        <v>10</v>
      </c>
      <c r="F191" s="7">
        <v>5000</v>
      </c>
      <c r="G191" s="5">
        <v>2013</v>
      </c>
      <c r="H191" s="5" t="s">
        <v>19</v>
      </c>
      <c r="I191" s="5" t="s">
        <v>57</v>
      </c>
    </row>
    <row r="192" spans="1:9" ht="15.75" customHeight="1" x14ac:dyDescent="0.2">
      <c r="A192" s="5">
        <v>990</v>
      </c>
      <c r="B192" s="4" t="str">
        <f t="shared" si="4"/>
        <v>Earhart Foundation_Mercatus Center201360000</v>
      </c>
      <c r="C192" s="4" t="s">
        <v>51</v>
      </c>
      <c r="E192" s="4" t="s">
        <v>10</v>
      </c>
      <c r="F192" s="7">
        <v>60000</v>
      </c>
      <c r="G192" s="5">
        <v>2013</v>
      </c>
      <c r="H192" s="5" t="s">
        <v>19</v>
      </c>
      <c r="I192" s="5" t="s">
        <v>58</v>
      </c>
    </row>
    <row r="193" spans="1:7" ht="15.75" customHeight="1" x14ac:dyDescent="0.2">
      <c r="A193" s="5" t="s">
        <v>8</v>
      </c>
      <c r="B193" s="4" t="str">
        <f t="shared" si="4"/>
        <v>Earhart Foundation_Mercatus Center201230000</v>
      </c>
      <c r="C193" s="4" t="s">
        <v>51</v>
      </c>
      <c r="E193" s="4" t="s">
        <v>10</v>
      </c>
      <c r="F193" s="6">
        <v>30000</v>
      </c>
      <c r="G193" s="4">
        <v>2012</v>
      </c>
    </row>
    <row r="194" spans="1:7" ht="15.75" customHeight="1" x14ac:dyDescent="0.2">
      <c r="A194" s="5" t="s">
        <v>8</v>
      </c>
      <c r="B194" s="4" t="str">
        <f t="shared" si="4"/>
        <v>Earhart Foundation_Mercatus Center20125000</v>
      </c>
      <c r="C194" s="4" t="s">
        <v>51</v>
      </c>
      <c r="E194" s="4" t="s">
        <v>10</v>
      </c>
      <c r="F194" s="6">
        <v>5000</v>
      </c>
      <c r="G194" s="4">
        <v>2012</v>
      </c>
    </row>
    <row r="195" spans="1:7" ht="15.75" customHeight="1" x14ac:dyDescent="0.2">
      <c r="A195" s="5" t="s">
        <v>8</v>
      </c>
      <c r="B195" s="4" t="str">
        <f t="shared" si="4"/>
        <v>Earhart Foundation_Mercatus Center20125000</v>
      </c>
      <c r="C195" s="4" t="s">
        <v>51</v>
      </c>
      <c r="E195" s="4" t="s">
        <v>10</v>
      </c>
      <c r="F195" s="6">
        <v>5000</v>
      </c>
      <c r="G195" s="4">
        <v>2012</v>
      </c>
    </row>
    <row r="196" spans="1:7" ht="15.75" customHeight="1" x14ac:dyDescent="0.2">
      <c r="A196" s="5" t="s">
        <v>8</v>
      </c>
      <c r="B196" s="4" t="str">
        <f t="shared" si="4"/>
        <v>Earhart Foundation_Mercatus Center201125000</v>
      </c>
      <c r="C196" s="4" t="s">
        <v>51</v>
      </c>
      <c r="E196" s="4" t="s">
        <v>10</v>
      </c>
      <c r="F196" s="6">
        <v>25000</v>
      </c>
      <c r="G196" s="4">
        <v>2011</v>
      </c>
    </row>
    <row r="197" spans="1:7" ht="15.75" customHeight="1" x14ac:dyDescent="0.2">
      <c r="A197" s="5" t="s">
        <v>8</v>
      </c>
      <c r="B197" s="4" t="str">
        <f t="shared" si="4"/>
        <v>Earhart Foundation_Mercatus Center20115000</v>
      </c>
      <c r="C197" s="4" t="s">
        <v>51</v>
      </c>
      <c r="E197" s="4" t="s">
        <v>10</v>
      </c>
      <c r="F197" s="6">
        <v>5000</v>
      </c>
      <c r="G197" s="4">
        <v>2011</v>
      </c>
    </row>
    <row r="198" spans="1:7" ht="15.75" customHeight="1" x14ac:dyDescent="0.2">
      <c r="A198" s="5" t="s">
        <v>8</v>
      </c>
      <c r="B198" s="4" t="str">
        <f t="shared" si="4"/>
        <v>Earhart Foundation_Mercatus Center20115000</v>
      </c>
      <c r="C198" s="4" t="s">
        <v>51</v>
      </c>
      <c r="E198" s="4" t="s">
        <v>10</v>
      </c>
      <c r="F198" s="6">
        <v>5000</v>
      </c>
      <c r="G198" s="4">
        <v>2011</v>
      </c>
    </row>
    <row r="199" spans="1:7" ht="15.75" customHeight="1" x14ac:dyDescent="0.2">
      <c r="A199" s="5" t="s">
        <v>8</v>
      </c>
      <c r="B199" s="4" t="str">
        <f t="shared" si="4"/>
        <v>Earhart Foundation_Mercatus Center201160000</v>
      </c>
      <c r="C199" s="4" t="s">
        <v>51</v>
      </c>
      <c r="E199" s="4" t="s">
        <v>10</v>
      </c>
      <c r="F199" s="6">
        <v>60000</v>
      </c>
      <c r="G199" s="4">
        <v>2011</v>
      </c>
    </row>
    <row r="200" spans="1:7" ht="15.75" customHeight="1" x14ac:dyDescent="0.2">
      <c r="A200" s="5" t="s">
        <v>8</v>
      </c>
      <c r="B200" s="4" t="str">
        <f t="shared" si="4"/>
        <v>Earhart Foundation_Mercatus Center201025000</v>
      </c>
      <c r="C200" s="4" t="s">
        <v>51</v>
      </c>
      <c r="E200" s="4" t="s">
        <v>10</v>
      </c>
      <c r="F200" s="6">
        <v>25000</v>
      </c>
      <c r="G200" s="4">
        <v>2010</v>
      </c>
    </row>
    <row r="201" spans="1:7" ht="15.75" customHeight="1" x14ac:dyDescent="0.2">
      <c r="A201" s="5" t="s">
        <v>8</v>
      </c>
      <c r="B201" s="4" t="str">
        <f t="shared" si="4"/>
        <v>Earhart Foundation_Mercatus Center201025000</v>
      </c>
      <c r="C201" s="4" t="s">
        <v>51</v>
      </c>
      <c r="E201" s="4" t="s">
        <v>10</v>
      </c>
      <c r="F201" s="6">
        <v>25000</v>
      </c>
      <c r="G201" s="4">
        <v>2010</v>
      </c>
    </row>
    <row r="202" spans="1:7" ht="15.75" customHeight="1" x14ac:dyDescent="0.2">
      <c r="A202" s="5" t="s">
        <v>8</v>
      </c>
      <c r="B202" s="4" t="str">
        <f t="shared" si="4"/>
        <v>Earhart Foundation_Mercatus Center20105000</v>
      </c>
      <c r="C202" s="4" t="s">
        <v>51</v>
      </c>
      <c r="E202" s="4" t="s">
        <v>10</v>
      </c>
      <c r="F202" s="6">
        <v>5000</v>
      </c>
      <c r="G202" s="4">
        <v>2010</v>
      </c>
    </row>
    <row r="203" spans="1:7" ht="15.75" customHeight="1" x14ac:dyDescent="0.2">
      <c r="A203" s="5" t="s">
        <v>8</v>
      </c>
      <c r="B203" s="4" t="str">
        <f t="shared" si="4"/>
        <v>Earhart Foundation_Mercatus Center20105000</v>
      </c>
      <c r="C203" s="4" t="s">
        <v>51</v>
      </c>
      <c r="E203" s="4" t="s">
        <v>10</v>
      </c>
      <c r="F203" s="6">
        <v>5000</v>
      </c>
      <c r="G203" s="4">
        <v>2010</v>
      </c>
    </row>
    <row r="204" spans="1:7" ht="15.75" customHeight="1" x14ac:dyDescent="0.2">
      <c r="A204" s="5" t="s">
        <v>8</v>
      </c>
      <c r="B204" s="4" t="str">
        <f t="shared" si="4"/>
        <v>Earhart Foundation_Mercatus Center200925000</v>
      </c>
      <c r="C204" s="4" t="s">
        <v>51</v>
      </c>
      <c r="E204" s="4" t="s">
        <v>10</v>
      </c>
      <c r="F204" s="6">
        <v>25000</v>
      </c>
      <c r="G204" s="4">
        <v>2009</v>
      </c>
    </row>
    <row r="205" spans="1:7" ht="15.75" customHeight="1" x14ac:dyDescent="0.2">
      <c r="A205" s="5" t="s">
        <v>8</v>
      </c>
      <c r="B205" s="4" t="str">
        <f t="shared" si="4"/>
        <v>Earhart Foundation_Mercatus Center200925000</v>
      </c>
      <c r="C205" s="4" t="s">
        <v>51</v>
      </c>
      <c r="E205" s="4" t="s">
        <v>10</v>
      </c>
      <c r="F205" s="6">
        <v>25000</v>
      </c>
      <c r="G205" s="4">
        <v>2009</v>
      </c>
    </row>
    <row r="206" spans="1:7" ht="15.75" customHeight="1" x14ac:dyDescent="0.2">
      <c r="A206" s="5" t="s">
        <v>8</v>
      </c>
      <c r="B206" s="4" t="str">
        <f t="shared" si="4"/>
        <v>Earhart Foundation_Mercatus Center20095000</v>
      </c>
      <c r="C206" s="4" t="s">
        <v>51</v>
      </c>
      <c r="E206" s="4" t="s">
        <v>10</v>
      </c>
      <c r="F206" s="6">
        <v>5000</v>
      </c>
      <c r="G206" s="4">
        <v>2009</v>
      </c>
    </row>
    <row r="207" spans="1:7" ht="15.75" customHeight="1" x14ac:dyDescent="0.2">
      <c r="A207" s="5" t="s">
        <v>8</v>
      </c>
      <c r="B207" s="4" t="str">
        <f t="shared" si="4"/>
        <v>Earhart Foundation_Mercatus Center20095000</v>
      </c>
      <c r="C207" s="4" t="s">
        <v>51</v>
      </c>
      <c r="E207" s="4" t="s">
        <v>10</v>
      </c>
      <c r="F207" s="6">
        <v>5000</v>
      </c>
      <c r="G207" s="4">
        <v>2009</v>
      </c>
    </row>
    <row r="208" spans="1:7" ht="15.75" customHeight="1" x14ac:dyDescent="0.2">
      <c r="A208" s="5" t="s">
        <v>8</v>
      </c>
      <c r="B208" s="4" t="str">
        <f t="shared" si="4"/>
        <v>Earhart Foundation_Mercatus Center200820000</v>
      </c>
      <c r="C208" s="4" t="s">
        <v>51</v>
      </c>
      <c r="E208" s="4" t="s">
        <v>10</v>
      </c>
      <c r="F208" s="6">
        <v>20000</v>
      </c>
      <c r="G208" s="4">
        <v>2008</v>
      </c>
    </row>
    <row r="209" spans="1:7" ht="15.75" customHeight="1" x14ac:dyDescent="0.2">
      <c r="A209" s="5" t="s">
        <v>8</v>
      </c>
      <c r="B209" s="4" t="str">
        <f t="shared" si="4"/>
        <v>Earhart Foundation_Mercatus Center200825000</v>
      </c>
      <c r="C209" s="4" t="s">
        <v>51</v>
      </c>
      <c r="E209" s="4" t="s">
        <v>10</v>
      </c>
      <c r="F209" s="6">
        <v>25000</v>
      </c>
      <c r="G209" s="4">
        <v>2008</v>
      </c>
    </row>
    <row r="210" spans="1:7" ht="15.75" customHeight="1" x14ac:dyDescent="0.2">
      <c r="A210" s="5" t="s">
        <v>8</v>
      </c>
      <c r="B210" s="4" t="str">
        <f t="shared" si="4"/>
        <v>Earhart Foundation_Mercatus Center20085000</v>
      </c>
      <c r="C210" s="4" t="s">
        <v>51</v>
      </c>
      <c r="E210" s="4" t="s">
        <v>10</v>
      </c>
      <c r="F210" s="6">
        <v>5000</v>
      </c>
      <c r="G210" s="4">
        <v>2008</v>
      </c>
    </row>
    <row r="211" spans="1:7" ht="15.75" customHeight="1" x14ac:dyDescent="0.2">
      <c r="A211" s="5" t="s">
        <v>8</v>
      </c>
      <c r="B211" s="4" t="str">
        <f t="shared" si="4"/>
        <v>Earhart Foundation_Mercatus Center200720000</v>
      </c>
      <c r="C211" s="4" t="s">
        <v>51</v>
      </c>
      <c r="E211" s="4" t="s">
        <v>10</v>
      </c>
      <c r="F211" s="6">
        <v>20000</v>
      </c>
      <c r="G211" s="4">
        <v>2007</v>
      </c>
    </row>
    <row r="212" spans="1:7" ht="15.75" customHeight="1" x14ac:dyDescent="0.2">
      <c r="A212" s="5" t="s">
        <v>8</v>
      </c>
      <c r="B212" s="4" t="str">
        <f t="shared" si="4"/>
        <v>Earhart Foundation_Mercatus Center200614500</v>
      </c>
      <c r="C212" s="4" t="s">
        <v>51</v>
      </c>
      <c r="E212" s="4" t="s">
        <v>10</v>
      </c>
      <c r="F212" s="6">
        <v>14500</v>
      </c>
      <c r="G212" s="4">
        <v>2006</v>
      </c>
    </row>
    <row r="213" spans="1:7" ht="15.75" customHeight="1" x14ac:dyDescent="0.2">
      <c r="A213" s="5" t="s">
        <v>8</v>
      </c>
      <c r="B213" s="4" t="str">
        <f t="shared" si="4"/>
        <v>Earhart Foundation_Mercatus Center200618963</v>
      </c>
      <c r="C213" s="4" t="s">
        <v>51</v>
      </c>
      <c r="E213" s="4" t="s">
        <v>10</v>
      </c>
      <c r="F213" s="6">
        <v>18963</v>
      </c>
      <c r="G213" s="4">
        <v>2006</v>
      </c>
    </row>
    <row r="214" spans="1:7" ht="15.75" customHeight="1" x14ac:dyDescent="0.2">
      <c r="A214" s="5" t="s">
        <v>8</v>
      </c>
      <c r="B214" s="4" t="str">
        <f t="shared" si="4"/>
        <v>Earhart Foundation_Mercatus Center200514500</v>
      </c>
      <c r="C214" s="4" t="s">
        <v>51</v>
      </c>
      <c r="E214" s="4" t="s">
        <v>10</v>
      </c>
      <c r="F214" s="6">
        <v>14500</v>
      </c>
      <c r="G214" s="4">
        <v>2005</v>
      </c>
    </row>
    <row r="215" spans="1:7" ht="15.75" customHeight="1" x14ac:dyDescent="0.2">
      <c r="A215" s="5" t="s">
        <v>8</v>
      </c>
      <c r="B215" s="4" t="str">
        <f t="shared" si="4"/>
        <v>Earhart Foundation_Mercatus Center200518160</v>
      </c>
      <c r="C215" s="4" t="s">
        <v>51</v>
      </c>
      <c r="E215" s="4" t="s">
        <v>10</v>
      </c>
      <c r="F215" s="6">
        <v>18160</v>
      </c>
      <c r="G215" s="4">
        <v>2005</v>
      </c>
    </row>
    <row r="216" spans="1:7" ht="15.75" customHeight="1" x14ac:dyDescent="0.2">
      <c r="A216" s="5" t="s">
        <v>8</v>
      </c>
      <c r="B216" s="4" t="str">
        <f t="shared" si="4"/>
        <v>Earhart Foundation_Mercatus Center200518963</v>
      </c>
      <c r="C216" s="4" t="s">
        <v>51</v>
      </c>
      <c r="E216" s="4" t="s">
        <v>10</v>
      </c>
      <c r="F216" s="6">
        <v>18963</v>
      </c>
      <c r="G216" s="4">
        <v>2005</v>
      </c>
    </row>
    <row r="217" spans="1:7" ht="15.75" customHeight="1" x14ac:dyDescent="0.2">
      <c r="A217" s="5" t="s">
        <v>8</v>
      </c>
      <c r="B217" s="4" t="str">
        <f t="shared" si="4"/>
        <v>Earhart Foundation_Mercatus Center200540000</v>
      </c>
      <c r="C217" s="4" t="s">
        <v>51</v>
      </c>
      <c r="E217" s="4" t="s">
        <v>10</v>
      </c>
      <c r="F217" s="6">
        <v>40000</v>
      </c>
      <c r="G217" s="4">
        <v>2005</v>
      </c>
    </row>
    <row r="218" spans="1:7" ht="15.75" customHeight="1" x14ac:dyDescent="0.2">
      <c r="A218" s="5" t="s">
        <v>8</v>
      </c>
      <c r="B218" s="4" t="str">
        <f t="shared" si="4"/>
        <v>Earhart Foundation_Mercatus Center200410000</v>
      </c>
      <c r="C218" s="4" t="s">
        <v>51</v>
      </c>
      <c r="E218" s="4" t="s">
        <v>10</v>
      </c>
      <c r="F218" s="6">
        <v>10000</v>
      </c>
      <c r="G218" s="4">
        <v>2004</v>
      </c>
    </row>
    <row r="219" spans="1:7" ht="15.75" customHeight="1" x14ac:dyDescent="0.2">
      <c r="A219" s="5" t="s">
        <v>8</v>
      </c>
      <c r="B219" s="4" t="str">
        <f t="shared" si="4"/>
        <v>Earhart Foundation_Mercatus Center200412500</v>
      </c>
      <c r="C219" s="4" t="s">
        <v>51</v>
      </c>
      <c r="E219" s="4" t="s">
        <v>10</v>
      </c>
      <c r="F219" s="6">
        <v>12500</v>
      </c>
      <c r="G219" s="4">
        <v>2004</v>
      </c>
    </row>
    <row r="220" spans="1:7" ht="15.75" customHeight="1" x14ac:dyDescent="0.2">
      <c r="A220" s="5" t="s">
        <v>8</v>
      </c>
      <c r="B220" s="4" t="str">
        <f t="shared" si="4"/>
        <v>Earhart Foundation_Mercatus Center200415000</v>
      </c>
      <c r="C220" s="4" t="s">
        <v>51</v>
      </c>
      <c r="E220" s="4" t="s">
        <v>10</v>
      </c>
      <c r="F220" s="6">
        <v>15000</v>
      </c>
      <c r="G220" s="4">
        <v>2004</v>
      </c>
    </row>
    <row r="221" spans="1:7" ht="15.75" customHeight="1" x14ac:dyDescent="0.2">
      <c r="A221" s="5" t="s">
        <v>8</v>
      </c>
      <c r="B221" s="4" t="str">
        <f t="shared" si="4"/>
        <v>Earhart Foundation_Mercatus Center200418160</v>
      </c>
      <c r="C221" s="4" t="s">
        <v>51</v>
      </c>
      <c r="E221" s="4" t="s">
        <v>10</v>
      </c>
      <c r="F221" s="6">
        <v>18160</v>
      </c>
      <c r="G221" s="4">
        <v>2004</v>
      </c>
    </row>
    <row r="222" spans="1:7" ht="15.75" customHeight="1" x14ac:dyDescent="0.2">
      <c r="A222" s="5" t="s">
        <v>8</v>
      </c>
      <c r="B222" s="4" t="str">
        <f t="shared" si="4"/>
        <v>Earhart Foundation_Mercatus Center200312500</v>
      </c>
      <c r="C222" s="4" t="s">
        <v>51</v>
      </c>
      <c r="E222" s="4" t="s">
        <v>10</v>
      </c>
      <c r="F222" s="6">
        <v>12500</v>
      </c>
      <c r="G222" s="4">
        <v>2003</v>
      </c>
    </row>
    <row r="223" spans="1:7" ht="15.75" customHeight="1" x14ac:dyDescent="0.2">
      <c r="A223" s="5" t="s">
        <v>8</v>
      </c>
      <c r="B223" s="4" t="str">
        <f t="shared" si="4"/>
        <v>Earhart Foundation_Mercatus Center200312500</v>
      </c>
      <c r="C223" s="4" t="s">
        <v>51</v>
      </c>
      <c r="E223" s="4" t="s">
        <v>10</v>
      </c>
      <c r="F223" s="6">
        <v>12500</v>
      </c>
      <c r="G223" s="4">
        <v>2003</v>
      </c>
    </row>
    <row r="224" spans="1:7" ht="15.75" customHeight="1" x14ac:dyDescent="0.2">
      <c r="A224" s="5" t="s">
        <v>8</v>
      </c>
      <c r="B224" s="4" t="str">
        <f t="shared" si="4"/>
        <v>Earhart Foundation_Mercatus Center200212029</v>
      </c>
      <c r="C224" s="4" t="s">
        <v>51</v>
      </c>
      <c r="E224" s="4" t="s">
        <v>10</v>
      </c>
      <c r="F224" s="6">
        <v>12029</v>
      </c>
      <c r="G224" s="4">
        <v>2002</v>
      </c>
    </row>
    <row r="225" spans="1:9" ht="15.75" customHeight="1" x14ac:dyDescent="0.2">
      <c r="A225" s="5" t="s">
        <v>8</v>
      </c>
      <c r="B225" s="4" t="str">
        <f t="shared" si="4"/>
        <v>Earhart Foundation_Mercatus Center200212500</v>
      </c>
      <c r="C225" s="4" t="s">
        <v>51</v>
      </c>
      <c r="E225" s="4" t="s">
        <v>10</v>
      </c>
      <c r="F225" s="6">
        <v>12500</v>
      </c>
      <c r="G225" s="4">
        <v>2002</v>
      </c>
    </row>
    <row r="226" spans="1:9" ht="15.75" customHeight="1" x14ac:dyDescent="0.2">
      <c r="A226" s="5" t="s">
        <v>8</v>
      </c>
      <c r="B226" s="4" t="str">
        <f t="shared" si="4"/>
        <v>Earhart Foundation_Mercatus Center20021719</v>
      </c>
      <c r="C226" s="4" t="s">
        <v>51</v>
      </c>
      <c r="E226" s="4" t="s">
        <v>10</v>
      </c>
      <c r="F226" s="6">
        <v>1719</v>
      </c>
      <c r="G226" s="4">
        <v>2002</v>
      </c>
    </row>
    <row r="227" spans="1:9" ht="15.75" customHeight="1" x14ac:dyDescent="0.2">
      <c r="A227" s="5" t="s">
        <v>8</v>
      </c>
      <c r="B227" s="4" t="str">
        <f t="shared" si="4"/>
        <v>Earhart Foundation_Mercatus Center200225000</v>
      </c>
      <c r="C227" s="4" t="s">
        <v>51</v>
      </c>
      <c r="E227" s="4" t="s">
        <v>10</v>
      </c>
      <c r="F227" s="6">
        <v>25000</v>
      </c>
      <c r="G227" s="4">
        <v>2002</v>
      </c>
    </row>
    <row r="228" spans="1:9" ht="15.75" customHeight="1" x14ac:dyDescent="0.2">
      <c r="A228" s="5" t="s">
        <v>8</v>
      </c>
      <c r="B228" s="4" t="str">
        <f t="shared" si="4"/>
        <v>Earhart Foundation_Mercatus Center200225000</v>
      </c>
      <c r="C228" s="4" t="s">
        <v>51</v>
      </c>
      <c r="E228" s="4" t="s">
        <v>10</v>
      </c>
      <c r="F228" s="6">
        <v>25000</v>
      </c>
      <c r="G228" s="4">
        <v>2002</v>
      </c>
    </row>
    <row r="229" spans="1:9" ht="15.75" customHeight="1" x14ac:dyDescent="0.2">
      <c r="A229" s="5" t="s">
        <v>8</v>
      </c>
      <c r="B229" s="4" t="str">
        <f t="shared" si="4"/>
        <v>Earhart Foundation_Mercatus Center20025500</v>
      </c>
      <c r="C229" s="4" t="s">
        <v>51</v>
      </c>
      <c r="E229" s="4" t="s">
        <v>10</v>
      </c>
      <c r="F229" s="6">
        <v>5500</v>
      </c>
      <c r="G229" s="4">
        <v>2002</v>
      </c>
    </row>
    <row r="230" spans="1:9" ht="15.75" customHeight="1" x14ac:dyDescent="0.2">
      <c r="A230" s="5" t="s">
        <v>8</v>
      </c>
      <c r="B230" s="4" t="str">
        <f t="shared" si="4"/>
        <v>Earhart Foundation_Mercatus Center200111000</v>
      </c>
      <c r="C230" s="4" t="s">
        <v>51</v>
      </c>
      <c r="E230" s="4" t="s">
        <v>10</v>
      </c>
      <c r="F230" s="6">
        <v>11000</v>
      </c>
      <c r="G230" s="4">
        <v>2001</v>
      </c>
    </row>
    <row r="231" spans="1:9" ht="15.75" customHeight="1" x14ac:dyDescent="0.2">
      <c r="A231" s="5" t="s">
        <v>8</v>
      </c>
      <c r="B231" s="4" t="str">
        <f t="shared" si="4"/>
        <v>Earhart Foundation_Mercatus Center20011719</v>
      </c>
      <c r="C231" s="4" t="s">
        <v>51</v>
      </c>
      <c r="E231" s="4" t="s">
        <v>10</v>
      </c>
      <c r="F231" s="6">
        <v>1719</v>
      </c>
      <c r="G231" s="4">
        <v>2001</v>
      </c>
    </row>
    <row r="232" spans="1:9" ht="15.75" customHeight="1" x14ac:dyDescent="0.2">
      <c r="A232" s="5" t="s">
        <v>8</v>
      </c>
      <c r="B232" s="4" t="str">
        <f t="shared" si="4"/>
        <v>Earhart Foundation_Mercatus Center200135000</v>
      </c>
      <c r="C232" s="4" t="s">
        <v>51</v>
      </c>
      <c r="E232" s="4" t="s">
        <v>10</v>
      </c>
      <c r="F232" s="6">
        <v>35000</v>
      </c>
      <c r="G232" s="4">
        <v>2001</v>
      </c>
    </row>
    <row r="233" spans="1:9" ht="15.75" customHeight="1" x14ac:dyDescent="0.2">
      <c r="A233" s="5" t="s">
        <v>8</v>
      </c>
      <c r="B233" s="4" t="str">
        <f t="shared" si="4"/>
        <v>Earhart Foundation_Mercatus Center20015000</v>
      </c>
      <c r="C233" s="4" t="s">
        <v>51</v>
      </c>
      <c r="E233" s="4" t="s">
        <v>10</v>
      </c>
      <c r="F233" s="6">
        <v>5000</v>
      </c>
      <c r="G233" s="4">
        <v>2001</v>
      </c>
    </row>
    <row r="234" spans="1:9" ht="15.75" customHeight="1" x14ac:dyDescent="0.2">
      <c r="A234" s="5" t="s">
        <v>8</v>
      </c>
      <c r="B234" s="4" t="str">
        <f t="shared" si="4"/>
        <v>Earhart Foundation_Mercatus Center20015500</v>
      </c>
      <c r="C234" s="4" t="s">
        <v>51</v>
      </c>
      <c r="E234" s="4" t="s">
        <v>10</v>
      </c>
      <c r="F234" s="6">
        <v>5500</v>
      </c>
      <c r="G234" s="4">
        <v>2001</v>
      </c>
    </row>
    <row r="235" spans="1:9" ht="15.75" customHeight="1" x14ac:dyDescent="0.2">
      <c r="A235" s="5" t="s">
        <v>8</v>
      </c>
      <c r="B235" s="4" t="str">
        <f t="shared" si="4"/>
        <v>Earhart Foundation_Mercatus Center200011000</v>
      </c>
      <c r="C235" s="4" t="s">
        <v>51</v>
      </c>
      <c r="E235" s="4" t="s">
        <v>10</v>
      </c>
      <c r="F235" s="6">
        <v>11000</v>
      </c>
      <c r="G235" s="4">
        <v>2000</v>
      </c>
    </row>
    <row r="236" spans="1:9" ht="15.75" customHeight="1" x14ac:dyDescent="0.2">
      <c r="A236" s="5" t="s">
        <v>8</v>
      </c>
      <c r="B236" s="4" t="str">
        <f t="shared" si="4"/>
        <v>Earhart Foundation_Mercatus Center200014683</v>
      </c>
      <c r="C236" s="4" t="s">
        <v>51</v>
      </c>
      <c r="E236" s="4" t="s">
        <v>10</v>
      </c>
      <c r="F236" s="6">
        <v>14683</v>
      </c>
      <c r="G236" s="4">
        <v>2000</v>
      </c>
    </row>
    <row r="237" spans="1:9" ht="15.75" customHeight="1" x14ac:dyDescent="0.2">
      <c r="A237" s="5" t="s">
        <v>8</v>
      </c>
      <c r="B237" s="4" t="str">
        <f t="shared" si="4"/>
        <v>Earhart Foundation_Mercatus Center20005000</v>
      </c>
      <c r="C237" s="4" t="s">
        <v>51</v>
      </c>
      <c r="E237" s="4" t="s">
        <v>10</v>
      </c>
      <c r="F237" s="6">
        <v>5000</v>
      </c>
      <c r="G237" s="4">
        <v>2000</v>
      </c>
    </row>
    <row r="238" spans="1:9" ht="15.75" customHeight="1" x14ac:dyDescent="0.2">
      <c r="A238" s="5" t="s">
        <v>8</v>
      </c>
      <c r="B238" s="4" t="str">
        <f t="shared" si="4"/>
        <v>Earhart Foundation_Mercatus Center199915729</v>
      </c>
      <c r="C238" s="4" t="s">
        <v>51</v>
      </c>
      <c r="E238" s="4" t="s">
        <v>10</v>
      </c>
      <c r="F238" s="6">
        <v>15729</v>
      </c>
      <c r="G238" s="4">
        <v>1999</v>
      </c>
    </row>
    <row r="239" spans="1:9" ht="15.75" customHeight="1" x14ac:dyDescent="0.2">
      <c r="A239" s="5">
        <v>990</v>
      </c>
      <c r="B239" s="4" t="str">
        <f t="shared" si="4"/>
        <v>Eric Javits Family Foundation_Mercatus Center2016300</v>
      </c>
      <c r="C239" s="5" t="s">
        <v>59</v>
      </c>
      <c r="D239" s="5" t="s">
        <v>60</v>
      </c>
      <c r="E239" s="4" t="s">
        <v>10</v>
      </c>
      <c r="F239" s="6">
        <v>300</v>
      </c>
      <c r="G239" s="4">
        <v>2016</v>
      </c>
      <c r="H239" s="20" t="s">
        <v>19</v>
      </c>
    </row>
    <row r="240" spans="1:9" ht="15.75" customHeight="1" x14ac:dyDescent="0.2">
      <c r="A240" s="5">
        <v>990</v>
      </c>
      <c r="B240" s="4" t="str">
        <f t="shared" si="4"/>
        <v>Eric Javits Family Foundation_Mercatus Center2015300</v>
      </c>
      <c r="C240" s="5" t="s">
        <v>59</v>
      </c>
      <c r="D240" s="5" t="s">
        <v>60</v>
      </c>
      <c r="E240" s="4" t="s">
        <v>10</v>
      </c>
      <c r="F240" s="7">
        <v>300</v>
      </c>
      <c r="G240" s="5">
        <v>2015</v>
      </c>
      <c r="H240" s="5" t="s">
        <v>19</v>
      </c>
      <c r="I240" s="5" t="s">
        <v>61</v>
      </c>
    </row>
    <row r="241" spans="1:9" ht="15.75" customHeight="1" x14ac:dyDescent="0.2">
      <c r="A241" s="5">
        <v>990</v>
      </c>
      <c r="B241" s="4" t="str">
        <f t="shared" si="4"/>
        <v>Eric Javits Family Foundation_Mercatus Center2013250</v>
      </c>
      <c r="C241" s="5" t="s">
        <v>59</v>
      </c>
      <c r="D241" s="5" t="s">
        <v>62</v>
      </c>
      <c r="E241" s="4" t="s">
        <v>10</v>
      </c>
      <c r="F241" s="7">
        <v>250</v>
      </c>
      <c r="G241" s="5">
        <v>2013</v>
      </c>
      <c r="H241" s="5" t="s">
        <v>19</v>
      </c>
      <c r="I241" s="5" t="s">
        <v>61</v>
      </c>
    </row>
    <row r="242" spans="1:9" ht="15.75" customHeight="1" x14ac:dyDescent="0.2">
      <c r="A242" s="5">
        <v>990</v>
      </c>
      <c r="B242" s="4" t="str">
        <f t="shared" si="4"/>
        <v>Eric Javits Family Foundation_Mercatus Center2012250</v>
      </c>
      <c r="C242" s="5" t="s">
        <v>59</v>
      </c>
      <c r="D242" s="5" t="s">
        <v>62</v>
      </c>
      <c r="E242" s="4" t="s">
        <v>10</v>
      </c>
      <c r="F242" s="7">
        <v>250</v>
      </c>
      <c r="G242" s="5">
        <v>2012</v>
      </c>
      <c r="H242" s="5" t="s">
        <v>19</v>
      </c>
      <c r="I242" s="5" t="s">
        <v>61</v>
      </c>
    </row>
    <row r="243" spans="1:9" ht="15.75" customHeight="1" x14ac:dyDescent="0.2">
      <c r="A243" s="5">
        <v>990</v>
      </c>
      <c r="B243" s="4" t="str">
        <f t="shared" si="4"/>
        <v>Eric Javits Family Foundation_Mercatus Center2010500</v>
      </c>
      <c r="C243" s="5" t="s">
        <v>59</v>
      </c>
      <c r="D243" s="5" t="s">
        <v>62</v>
      </c>
      <c r="E243" s="4" t="s">
        <v>10</v>
      </c>
      <c r="F243" s="7">
        <v>500</v>
      </c>
      <c r="G243" s="5">
        <v>2010</v>
      </c>
      <c r="H243" s="5" t="s">
        <v>19</v>
      </c>
      <c r="I243" s="5" t="s">
        <v>63</v>
      </c>
    </row>
    <row r="244" spans="1:9" ht="15.75" customHeight="1" x14ac:dyDescent="0.2">
      <c r="A244" s="5">
        <v>990</v>
      </c>
      <c r="B244" s="4" t="str">
        <f t="shared" si="4"/>
        <v>Eric Javits Family Foundation_Mercatus Center2009500</v>
      </c>
      <c r="C244" s="5" t="s">
        <v>59</v>
      </c>
      <c r="D244" s="5" t="s">
        <v>62</v>
      </c>
      <c r="E244" s="4" t="s">
        <v>10</v>
      </c>
      <c r="F244" s="7">
        <v>500</v>
      </c>
      <c r="G244" s="5">
        <v>2009</v>
      </c>
      <c r="H244" s="5" t="s">
        <v>19</v>
      </c>
      <c r="I244" s="5" t="s">
        <v>61</v>
      </c>
    </row>
    <row r="245" spans="1:9" ht="15.75" customHeight="1" x14ac:dyDescent="0.2">
      <c r="A245" s="5">
        <v>990</v>
      </c>
      <c r="B245" s="4" t="str">
        <f t="shared" si="4"/>
        <v>Eric Javits Family Foundation_Mercatus Center2008500</v>
      </c>
      <c r="C245" s="5" t="s">
        <v>59</v>
      </c>
      <c r="D245" s="5" t="s">
        <v>62</v>
      </c>
      <c r="E245" s="4" t="s">
        <v>10</v>
      </c>
      <c r="F245" s="7">
        <v>500</v>
      </c>
      <c r="G245" s="5">
        <v>2008</v>
      </c>
      <c r="H245" s="5" t="s">
        <v>19</v>
      </c>
      <c r="I245" s="5" t="s">
        <v>63</v>
      </c>
    </row>
    <row r="246" spans="1:9" ht="15.75" customHeight="1" x14ac:dyDescent="0.2">
      <c r="A246" s="5">
        <v>990</v>
      </c>
      <c r="B246" s="4" t="str">
        <f t="shared" si="4"/>
        <v>Eric Javits Family Foundation_Mercatus Center2007250</v>
      </c>
      <c r="C246" s="5" t="s">
        <v>59</v>
      </c>
      <c r="D246" s="5" t="s">
        <v>62</v>
      </c>
      <c r="E246" s="4" t="s">
        <v>10</v>
      </c>
      <c r="F246" s="7">
        <v>250</v>
      </c>
      <c r="G246" s="5">
        <v>2007</v>
      </c>
      <c r="H246" s="5" t="s">
        <v>19</v>
      </c>
      <c r="I246" s="5" t="s">
        <v>63</v>
      </c>
    </row>
    <row r="247" spans="1:9" ht="15.75" customHeight="1" x14ac:dyDescent="0.2">
      <c r="A247" s="5">
        <v>990</v>
      </c>
      <c r="B247" s="4" t="str">
        <f t="shared" si="4"/>
        <v>Eric Javits Family Foundation_Mercatus Center2006250</v>
      </c>
      <c r="C247" s="5" t="s">
        <v>59</v>
      </c>
      <c r="D247" s="5" t="s">
        <v>62</v>
      </c>
      <c r="E247" s="4" t="s">
        <v>10</v>
      </c>
      <c r="F247" s="7">
        <v>250</v>
      </c>
      <c r="G247" s="5">
        <v>2006</v>
      </c>
      <c r="H247" s="5" t="s">
        <v>19</v>
      </c>
      <c r="I247" s="5" t="s">
        <v>64</v>
      </c>
    </row>
    <row r="248" spans="1:9" ht="15.75" customHeight="1" x14ac:dyDescent="0.2">
      <c r="A248" s="5">
        <v>990</v>
      </c>
      <c r="B248" s="4" t="str">
        <f t="shared" si="4"/>
        <v>Exxon Mobil_Mercatus Center201610000</v>
      </c>
      <c r="C248" s="4" t="s">
        <v>65</v>
      </c>
      <c r="D248" s="20" t="s">
        <v>105</v>
      </c>
      <c r="E248" s="4" t="s">
        <v>10</v>
      </c>
      <c r="F248" s="6">
        <v>10000</v>
      </c>
      <c r="G248" s="4">
        <v>2016</v>
      </c>
      <c r="H248" s="5" t="s">
        <v>19</v>
      </c>
    </row>
    <row r="249" spans="1:9" ht="15.75" customHeight="1" x14ac:dyDescent="0.2">
      <c r="A249" s="5">
        <v>990</v>
      </c>
      <c r="B249" s="4" t="str">
        <f t="shared" si="4"/>
        <v>Exxon Mobil_Mercatus Center201525000</v>
      </c>
      <c r="C249" s="4" t="s">
        <v>65</v>
      </c>
      <c r="D249" s="20" t="s">
        <v>105</v>
      </c>
      <c r="E249" s="4" t="s">
        <v>10</v>
      </c>
      <c r="F249" s="6">
        <v>25000</v>
      </c>
      <c r="G249" s="4">
        <v>2015</v>
      </c>
      <c r="H249" s="5" t="s">
        <v>19</v>
      </c>
    </row>
    <row r="250" spans="1:9" ht="15.75" customHeight="1" x14ac:dyDescent="0.2">
      <c r="A250" s="5">
        <v>990</v>
      </c>
      <c r="B250" s="4" t="str">
        <f t="shared" si="4"/>
        <v>Exxon Mobil_Mercatus Center201425000</v>
      </c>
      <c r="C250" s="4" t="s">
        <v>65</v>
      </c>
      <c r="D250" s="20" t="s">
        <v>105</v>
      </c>
      <c r="E250" s="4" t="s">
        <v>10</v>
      </c>
      <c r="F250" s="6">
        <v>25000</v>
      </c>
      <c r="G250" s="4">
        <v>2014</v>
      </c>
      <c r="H250" s="5" t="s">
        <v>19</v>
      </c>
    </row>
    <row r="251" spans="1:9" ht="15.75" customHeight="1" x14ac:dyDescent="0.2">
      <c r="A251" s="5">
        <v>990</v>
      </c>
      <c r="B251" s="4" t="str">
        <f t="shared" si="4"/>
        <v>Exxon Mobil_Mercatus Center201325000</v>
      </c>
      <c r="C251" s="4" t="s">
        <v>65</v>
      </c>
      <c r="D251" s="20" t="s">
        <v>105</v>
      </c>
      <c r="E251" s="4" t="s">
        <v>10</v>
      </c>
      <c r="F251" s="6">
        <v>25000</v>
      </c>
      <c r="G251" s="4">
        <v>2013</v>
      </c>
      <c r="H251" s="5" t="s">
        <v>19</v>
      </c>
    </row>
    <row r="252" spans="1:9" ht="15.75" customHeight="1" x14ac:dyDescent="0.2">
      <c r="A252" s="5" t="s">
        <v>8</v>
      </c>
      <c r="B252" s="4" t="str">
        <f t="shared" si="4"/>
        <v>Exxon Mobil_Mercatus Center201225000</v>
      </c>
      <c r="C252" s="4" t="s">
        <v>65</v>
      </c>
      <c r="E252" s="4" t="s">
        <v>10</v>
      </c>
      <c r="F252" s="6">
        <v>25000</v>
      </c>
      <c r="G252" s="4">
        <v>2012</v>
      </c>
    </row>
    <row r="253" spans="1:9" ht="15.75" customHeight="1" x14ac:dyDescent="0.2">
      <c r="A253" s="5" t="s">
        <v>8</v>
      </c>
      <c r="B253" s="4" t="str">
        <f t="shared" si="4"/>
        <v>Exxon Mobil_Mercatus Center201125000</v>
      </c>
      <c r="C253" s="4" t="s">
        <v>65</v>
      </c>
      <c r="E253" s="4" t="s">
        <v>10</v>
      </c>
      <c r="F253" s="6">
        <v>25000</v>
      </c>
      <c r="G253" s="4">
        <v>2011</v>
      </c>
    </row>
    <row r="254" spans="1:9" ht="15.75" customHeight="1" x14ac:dyDescent="0.2">
      <c r="A254" s="5" t="s">
        <v>8</v>
      </c>
      <c r="B254" s="4" t="str">
        <f t="shared" si="4"/>
        <v>Exxon Mobil_Mercatus Center201040000</v>
      </c>
      <c r="C254" s="4" t="s">
        <v>65</v>
      </c>
      <c r="E254" s="4" t="s">
        <v>10</v>
      </c>
      <c r="F254" s="6">
        <v>40000</v>
      </c>
      <c r="G254" s="4">
        <v>2010</v>
      </c>
    </row>
    <row r="255" spans="1:9" ht="15.75" customHeight="1" x14ac:dyDescent="0.2">
      <c r="A255" s="5" t="s">
        <v>8</v>
      </c>
      <c r="B255" s="4" t="str">
        <f t="shared" ref="B255:B318" si="5">C255&amp;"_"&amp;E255&amp;G255&amp;F255</f>
        <v>Exxon Mobil_Mercatus Center200940000</v>
      </c>
      <c r="C255" s="4" t="s">
        <v>65</v>
      </c>
      <c r="E255" s="4" t="s">
        <v>10</v>
      </c>
      <c r="F255" s="6">
        <v>40000</v>
      </c>
      <c r="G255" s="4">
        <v>2009</v>
      </c>
    </row>
    <row r="256" spans="1:9" ht="15.75" customHeight="1" x14ac:dyDescent="0.2">
      <c r="A256" s="5" t="s">
        <v>8</v>
      </c>
      <c r="B256" s="4" t="str">
        <f t="shared" si="5"/>
        <v>Exxon Mobil_Mercatus Center200840000</v>
      </c>
      <c r="C256" s="4" t="s">
        <v>65</v>
      </c>
      <c r="E256" s="4" t="s">
        <v>10</v>
      </c>
      <c r="F256" s="6">
        <v>40000</v>
      </c>
      <c r="G256" s="4">
        <v>2008</v>
      </c>
    </row>
    <row r="257" spans="1:9" ht="15.75" customHeight="1" x14ac:dyDescent="0.2">
      <c r="A257" s="5" t="s">
        <v>8</v>
      </c>
      <c r="B257" s="4" t="str">
        <f t="shared" si="5"/>
        <v>Exxon Mobil_Mercatus Center200740000</v>
      </c>
      <c r="C257" s="4" t="s">
        <v>65</v>
      </c>
      <c r="E257" s="4" t="s">
        <v>10</v>
      </c>
      <c r="F257" s="6">
        <v>40000</v>
      </c>
      <c r="G257" s="4">
        <v>2007</v>
      </c>
    </row>
    <row r="258" spans="1:9" ht="15.75" customHeight="1" x14ac:dyDescent="0.2">
      <c r="A258" s="5" t="s">
        <v>8</v>
      </c>
      <c r="B258" s="4" t="str">
        <f t="shared" si="5"/>
        <v>Exxon Mobil_Mercatus Center200640000</v>
      </c>
      <c r="C258" s="4" t="s">
        <v>65</v>
      </c>
      <c r="E258" s="4" t="s">
        <v>10</v>
      </c>
      <c r="F258" s="6">
        <v>40000</v>
      </c>
      <c r="G258" s="4">
        <v>2006</v>
      </c>
    </row>
    <row r="259" spans="1:9" ht="15.75" customHeight="1" x14ac:dyDescent="0.2">
      <c r="A259" s="5" t="s">
        <v>8</v>
      </c>
      <c r="B259" s="4" t="str">
        <f t="shared" si="5"/>
        <v>Exxon Mobil_Mercatus Center200440000</v>
      </c>
      <c r="C259" s="4" t="s">
        <v>65</v>
      </c>
      <c r="E259" s="4" t="s">
        <v>10</v>
      </c>
      <c r="F259" s="6">
        <v>40000</v>
      </c>
      <c r="G259" s="4">
        <v>2004</v>
      </c>
    </row>
    <row r="260" spans="1:9" ht="15.75" customHeight="1" x14ac:dyDescent="0.2">
      <c r="A260" s="5" t="s">
        <v>8</v>
      </c>
      <c r="B260" s="4" t="str">
        <f t="shared" si="5"/>
        <v>Exxon Mobil_Mercatus Center200340000</v>
      </c>
      <c r="C260" s="4" t="s">
        <v>65</v>
      </c>
      <c r="E260" s="4" t="s">
        <v>10</v>
      </c>
      <c r="F260" s="6">
        <v>40000</v>
      </c>
      <c r="G260" s="4">
        <v>2003</v>
      </c>
      <c r="H260" s="5"/>
    </row>
    <row r="261" spans="1:9" ht="15.75" customHeight="1" x14ac:dyDescent="0.2">
      <c r="A261" s="5">
        <v>990</v>
      </c>
      <c r="B261" s="4" t="str">
        <f t="shared" si="5"/>
        <v>George Mason University Foundation_Mercatus Center201514498948</v>
      </c>
      <c r="C261" s="5" t="s">
        <v>37</v>
      </c>
      <c r="D261" s="5" t="s">
        <v>66</v>
      </c>
      <c r="E261" s="5" t="s">
        <v>10</v>
      </c>
      <c r="F261" s="7">
        <v>14498948</v>
      </c>
      <c r="G261" s="5">
        <v>2015</v>
      </c>
      <c r="H261" s="5" t="s">
        <v>19</v>
      </c>
      <c r="I261" s="5" t="s">
        <v>67</v>
      </c>
    </row>
    <row r="262" spans="1:9" ht="15.75" customHeight="1" x14ac:dyDescent="0.2">
      <c r="A262" s="5">
        <v>990</v>
      </c>
      <c r="B262" s="4" t="str">
        <f t="shared" si="5"/>
        <v>George Mason University Foundation_Mercatus Center201413313495</v>
      </c>
      <c r="C262" s="5" t="s">
        <v>37</v>
      </c>
      <c r="D262" s="5" t="s">
        <v>66</v>
      </c>
      <c r="E262" s="5" t="s">
        <v>10</v>
      </c>
      <c r="F262" s="7">
        <v>13313495</v>
      </c>
      <c r="G262" s="5">
        <v>2014</v>
      </c>
      <c r="H262" s="5" t="s">
        <v>19</v>
      </c>
      <c r="I262" s="5" t="s">
        <v>67</v>
      </c>
    </row>
    <row r="263" spans="1:9" ht="15.75" customHeight="1" x14ac:dyDescent="0.2">
      <c r="A263" s="5">
        <v>990</v>
      </c>
      <c r="B263" s="4" t="str">
        <f t="shared" si="5"/>
        <v>George Mason University Foundation_Mercatus Center20139721931</v>
      </c>
      <c r="C263" s="5" t="s">
        <v>37</v>
      </c>
      <c r="D263" s="5" t="s">
        <v>66</v>
      </c>
      <c r="E263" s="5" t="s">
        <v>10</v>
      </c>
      <c r="F263" s="7">
        <v>9721931</v>
      </c>
      <c r="G263" s="5">
        <v>2013</v>
      </c>
      <c r="H263" s="5" t="s">
        <v>19</v>
      </c>
      <c r="I263" s="5" t="s">
        <v>67</v>
      </c>
    </row>
    <row r="264" spans="1:9" ht="15.75" customHeight="1" x14ac:dyDescent="0.2">
      <c r="A264" s="5">
        <v>990</v>
      </c>
      <c r="B264" s="4" t="str">
        <f t="shared" si="5"/>
        <v>George Mason University Foundation_Mercatus Center20127804235</v>
      </c>
      <c r="C264" s="5" t="s">
        <v>37</v>
      </c>
      <c r="D264" s="5" t="s">
        <v>66</v>
      </c>
      <c r="E264" s="5" t="s">
        <v>10</v>
      </c>
      <c r="F264" s="7">
        <v>7804235</v>
      </c>
      <c r="G264" s="5">
        <v>2012</v>
      </c>
      <c r="H264" s="5" t="s">
        <v>19</v>
      </c>
      <c r="I264" s="5" t="s">
        <v>67</v>
      </c>
    </row>
    <row r="265" spans="1:9" ht="15.75" customHeight="1" x14ac:dyDescent="0.2">
      <c r="A265" s="5">
        <v>990</v>
      </c>
      <c r="B265" s="4" t="str">
        <f t="shared" si="5"/>
        <v>George Mason University Foundation_Mercatus Center20115720165</v>
      </c>
      <c r="C265" s="5" t="s">
        <v>37</v>
      </c>
      <c r="D265" s="5" t="s">
        <v>66</v>
      </c>
      <c r="E265" s="5" t="s">
        <v>10</v>
      </c>
      <c r="F265" s="7">
        <v>5720165</v>
      </c>
      <c r="G265" s="5">
        <v>2011</v>
      </c>
      <c r="H265" s="5" t="s">
        <v>19</v>
      </c>
      <c r="I265" s="5" t="s">
        <v>67</v>
      </c>
    </row>
    <row r="266" spans="1:9" ht="15.75" customHeight="1" x14ac:dyDescent="0.2">
      <c r="A266" s="5" t="s">
        <v>8</v>
      </c>
      <c r="B266" s="4" t="str">
        <f t="shared" si="5"/>
        <v>JM Foundation_Mercatus Center201235000</v>
      </c>
      <c r="C266" s="4" t="s">
        <v>68</v>
      </c>
      <c r="E266" s="4" t="s">
        <v>10</v>
      </c>
      <c r="F266" s="6">
        <v>35000</v>
      </c>
      <c r="G266" s="4">
        <v>2012</v>
      </c>
    </row>
    <row r="267" spans="1:9" ht="15.75" customHeight="1" x14ac:dyDescent="0.2">
      <c r="A267" s="5" t="s">
        <v>8</v>
      </c>
      <c r="B267" s="4" t="str">
        <f t="shared" si="5"/>
        <v>JM Foundation_Mercatus Center200925000</v>
      </c>
      <c r="C267" s="4" t="s">
        <v>68</v>
      </c>
      <c r="E267" s="4" t="s">
        <v>10</v>
      </c>
      <c r="F267" s="6">
        <v>25000</v>
      </c>
      <c r="G267" s="4">
        <v>2009</v>
      </c>
    </row>
    <row r="268" spans="1:9" ht="15.75" customHeight="1" x14ac:dyDescent="0.2">
      <c r="A268" s="5" t="s">
        <v>8</v>
      </c>
      <c r="B268" s="4" t="str">
        <f t="shared" si="5"/>
        <v>JM Foundation_Mercatus Center200015000</v>
      </c>
      <c r="C268" s="4" t="s">
        <v>68</v>
      </c>
      <c r="E268" s="5" t="s">
        <v>10</v>
      </c>
      <c r="F268" s="6">
        <v>15000</v>
      </c>
      <c r="G268" s="4">
        <v>2000</v>
      </c>
    </row>
    <row r="269" spans="1:9" ht="15.75" customHeight="1" x14ac:dyDescent="0.2">
      <c r="A269" s="5">
        <v>990</v>
      </c>
      <c r="B269" s="4" t="str">
        <f t="shared" si="5"/>
        <v>John P and Kathryn G Evans Foundation_Mercatus Center2014360</v>
      </c>
      <c r="C269" s="20" t="s">
        <v>177</v>
      </c>
      <c r="D269" s="20" t="s">
        <v>178</v>
      </c>
      <c r="E269" s="5" t="s">
        <v>10</v>
      </c>
      <c r="F269" s="6">
        <v>360</v>
      </c>
      <c r="G269" s="4">
        <v>2014</v>
      </c>
      <c r="H269" s="4" t="s">
        <v>19</v>
      </c>
      <c r="I269" s="4" t="s">
        <v>179</v>
      </c>
    </row>
    <row r="270" spans="1:9" ht="15.75" customHeight="1" x14ac:dyDescent="0.2">
      <c r="A270" s="5">
        <v>990</v>
      </c>
      <c r="B270" s="4" t="str">
        <f t="shared" si="5"/>
        <v>John P and Kathryn G Evans Foundation_Mercatus Center2013250</v>
      </c>
      <c r="C270" s="20" t="s">
        <v>177</v>
      </c>
      <c r="D270" s="20" t="s">
        <v>178</v>
      </c>
      <c r="E270" s="5" t="s">
        <v>10</v>
      </c>
      <c r="F270" s="6">
        <v>250</v>
      </c>
      <c r="G270" s="4">
        <v>2013</v>
      </c>
      <c r="H270" s="4" t="s">
        <v>19</v>
      </c>
    </row>
    <row r="271" spans="1:9" ht="15.75" customHeight="1" x14ac:dyDescent="0.2">
      <c r="A271" s="5">
        <v>990</v>
      </c>
      <c r="B271" s="4" t="str">
        <f t="shared" si="5"/>
        <v>John P and Kathryn G Evans Foundation_Mercatus Center2012250</v>
      </c>
      <c r="C271" s="20" t="s">
        <v>177</v>
      </c>
      <c r="D271" s="20" t="s">
        <v>178</v>
      </c>
      <c r="E271" s="5" t="s">
        <v>10</v>
      </c>
      <c r="F271" s="6">
        <v>250</v>
      </c>
      <c r="G271" s="4">
        <v>2012</v>
      </c>
      <c r="H271" s="4" t="s">
        <v>19</v>
      </c>
    </row>
    <row r="272" spans="1:9" ht="15.75" customHeight="1" x14ac:dyDescent="0.2">
      <c r="A272" s="5">
        <v>990</v>
      </c>
      <c r="B272" s="4" t="str">
        <f t="shared" si="5"/>
        <v>John P and Kathryn G Evans Foundation_Mercatus Center2011250</v>
      </c>
      <c r="C272" s="20" t="s">
        <v>177</v>
      </c>
      <c r="D272" s="20" t="s">
        <v>178</v>
      </c>
      <c r="E272" s="5" t="s">
        <v>10</v>
      </c>
      <c r="F272" s="6">
        <v>250</v>
      </c>
      <c r="G272" s="4">
        <v>2011</v>
      </c>
      <c r="H272" s="4" t="s">
        <v>19</v>
      </c>
    </row>
    <row r="273" spans="1:9" ht="15.75" customHeight="1" x14ac:dyDescent="0.2">
      <c r="A273" s="5">
        <v>990</v>
      </c>
      <c r="B273" s="4" t="str">
        <f t="shared" si="5"/>
        <v>John Templeton Foundation_Mercatus Center2016199591</v>
      </c>
      <c r="C273" s="4" t="s">
        <v>69</v>
      </c>
      <c r="D273" s="20" t="s">
        <v>66</v>
      </c>
      <c r="E273" s="5" t="s">
        <v>10</v>
      </c>
      <c r="F273" s="6">
        <v>199591</v>
      </c>
      <c r="G273" s="4">
        <v>2016</v>
      </c>
      <c r="H273" s="20" t="s">
        <v>19</v>
      </c>
    </row>
    <row r="274" spans="1:9" ht="15.75" customHeight="1" x14ac:dyDescent="0.2">
      <c r="A274" s="5">
        <v>990</v>
      </c>
      <c r="B274" s="4" t="str">
        <f t="shared" si="5"/>
        <v>John Templeton Foundation_Mercatus Center2014598776</v>
      </c>
      <c r="C274" s="4" t="s">
        <v>69</v>
      </c>
      <c r="E274" s="4" t="s">
        <v>10</v>
      </c>
      <c r="F274" s="7">
        <v>598776</v>
      </c>
      <c r="G274" s="5">
        <v>2014</v>
      </c>
      <c r="H274" s="5" t="s">
        <v>19</v>
      </c>
      <c r="I274" s="5" t="s">
        <v>70</v>
      </c>
    </row>
    <row r="275" spans="1:9" ht="15.75" customHeight="1" x14ac:dyDescent="0.2">
      <c r="A275" s="5" t="s">
        <v>8</v>
      </c>
      <c r="B275" s="4" t="str">
        <f t="shared" si="5"/>
        <v>John Templeton Foundation_Mercatus Center200750092</v>
      </c>
      <c r="C275" s="4" t="s">
        <v>69</v>
      </c>
      <c r="E275" s="4" t="s">
        <v>10</v>
      </c>
      <c r="F275" s="6">
        <v>50092</v>
      </c>
      <c r="G275" s="4">
        <v>2007</v>
      </c>
    </row>
    <row r="276" spans="1:9" ht="15.75" customHeight="1" x14ac:dyDescent="0.2">
      <c r="A276" s="5" t="s">
        <v>8</v>
      </c>
      <c r="B276" s="4" t="str">
        <f t="shared" si="5"/>
        <v>John Templeton Foundation_Mercatus Center2006204879</v>
      </c>
      <c r="C276" s="4" t="s">
        <v>69</v>
      </c>
      <c r="E276" s="4" t="s">
        <v>10</v>
      </c>
      <c r="F276" s="6">
        <v>204879</v>
      </c>
      <c r="G276" s="4">
        <v>2006</v>
      </c>
    </row>
    <row r="277" spans="1:9" ht="15.75" customHeight="1" x14ac:dyDescent="0.2">
      <c r="A277" s="5">
        <v>990</v>
      </c>
      <c r="B277" s="4" t="str">
        <f t="shared" si="5"/>
        <v>John Templeton Foundation_Mercatus Center2005245029</v>
      </c>
      <c r="C277" s="4" t="s">
        <v>69</v>
      </c>
      <c r="D277" s="5" t="s">
        <v>71</v>
      </c>
      <c r="E277" s="4" t="s">
        <v>10</v>
      </c>
      <c r="F277" s="7">
        <v>245029</v>
      </c>
      <c r="G277" s="5">
        <v>2005</v>
      </c>
      <c r="H277" s="5" t="s">
        <v>19</v>
      </c>
      <c r="I277" s="5" t="s">
        <v>72</v>
      </c>
    </row>
    <row r="278" spans="1:9" ht="15.75" customHeight="1" x14ac:dyDescent="0.2">
      <c r="A278" s="5" t="s">
        <v>8</v>
      </c>
      <c r="B278" s="4" t="str">
        <f t="shared" si="5"/>
        <v>John William Pope Foundation_Mercatus Center2013100000</v>
      </c>
      <c r="C278" s="4" t="s">
        <v>73</v>
      </c>
      <c r="E278" s="4" t="s">
        <v>10</v>
      </c>
      <c r="F278" s="6">
        <v>100000</v>
      </c>
      <c r="G278" s="4">
        <v>2013</v>
      </c>
      <c r="H278" s="5"/>
    </row>
    <row r="279" spans="1:9" ht="15.75" customHeight="1" x14ac:dyDescent="0.2">
      <c r="A279" s="5" t="s">
        <v>8</v>
      </c>
      <c r="B279" s="4" t="str">
        <f t="shared" si="5"/>
        <v>John William Pope Foundation_Mercatus Center201215000</v>
      </c>
      <c r="C279" s="4" t="s">
        <v>73</v>
      </c>
      <c r="E279" s="4" t="s">
        <v>10</v>
      </c>
      <c r="F279" s="6">
        <v>15000</v>
      </c>
      <c r="G279" s="4">
        <v>2012</v>
      </c>
    </row>
    <row r="280" spans="1:9" ht="15.75" customHeight="1" x14ac:dyDescent="0.2">
      <c r="A280" s="5" t="s">
        <v>8</v>
      </c>
      <c r="B280" s="4" t="str">
        <f t="shared" si="5"/>
        <v>John William Pope Foundation_Mercatus Center201115000</v>
      </c>
      <c r="C280" s="4" t="s">
        <v>73</v>
      </c>
      <c r="E280" s="4" t="s">
        <v>10</v>
      </c>
      <c r="F280" s="6">
        <v>15000</v>
      </c>
      <c r="G280" s="4">
        <v>2011</v>
      </c>
    </row>
    <row r="281" spans="1:9" ht="15.75" customHeight="1" x14ac:dyDescent="0.2">
      <c r="A281" s="5" t="s">
        <v>8</v>
      </c>
      <c r="B281" s="4" t="str">
        <f t="shared" si="5"/>
        <v>John William Pope Foundation_Mercatus Center201025000</v>
      </c>
      <c r="C281" s="4" t="s">
        <v>73</v>
      </c>
      <c r="E281" s="4" t="s">
        <v>10</v>
      </c>
      <c r="F281" s="6">
        <v>25000</v>
      </c>
      <c r="G281" s="4">
        <v>2010</v>
      </c>
    </row>
    <row r="282" spans="1:9" ht="15.75" customHeight="1" x14ac:dyDescent="0.2">
      <c r="A282" s="5">
        <v>990</v>
      </c>
      <c r="B282" s="4" t="str">
        <f t="shared" si="5"/>
        <v>John William Pope Foundation_Mercatus Center200750000</v>
      </c>
      <c r="C282" s="4" t="s">
        <v>73</v>
      </c>
      <c r="E282" s="4" t="s">
        <v>10</v>
      </c>
      <c r="F282" s="7">
        <v>50000</v>
      </c>
      <c r="G282" s="5">
        <v>2007</v>
      </c>
      <c r="H282" s="5" t="s">
        <v>19</v>
      </c>
      <c r="I282" s="5" t="s">
        <v>74</v>
      </c>
    </row>
    <row r="283" spans="1:9" ht="15.75" customHeight="1" x14ac:dyDescent="0.2">
      <c r="A283" s="5">
        <v>990</v>
      </c>
      <c r="B283" s="4" t="str">
        <f t="shared" si="5"/>
        <v>John William Pope Foundation_Mercatus Center200650000</v>
      </c>
      <c r="C283" s="4" t="s">
        <v>73</v>
      </c>
      <c r="D283" s="5" t="s">
        <v>75</v>
      </c>
      <c r="E283" s="4" t="s">
        <v>10</v>
      </c>
      <c r="F283" s="7">
        <v>50000</v>
      </c>
      <c r="G283" s="5">
        <v>2006</v>
      </c>
      <c r="H283" s="5" t="s">
        <v>19</v>
      </c>
      <c r="I283" s="5" t="s">
        <v>74</v>
      </c>
    </row>
    <row r="284" spans="1:9" ht="15.75" customHeight="1" x14ac:dyDescent="0.2">
      <c r="A284" s="5">
        <v>990</v>
      </c>
      <c r="B284" s="4" t="str">
        <f t="shared" si="5"/>
        <v>Kickapoo Springs Foundation_Mercatus Center20162500</v>
      </c>
      <c r="C284" s="20" t="s">
        <v>180</v>
      </c>
      <c r="D284" s="20" t="s">
        <v>10</v>
      </c>
      <c r="E284" s="5" t="s">
        <v>10</v>
      </c>
      <c r="F284" s="6">
        <v>2500</v>
      </c>
      <c r="G284" s="4">
        <v>2016</v>
      </c>
      <c r="H284" s="4" t="s">
        <v>19</v>
      </c>
    </row>
    <row r="285" spans="1:9" ht="15.75" customHeight="1" x14ac:dyDescent="0.2">
      <c r="A285" s="5">
        <v>990</v>
      </c>
      <c r="B285" s="4" t="str">
        <f t="shared" si="5"/>
        <v>Kickapoo Springs Foundation_Mercatus Center20152500</v>
      </c>
      <c r="C285" s="20" t="s">
        <v>180</v>
      </c>
      <c r="D285" s="20" t="s">
        <v>10</v>
      </c>
      <c r="E285" s="5" t="s">
        <v>10</v>
      </c>
      <c r="F285" s="6">
        <v>2500</v>
      </c>
      <c r="G285" s="4">
        <v>2015</v>
      </c>
      <c r="H285" s="4" t="s">
        <v>19</v>
      </c>
    </row>
    <row r="286" spans="1:9" ht="15.75" customHeight="1" x14ac:dyDescent="0.2">
      <c r="A286" s="5">
        <v>990</v>
      </c>
      <c r="B286" s="4" t="str">
        <f t="shared" si="5"/>
        <v>Kickapoo Springs Foundation_Mercatus Center20142500</v>
      </c>
      <c r="C286" s="20" t="s">
        <v>180</v>
      </c>
      <c r="D286" s="20" t="s">
        <v>10</v>
      </c>
      <c r="E286" s="5" t="s">
        <v>10</v>
      </c>
      <c r="F286" s="6">
        <v>2500</v>
      </c>
      <c r="G286" s="4">
        <v>2014</v>
      </c>
      <c r="H286" s="4" t="s">
        <v>19</v>
      </c>
    </row>
    <row r="287" spans="1:9" ht="15.75" customHeight="1" x14ac:dyDescent="0.2">
      <c r="A287" s="5">
        <v>990</v>
      </c>
      <c r="B287" s="4" t="str">
        <f t="shared" si="5"/>
        <v>Kickapoo Springs Foundation_Mercatus Center20132500</v>
      </c>
      <c r="C287" s="20" t="s">
        <v>180</v>
      </c>
      <c r="D287" s="20" t="s">
        <v>10</v>
      </c>
      <c r="E287" s="5" t="s">
        <v>10</v>
      </c>
      <c r="F287" s="6">
        <v>2500</v>
      </c>
      <c r="G287" s="4">
        <v>2013</v>
      </c>
      <c r="H287" s="4" t="s">
        <v>19</v>
      </c>
    </row>
    <row r="288" spans="1:9" ht="15.75" customHeight="1" x14ac:dyDescent="0.2">
      <c r="A288" s="5">
        <v>990</v>
      </c>
      <c r="B288" s="4" t="str">
        <f t="shared" si="5"/>
        <v>Kickapoo Springs Foundation_Mercatus Center20122500</v>
      </c>
      <c r="C288" s="20" t="s">
        <v>180</v>
      </c>
      <c r="D288" s="20" t="s">
        <v>10</v>
      </c>
      <c r="E288" s="5" t="s">
        <v>10</v>
      </c>
      <c r="F288" s="6">
        <v>2500</v>
      </c>
      <c r="G288" s="4">
        <v>2012</v>
      </c>
      <c r="H288" s="4" t="s">
        <v>19</v>
      </c>
    </row>
    <row r="289" spans="1:9" ht="15.75" customHeight="1" x14ac:dyDescent="0.2">
      <c r="A289" s="5">
        <v>990</v>
      </c>
      <c r="B289" s="4" t="str">
        <f t="shared" si="5"/>
        <v>Kickapoo Springs Foundation_Mercatus Center20102500</v>
      </c>
      <c r="C289" s="20" t="s">
        <v>180</v>
      </c>
      <c r="D289" s="20" t="s">
        <v>10</v>
      </c>
      <c r="E289" s="5" t="s">
        <v>10</v>
      </c>
      <c r="F289" s="6">
        <v>2500</v>
      </c>
      <c r="G289" s="4">
        <v>2010</v>
      </c>
      <c r="H289" s="4" t="s">
        <v>19</v>
      </c>
    </row>
    <row r="290" spans="1:9" ht="15.75" customHeight="1" x14ac:dyDescent="0.2">
      <c r="A290" s="5" t="s">
        <v>8</v>
      </c>
      <c r="B290" s="4" t="str">
        <f t="shared" si="5"/>
        <v>Leadership Institute_Mercatus Center20073500</v>
      </c>
      <c r="C290" s="4" t="s">
        <v>76</v>
      </c>
      <c r="E290" s="4" t="s">
        <v>10</v>
      </c>
      <c r="F290" s="6">
        <v>3500</v>
      </c>
      <c r="G290" s="4">
        <v>2007</v>
      </c>
    </row>
    <row r="291" spans="1:9" ht="15.75" customHeight="1" x14ac:dyDescent="0.2">
      <c r="A291" s="5">
        <v>990</v>
      </c>
      <c r="B291" s="4" t="str">
        <f t="shared" si="5"/>
        <v>Lowndes Foundation_Mercatus Center201530000</v>
      </c>
      <c r="C291" s="4" t="s">
        <v>77</v>
      </c>
      <c r="D291" s="5" t="s">
        <v>10</v>
      </c>
      <c r="E291" s="4" t="s">
        <v>10</v>
      </c>
      <c r="F291" s="7">
        <v>30000</v>
      </c>
      <c r="G291" s="5">
        <v>2015</v>
      </c>
      <c r="H291" s="5" t="s">
        <v>19</v>
      </c>
      <c r="I291" s="5" t="s">
        <v>78</v>
      </c>
    </row>
    <row r="292" spans="1:9" ht="15.75" customHeight="1" x14ac:dyDescent="0.2">
      <c r="A292" s="5">
        <v>990</v>
      </c>
      <c r="B292" s="4" t="str">
        <f t="shared" si="5"/>
        <v>Lowndes Foundation_Mercatus Center201420000</v>
      </c>
      <c r="C292" s="4" t="s">
        <v>77</v>
      </c>
      <c r="D292" s="5" t="s">
        <v>10</v>
      </c>
      <c r="E292" s="4" t="s">
        <v>10</v>
      </c>
      <c r="F292" s="7">
        <v>20000</v>
      </c>
      <c r="G292" s="5">
        <v>2014</v>
      </c>
      <c r="H292" s="5" t="s">
        <v>19</v>
      </c>
      <c r="I292" s="5" t="s">
        <v>78</v>
      </c>
    </row>
    <row r="293" spans="1:9" ht="15.75" customHeight="1" x14ac:dyDescent="0.2">
      <c r="A293" s="5">
        <v>990</v>
      </c>
      <c r="B293" s="4" t="str">
        <f t="shared" si="5"/>
        <v>Lowndes Foundation_Mercatus Center201320000</v>
      </c>
      <c r="C293" s="4" t="s">
        <v>77</v>
      </c>
      <c r="D293" s="5" t="s">
        <v>10</v>
      </c>
      <c r="E293" s="4" t="s">
        <v>10</v>
      </c>
      <c r="F293" s="7">
        <v>20000</v>
      </c>
      <c r="G293" s="5">
        <v>2013</v>
      </c>
      <c r="H293" s="5" t="s">
        <v>19</v>
      </c>
      <c r="I293" s="5" t="s">
        <v>78</v>
      </c>
    </row>
    <row r="294" spans="1:9" ht="15.75" customHeight="1" x14ac:dyDescent="0.2">
      <c r="A294" s="5" t="s">
        <v>8</v>
      </c>
      <c r="B294" s="4" t="str">
        <f t="shared" si="5"/>
        <v>Lowndes Foundation_Mercatus Center201220000</v>
      </c>
      <c r="C294" s="4" t="s">
        <v>77</v>
      </c>
      <c r="E294" s="4" t="s">
        <v>10</v>
      </c>
      <c r="F294" s="6">
        <v>20000</v>
      </c>
      <c r="G294" s="4">
        <v>2012</v>
      </c>
    </row>
    <row r="295" spans="1:9" ht="15.75" customHeight="1" x14ac:dyDescent="0.2">
      <c r="A295" s="5" t="s">
        <v>8</v>
      </c>
      <c r="B295" s="4" t="str">
        <f t="shared" si="5"/>
        <v>Lowndes Foundation_Mercatus Center201120000</v>
      </c>
      <c r="C295" s="4" t="s">
        <v>77</v>
      </c>
      <c r="E295" s="4" t="s">
        <v>10</v>
      </c>
      <c r="F295" s="6">
        <v>20000</v>
      </c>
      <c r="G295" s="4">
        <v>2011</v>
      </c>
    </row>
    <row r="296" spans="1:9" ht="15.75" customHeight="1" x14ac:dyDescent="0.2">
      <c r="A296" s="5" t="s">
        <v>8</v>
      </c>
      <c r="B296" s="4" t="str">
        <f t="shared" si="5"/>
        <v>Lowndes Foundation_Mercatus Center20095000</v>
      </c>
      <c r="C296" s="4" t="s">
        <v>77</v>
      </c>
      <c r="E296" s="4" t="s">
        <v>10</v>
      </c>
      <c r="F296" s="6">
        <v>5000</v>
      </c>
      <c r="G296" s="4">
        <v>2009</v>
      </c>
    </row>
    <row r="297" spans="1:9" ht="15.75" customHeight="1" x14ac:dyDescent="0.2">
      <c r="A297" s="5" t="s">
        <v>8</v>
      </c>
      <c r="B297" s="4" t="str">
        <f t="shared" si="5"/>
        <v>Lynn &amp; Foster Friess Family Foundation_Mercatus Center200310000</v>
      </c>
      <c r="C297" s="4" t="s">
        <v>176</v>
      </c>
      <c r="E297" s="4" t="s">
        <v>10</v>
      </c>
      <c r="F297" s="6">
        <v>10000</v>
      </c>
      <c r="G297" s="4">
        <v>2003</v>
      </c>
    </row>
    <row r="298" spans="1:9" ht="15.75" customHeight="1" x14ac:dyDescent="0.2">
      <c r="A298" s="5" t="s">
        <v>8</v>
      </c>
      <c r="B298" s="4" t="str">
        <f t="shared" si="5"/>
        <v>Lynn &amp; Foster Friess Family Foundation_Mercatus Center20021000</v>
      </c>
      <c r="C298" s="4" t="s">
        <v>176</v>
      </c>
      <c r="E298" s="4" t="s">
        <v>10</v>
      </c>
      <c r="F298" s="6">
        <v>1000</v>
      </c>
      <c r="G298" s="4">
        <v>2002</v>
      </c>
    </row>
    <row r="299" spans="1:9" ht="15.75" customHeight="1" x14ac:dyDescent="0.2">
      <c r="A299" s="5" t="s">
        <v>8</v>
      </c>
      <c r="B299" s="4" t="str">
        <f t="shared" si="5"/>
        <v>Marshall Heritage Foundation_Mercatus Center2013200000</v>
      </c>
      <c r="C299" s="4" t="s">
        <v>79</v>
      </c>
      <c r="E299" s="4" t="s">
        <v>10</v>
      </c>
      <c r="F299" s="6">
        <v>200000</v>
      </c>
      <c r="G299" s="4">
        <v>2013</v>
      </c>
    </row>
    <row r="300" spans="1:9" ht="15.75" customHeight="1" x14ac:dyDescent="0.2">
      <c r="A300" s="5" t="s">
        <v>8</v>
      </c>
      <c r="B300" s="4" t="str">
        <f t="shared" si="5"/>
        <v>Marshall Heritage Foundation_Mercatus Center2012500000</v>
      </c>
      <c r="C300" s="4" t="s">
        <v>79</v>
      </c>
      <c r="E300" s="4" t="s">
        <v>10</v>
      </c>
      <c r="F300" s="6">
        <v>500000</v>
      </c>
      <c r="G300" s="4">
        <v>2012</v>
      </c>
    </row>
    <row r="301" spans="1:9" ht="15.75" customHeight="1" x14ac:dyDescent="0.2">
      <c r="A301" s="5" t="s">
        <v>8</v>
      </c>
      <c r="B301" s="4" t="str">
        <f t="shared" si="5"/>
        <v>Marshall Heritage Foundation_Mercatus Center2011800000</v>
      </c>
      <c r="C301" s="4" t="s">
        <v>79</v>
      </c>
      <c r="E301" s="4" t="s">
        <v>10</v>
      </c>
      <c r="F301" s="6">
        <v>800000</v>
      </c>
      <c r="G301" s="4">
        <v>2011</v>
      </c>
    </row>
    <row r="302" spans="1:9" ht="15.75" customHeight="1" x14ac:dyDescent="0.2">
      <c r="A302" s="5">
        <v>990</v>
      </c>
      <c r="B302" s="4" t="str">
        <f t="shared" si="5"/>
        <v>National Christian Charitable Foundation_Mercatus Center20158400</v>
      </c>
      <c r="C302" s="5" t="s">
        <v>80</v>
      </c>
      <c r="D302" s="5" t="s">
        <v>56</v>
      </c>
      <c r="E302" s="5" t="s">
        <v>10</v>
      </c>
      <c r="F302" s="7">
        <v>8400</v>
      </c>
      <c r="G302" s="5">
        <v>2015</v>
      </c>
      <c r="H302" s="5" t="s">
        <v>19</v>
      </c>
      <c r="I302" s="5" t="s">
        <v>81</v>
      </c>
    </row>
    <row r="303" spans="1:9" ht="15.75" customHeight="1" x14ac:dyDescent="0.2">
      <c r="A303" s="5">
        <v>990</v>
      </c>
      <c r="B303" s="4" t="str">
        <f t="shared" si="5"/>
        <v>National Christian Charitable Foundation_Mercatus Center20133000</v>
      </c>
      <c r="C303" s="5" t="s">
        <v>80</v>
      </c>
      <c r="E303" s="5" t="s">
        <v>10</v>
      </c>
      <c r="F303" s="7">
        <v>3000</v>
      </c>
      <c r="G303" s="5">
        <v>2013</v>
      </c>
      <c r="H303" s="5" t="s">
        <v>19</v>
      </c>
      <c r="I303" s="5" t="s">
        <v>81</v>
      </c>
    </row>
    <row r="304" spans="1:9" ht="15.75" customHeight="1" x14ac:dyDescent="0.2">
      <c r="A304" s="5">
        <v>990</v>
      </c>
      <c r="B304" s="4" t="str">
        <f t="shared" si="5"/>
        <v>National Christian Charitable Foundation_Mercatus Center20123000</v>
      </c>
      <c r="C304" s="5" t="s">
        <v>80</v>
      </c>
      <c r="D304" s="5" t="s">
        <v>10</v>
      </c>
      <c r="E304" s="5" t="s">
        <v>10</v>
      </c>
      <c r="F304" s="7">
        <v>3000</v>
      </c>
      <c r="G304" s="5">
        <v>2012</v>
      </c>
      <c r="H304" s="5" t="s">
        <v>19</v>
      </c>
      <c r="I304" s="5" t="s">
        <v>81</v>
      </c>
    </row>
    <row r="305" spans="1:9" ht="15.75" customHeight="1" x14ac:dyDescent="0.2">
      <c r="A305" s="5">
        <v>990</v>
      </c>
      <c r="B305" s="4" t="str">
        <f t="shared" si="5"/>
        <v>National Philanthropic Trust_Mercatus Center20156000</v>
      </c>
      <c r="C305" s="20" t="s">
        <v>181</v>
      </c>
      <c r="D305" s="20" t="s">
        <v>182</v>
      </c>
      <c r="E305" s="5" t="s">
        <v>10</v>
      </c>
      <c r="F305" s="6">
        <v>6000</v>
      </c>
      <c r="G305" s="4">
        <v>2015</v>
      </c>
      <c r="H305" s="4" t="s">
        <v>19</v>
      </c>
    </row>
    <row r="306" spans="1:9" ht="15.75" customHeight="1" x14ac:dyDescent="0.2">
      <c r="A306" s="5">
        <v>990</v>
      </c>
      <c r="B306" s="4" t="str">
        <f t="shared" si="5"/>
        <v>National Philanthropic Trust_Mercatus Center20141000</v>
      </c>
      <c r="C306" s="20" t="s">
        <v>181</v>
      </c>
      <c r="D306" s="20" t="s">
        <v>182</v>
      </c>
      <c r="E306" s="5" t="s">
        <v>10</v>
      </c>
      <c r="F306" s="6">
        <v>1000</v>
      </c>
      <c r="G306" s="4">
        <v>2014</v>
      </c>
      <c r="H306" s="4" t="s">
        <v>19</v>
      </c>
    </row>
    <row r="307" spans="1:9" ht="15.75" customHeight="1" x14ac:dyDescent="0.2">
      <c r="A307" s="5">
        <v>990</v>
      </c>
      <c r="B307" s="4" t="str">
        <f t="shared" si="5"/>
        <v>Philip M. McKenna Foundation_Mercatus Center20161000</v>
      </c>
      <c r="C307" s="4" t="s">
        <v>82</v>
      </c>
      <c r="D307" s="5" t="s">
        <v>25</v>
      </c>
      <c r="E307" s="5" t="s">
        <v>10</v>
      </c>
      <c r="F307" s="7">
        <v>1000</v>
      </c>
      <c r="G307" s="5">
        <v>2016</v>
      </c>
      <c r="H307" s="5" t="s">
        <v>19</v>
      </c>
      <c r="I307" s="5"/>
    </row>
    <row r="308" spans="1:9" ht="15.75" customHeight="1" x14ac:dyDescent="0.2">
      <c r="A308" s="5">
        <v>990</v>
      </c>
      <c r="B308" s="4" t="str">
        <f t="shared" si="5"/>
        <v>Philip M. McKenna Foundation_Mercatus Center201510000</v>
      </c>
      <c r="C308" s="4" t="s">
        <v>82</v>
      </c>
      <c r="D308" s="5" t="s">
        <v>25</v>
      </c>
      <c r="E308" s="4" t="s">
        <v>10</v>
      </c>
      <c r="F308" s="7">
        <v>10000</v>
      </c>
      <c r="G308" s="5">
        <v>2015</v>
      </c>
      <c r="H308" s="5" t="s">
        <v>19</v>
      </c>
      <c r="I308" s="5" t="s">
        <v>83</v>
      </c>
    </row>
    <row r="309" spans="1:9" ht="15.75" customHeight="1" x14ac:dyDescent="0.2">
      <c r="A309" s="5">
        <v>990</v>
      </c>
      <c r="B309" s="4" t="str">
        <f t="shared" si="5"/>
        <v>Philip M. McKenna Foundation_Mercatus Center201410000</v>
      </c>
      <c r="C309" s="4" t="s">
        <v>82</v>
      </c>
      <c r="D309" s="5" t="s">
        <v>25</v>
      </c>
      <c r="E309" s="4" t="s">
        <v>10</v>
      </c>
      <c r="F309" s="7">
        <v>10000</v>
      </c>
      <c r="G309" s="5">
        <v>2014</v>
      </c>
      <c r="H309" s="5" t="s">
        <v>19</v>
      </c>
      <c r="I309" s="5" t="s">
        <v>83</v>
      </c>
    </row>
    <row r="310" spans="1:9" ht="15.75" customHeight="1" x14ac:dyDescent="0.2">
      <c r="A310" s="5" t="s">
        <v>8</v>
      </c>
      <c r="B310" s="4" t="str">
        <f t="shared" si="5"/>
        <v>Philip M. McKenna Foundation_Mercatus Center200015000</v>
      </c>
      <c r="C310" s="4" t="s">
        <v>82</v>
      </c>
      <c r="E310" s="4" t="s">
        <v>10</v>
      </c>
      <c r="F310" s="6">
        <v>15000</v>
      </c>
      <c r="G310" s="4">
        <v>2000</v>
      </c>
    </row>
    <row r="311" spans="1:9" ht="15.75" customHeight="1" x14ac:dyDescent="0.2">
      <c r="A311" s="5" t="s">
        <v>8</v>
      </c>
      <c r="B311" s="4" t="str">
        <f t="shared" si="5"/>
        <v>Philip M. McKenna Foundation_Mercatus Center199915000</v>
      </c>
      <c r="C311" s="4" t="s">
        <v>82</v>
      </c>
      <c r="E311" s="4" t="s">
        <v>10</v>
      </c>
      <c r="F311" s="6">
        <v>15000</v>
      </c>
      <c r="G311" s="4">
        <v>1999</v>
      </c>
    </row>
    <row r="312" spans="1:9" ht="15.75" customHeight="1" x14ac:dyDescent="0.2">
      <c r="A312" s="5">
        <v>990</v>
      </c>
      <c r="B312" s="4" t="str">
        <f t="shared" si="5"/>
        <v>PhRMA_Mercatus Center20135000</v>
      </c>
      <c r="C312" s="4" t="s">
        <v>84</v>
      </c>
      <c r="D312" s="5" t="s">
        <v>66</v>
      </c>
      <c r="E312" s="4" t="s">
        <v>10</v>
      </c>
      <c r="F312" s="7">
        <v>5000</v>
      </c>
      <c r="G312" s="5">
        <v>2013</v>
      </c>
      <c r="H312" s="5" t="s">
        <v>19</v>
      </c>
      <c r="I312" s="5" t="s">
        <v>85</v>
      </c>
    </row>
    <row r="313" spans="1:9" ht="15.75" customHeight="1" x14ac:dyDescent="0.2">
      <c r="A313" s="5">
        <v>990</v>
      </c>
      <c r="B313" s="4" t="str">
        <f t="shared" si="5"/>
        <v>PhRMA_Mercatus Center20115000</v>
      </c>
      <c r="C313" s="4" t="s">
        <v>84</v>
      </c>
      <c r="D313" s="5" t="s">
        <v>66</v>
      </c>
      <c r="E313" s="4" t="s">
        <v>10</v>
      </c>
      <c r="F313" s="7">
        <v>5000</v>
      </c>
      <c r="G313" s="5">
        <v>2011</v>
      </c>
      <c r="H313" s="5" t="s">
        <v>19</v>
      </c>
      <c r="I313" s="5" t="s">
        <v>86</v>
      </c>
    </row>
    <row r="314" spans="1:9" ht="15.75" customHeight="1" x14ac:dyDescent="0.2">
      <c r="A314" s="5" t="s">
        <v>8</v>
      </c>
      <c r="B314" s="4" t="str">
        <f t="shared" si="5"/>
        <v>PhRMA_Mercatus Center200810000</v>
      </c>
      <c r="C314" s="4" t="s">
        <v>84</v>
      </c>
      <c r="E314" s="4" t="s">
        <v>10</v>
      </c>
      <c r="F314" s="6">
        <v>10000</v>
      </c>
      <c r="G314" s="4">
        <v>2008</v>
      </c>
    </row>
    <row r="315" spans="1:9" ht="15.75" customHeight="1" x14ac:dyDescent="0.2">
      <c r="A315" s="5" t="s">
        <v>8</v>
      </c>
      <c r="B315" s="4" t="str">
        <f t="shared" si="5"/>
        <v>PhRMA_Mercatus Center200815000</v>
      </c>
      <c r="C315" s="4" t="s">
        <v>84</v>
      </c>
      <c r="E315" s="4" t="s">
        <v>10</v>
      </c>
      <c r="F315" s="6">
        <v>15000</v>
      </c>
      <c r="G315" s="4">
        <v>2008</v>
      </c>
    </row>
    <row r="316" spans="1:9" ht="15.75" customHeight="1" x14ac:dyDescent="0.2">
      <c r="A316" s="5">
        <v>990</v>
      </c>
      <c r="B316" s="4" t="str">
        <f t="shared" si="5"/>
        <v>Pierre F. and Enid Goodrich Foundation_Mercatus Center201630000</v>
      </c>
      <c r="C316" s="4" t="s">
        <v>87</v>
      </c>
      <c r="E316" s="4" t="s">
        <v>10</v>
      </c>
      <c r="F316" s="7">
        <v>30000</v>
      </c>
      <c r="G316" s="5">
        <v>2016</v>
      </c>
      <c r="H316" s="5" t="s">
        <v>19</v>
      </c>
    </row>
    <row r="317" spans="1:9" ht="15.75" customHeight="1" x14ac:dyDescent="0.2">
      <c r="A317" s="5">
        <v>990</v>
      </c>
      <c r="B317" s="4" t="str">
        <f t="shared" si="5"/>
        <v>Pierre F. and Enid Goodrich Foundation_Mercatus Center201530000</v>
      </c>
      <c r="C317" s="4" t="s">
        <v>87</v>
      </c>
      <c r="E317" s="4" t="s">
        <v>10</v>
      </c>
      <c r="F317" s="7">
        <v>30000</v>
      </c>
      <c r="G317" s="5">
        <v>2015</v>
      </c>
      <c r="H317" s="5" t="s">
        <v>19</v>
      </c>
    </row>
    <row r="318" spans="1:9" ht="15.75" customHeight="1" x14ac:dyDescent="0.2">
      <c r="A318" s="5">
        <v>990</v>
      </c>
      <c r="B318" s="4" t="str">
        <f t="shared" si="5"/>
        <v>Pierre F. and Enid Goodrich Foundation_Mercatus Center201415000</v>
      </c>
      <c r="C318" s="4" t="s">
        <v>87</v>
      </c>
      <c r="E318" s="4" t="s">
        <v>10</v>
      </c>
      <c r="F318" s="7">
        <v>15000</v>
      </c>
      <c r="G318" s="5">
        <v>2014</v>
      </c>
      <c r="H318" s="5" t="s">
        <v>19</v>
      </c>
    </row>
    <row r="319" spans="1:9" ht="15.75" customHeight="1" x14ac:dyDescent="0.2">
      <c r="A319" s="5" t="s">
        <v>8</v>
      </c>
      <c r="B319" s="4" t="str">
        <f t="shared" ref="B319:B382" si="6">C319&amp;"_"&amp;E319&amp;G319&amp;F319</f>
        <v>Pierre F. and Enid Goodrich Foundation_Mercatus Center201315000</v>
      </c>
      <c r="C319" s="4" t="s">
        <v>87</v>
      </c>
      <c r="E319" s="4" t="s">
        <v>10</v>
      </c>
      <c r="F319" s="6">
        <v>15000</v>
      </c>
      <c r="G319" s="4">
        <v>2013</v>
      </c>
    </row>
    <row r="320" spans="1:9" ht="15.75" customHeight="1" x14ac:dyDescent="0.2">
      <c r="A320" s="5" t="s">
        <v>8</v>
      </c>
      <c r="B320" s="4" t="str">
        <f t="shared" si="6"/>
        <v>Pierre F. and Enid Goodrich Foundation_Mercatus Center201215000</v>
      </c>
      <c r="C320" s="4" t="s">
        <v>87</v>
      </c>
      <c r="E320" s="4" t="s">
        <v>10</v>
      </c>
      <c r="F320" s="6">
        <v>15000</v>
      </c>
      <c r="G320" s="4">
        <v>2012</v>
      </c>
    </row>
    <row r="321" spans="1:8" ht="15.75" customHeight="1" x14ac:dyDescent="0.2">
      <c r="A321" s="5" t="s">
        <v>8</v>
      </c>
      <c r="B321" s="4" t="str">
        <f t="shared" si="6"/>
        <v>Pierre F. and Enid Goodrich Foundation_Mercatus Center201165000</v>
      </c>
      <c r="C321" s="4" t="s">
        <v>87</v>
      </c>
      <c r="E321" s="4" t="s">
        <v>10</v>
      </c>
      <c r="F321" s="6">
        <v>65000</v>
      </c>
      <c r="G321" s="4">
        <v>2011</v>
      </c>
    </row>
    <row r="322" spans="1:8" ht="15.75" customHeight="1" x14ac:dyDescent="0.2">
      <c r="A322" s="5" t="s">
        <v>8</v>
      </c>
      <c r="B322" s="4" t="str">
        <f t="shared" si="6"/>
        <v>Pierre F. and Enid Goodrich Foundation_Mercatus Center201015000</v>
      </c>
      <c r="C322" s="4" t="s">
        <v>87</v>
      </c>
      <c r="E322" s="4" t="s">
        <v>10</v>
      </c>
      <c r="F322" s="6">
        <v>15000</v>
      </c>
      <c r="G322" s="4">
        <v>2010</v>
      </c>
    </row>
    <row r="323" spans="1:8" ht="15.75" customHeight="1" x14ac:dyDescent="0.2">
      <c r="A323" s="5" t="s">
        <v>8</v>
      </c>
      <c r="B323" s="4" t="str">
        <f t="shared" si="6"/>
        <v>Pierre F. and Enid Goodrich Foundation_Mercatus Center200920000</v>
      </c>
      <c r="C323" s="4" t="s">
        <v>87</v>
      </c>
      <c r="E323" s="4" t="s">
        <v>10</v>
      </c>
      <c r="F323" s="6">
        <v>20000</v>
      </c>
      <c r="G323" s="4">
        <v>2009</v>
      </c>
    </row>
    <row r="324" spans="1:8" ht="15.75" customHeight="1" x14ac:dyDescent="0.2">
      <c r="A324" s="5" t="s">
        <v>8</v>
      </c>
      <c r="B324" s="4" t="str">
        <f t="shared" si="6"/>
        <v>Pierre F. and Enid Goodrich Foundation_Mercatus Center200820000</v>
      </c>
      <c r="C324" s="4" t="s">
        <v>87</v>
      </c>
      <c r="E324" s="4" t="s">
        <v>10</v>
      </c>
      <c r="F324" s="6">
        <v>20000</v>
      </c>
      <c r="G324" s="4">
        <v>2008</v>
      </c>
    </row>
    <row r="325" spans="1:8" ht="15.75" customHeight="1" x14ac:dyDescent="0.2">
      <c r="A325" s="5" t="s">
        <v>8</v>
      </c>
      <c r="B325" s="4" t="str">
        <f t="shared" si="6"/>
        <v>Pierre F. and Enid Goodrich Foundation_Mercatus Center200720000</v>
      </c>
      <c r="C325" s="4" t="s">
        <v>87</v>
      </c>
      <c r="E325" s="4" t="s">
        <v>10</v>
      </c>
      <c r="F325" s="6">
        <v>20000</v>
      </c>
      <c r="G325" s="4">
        <v>2007</v>
      </c>
    </row>
    <row r="326" spans="1:8" ht="15.75" customHeight="1" x14ac:dyDescent="0.2">
      <c r="A326" s="5" t="s">
        <v>8</v>
      </c>
      <c r="B326" s="4" t="str">
        <f t="shared" si="6"/>
        <v>Richard and Helen DeVos Foundation_Mercatus Center2012500000</v>
      </c>
      <c r="C326" s="4" t="s">
        <v>88</v>
      </c>
      <c r="E326" s="4" t="s">
        <v>10</v>
      </c>
      <c r="F326" s="6">
        <v>500000</v>
      </c>
      <c r="G326" s="4">
        <v>2012</v>
      </c>
    </row>
    <row r="327" spans="1:8" ht="15.75" customHeight="1" x14ac:dyDescent="0.2">
      <c r="A327" s="5">
        <v>990</v>
      </c>
      <c r="B327" s="4" t="str">
        <f t="shared" si="6"/>
        <v>Richard Seth Staley Educational Foundation_Mercatus Center20163000</v>
      </c>
      <c r="C327" s="20" t="s">
        <v>183</v>
      </c>
      <c r="D327" s="20"/>
      <c r="E327" s="5" t="s">
        <v>10</v>
      </c>
      <c r="F327" s="6">
        <v>3000</v>
      </c>
      <c r="G327" s="4">
        <v>2016</v>
      </c>
      <c r="H327" s="4" t="s">
        <v>19</v>
      </c>
    </row>
    <row r="328" spans="1:8" ht="15.75" customHeight="1" x14ac:dyDescent="0.2">
      <c r="A328" s="5">
        <v>990</v>
      </c>
      <c r="B328" s="4" t="str">
        <f t="shared" si="6"/>
        <v>Richard Seth Staley Educational Foundation_Mercatus Center20152500</v>
      </c>
      <c r="C328" s="20" t="s">
        <v>183</v>
      </c>
      <c r="D328" s="20"/>
      <c r="E328" s="5" t="s">
        <v>10</v>
      </c>
      <c r="F328" s="6">
        <v>2500</v>
      </c>
      <c r="G328" s="4">
        <v>2015</v>
      </c>
      <c r="H328" s="4" t="s">
        <v>19</v>
      </c>
    </row>
    <row r="329" spans="1:8" ht="15.75" customHeight="1" x14ac:dyDescent="0.2">
      <c r="A329" s="5">
        <v>990</v>
      </c>
      <c r="B329" s="4" t="str">
        <f t="shared" si="6"/>
        <v>Richard Seth Staley Educational Foundation_Mercatus Center20141500</v>
      </c>
      <c r="C329" s="20" t="s">
        <v>183</v>
      </c>
      <c r="D329" s="20"/>
      <c r="E329" s="5" t="s">
        <v>10</v>
      </c>
      <c r="F329" s="6">
        <v>1500</v>
      </c>
      <c r="G329" s="4">
        <v>2014</v>
      </c>
      <c r="H329" s="4" t="s">
        <v>19</v>
      </c>
    </row>
    <row r="330" spans="1:8" ht="15.75" customHeight="1" x14ac:dyDescent="0.2">
      <c r="A330" s="5">
        <v>990</v>
      </c>
      <c r="B330" s="4" t="str">
        <f t="shared" si="6"/>
        <v>Richard Seth Staley Educational Foundation_Mercatus Center2013100</v>
      </c>
      <c r="C330" s="20" t="s">
        <v>183</v>
      </c>
      <c r="D330" s="20"/>
      <c r="E330" s="5" t="s">
        <v>10</v>
      </c>
      <c r="F330" s="6">
        <v>100</v>
      </c>
      <c r="G330" s="4">
        <v>2013</v>
      </c>
      <c r="H330" s="4" t="s">
        <v>19</v>
      </c>
    </row>
    <row r="331" spans="1:8" ht="15.75" customHeight="1" x14ac:dyDescent="0.2">
      <c r="A331" s="5">
        <v>990</v>
      </c>
      <c r="B331" s="4" t="str">
        <f t="shared" si="6"/>
        <v>Richard Seth Staley Educational Foundation_Mercatus Center2011100</v>
      </c>
      <c r="C331" s="20" t="s">
        <v>183</v>
      </c>
      <c r="D331" s="20"/>
      <c r="E331" s="5" t="s">
        <v>10</v>
      </c>
      <c r="F331" s="6">
        <v>100</v>
      </c>
      <c r="G331" s="4">
        <v>2011</v>
      </c>
      <c r="H331" s="4" t="s">
        <v>19</v>
      </c>
    </row>
    <row r="332" spans="1:8" ht="15.75" customHeight="1" x14ac:dyDescent="0.2">
      <c r="A332" s="5">
        <v>990</v>
      </c>
      <c r="B332" s="4" t="str">
        <f t="shared" si="6"/>
        <v>Richard Seth Staley Educational Foundation_Mercatus Center2008500</v>
      </c>
      <c r="C332" s="20" t="s">
        <v>183</v>
      </c>
      <c r="D332" s="20"/>
      <c r="E332" s="5" t="s">
        <v>10</v>
      </c>
      <c r="F332" s="6">
        <v>500</v>
      </c>
      <c r="G332" s="4">
        <v>2008</v>
      </c>
      <c r="H332" s="4" t="s">
        <v>19</v>
      </c>
    </row>
    <row r="333" spans="1:8" ht="15.75" customHeight="1" x14ac:dyDescent="0.2">
      <c r="A333" s="5">
        <v>990</v>
      </c>
      <c r="B333" s="4" t="str">
        <f t="shared" si="6"/>
        <v>Richard Seth Staley Educational Foundation_Mercatus Center20072000</v>
      </c>
      <c r="C333" s="20" t="s">
        <v>183</v>
      </c>
      <c r="D333" s="20"/>
      <c r="E333" s="5" t="s">
        <v>10</v>
      </c>
      <c r="F333" s="6">
        <v>2000</v>
      </c>
      <c r="G333" s="4">
        <v>2007</v>
      </c>
      <c r="H333" s="4" t="s">
        <v>19</v>
      </c>
    </row>
    <row r="334" spans="1:8" ht="15.75" customHeight="1" x14ac:dyDescent="0.2">
      <c r="A334" s="5">
        <v>990</v>
      </c>
      <c r="B334" s="4" t="str">
        <f t="shared" si="6"/>
        <v>Richard Seth Staley Educational Foundation_Mercatus Center20062000</v>
      </c>
      <c r="C334" s="20" t="s">
        <v>183</v>
      </c>
      <c r="D334" s="20"/>
      <c r="E334" s="5" t="s">
        <v>10</v>
      </c>
      <c r="F334" s="6">
        <v>2000</v>
      </c>
      <c r="G334" s="4">
        <v>2006</v>
      </c>
      <c r="H334" s="4" t="s">
        <v>19</v>
      </c>
    </row>
    <row r="335" spans="1:8" ht="15.75" customHeight="1" x14ac:dyDescent="0.2">
      <c r="A335" s="5">
        <v>990</v>
      </c>
      <c r="B335" s="4" t="str">
        <f t="shared" si="6"/>
        <v>Richard Seth Staley Educational Foundation_Mercatus Center20021000</v>
      </c>
      <c r="C335" s="20" t="s">
        <v>183</v>
      </c>
      <c r="D335" s="20"/>
      <c r="E335" s="5" t="s">
        <v>10</v>
      </c>
      <c r="F335" s="6">
        <v>1000</v>
      </c>
      <c r="G335" s="4">
        <v>2002</v>
      </c>
      <c r="H335" s="4" t="s">
        <v>19</v>
      </c>
    </row>
    <row r="336" spans="1:8" ht="15.75" customHeight="1" x14ac:dyDescent="0.2">
      <c r="A336" s="5">
        <v>990</v>
      </c>
      <c r="B336" s="4" t="str">
        <f t="shared" si="6"/>
        <v>Richard Seth Staley Educational Foundation_Mercatus Center20015000</v>
      </c>
      <c r="C336" s="20" t="s">
        <v>183</v>
      </c>
      <c r="D336" s="20"/>
      <c r="E336" s="5" t="s">
        <v>10</v>
      </c>
      <c r="F336" s="6">
        <v>5000</v>
      </c>
      <c r="G336" s="4">
        <v>2001</v>
      </c>
      <c r="H336" s="4" t="s">
        <v>19</v>
      </c>
    </row>
    <row r="337" spans="1:8" ht="15.75" customHeight="1" x14ac:dyDescent="0.2">
      <c r="A337" s="5">
        <v>990</v>
      </c>
      <c r="B337" s="4" t="str">
        <f t="shared" si="6"/>
        <v>Sarah Scaife Foundation_Mercatus Center2016225000</v>
      </c>
      <c r="C337" s="4" t="s">
        <v>89</v>
      </c>
      <c r="D337" s="20" t="s">
        <v>184</v>
      </c>
      <c r="E337" s="4" t="s">
        <v>10</v>
      </c>
      <c r="F337" s="6">
        <v>225000</v>
      </c>
      <c r="G337" s="4">
        <v>2016</v>
      </c>
      <c r="H337" s="20" t="s">
        <v>19</v>
      </c>
    </row>
    <row r="338" spans="1:8" ht="15.75" customHeight="1" x14ac:dyDescent="0.2">
      <c r="A338" s="5">
        <v>990</v>
      </c>
      <c r="B338" s="4" t="str">
        <f t="shared" si="6"/>
        <v>Sarah Scaife Foundation_Mercatus Center2016100000</v>
      </c>
      <c r="C338" s="4" t="s">
        <v>89</v>
      </c>
      <c r="D338" s="5" t="s">
        <v>92</v>
      </c>
      <c r="E338" s="4" t="s">
        <v>10</v>
      </c>
      <c r="F338" s="6">
        <v>100000</v>
      </c>
      <c r="G338" s="4">
        <v>2016</v>
      </c>
      <c r="H338" s="5" t="s">
        <v>19</v>
      </c>
    </row>
    <row r="339" spans="1:8" ht="15.75" customHeight="1" x14ac:dyDescent="0.2">
      <c r="A339" s="5">
        <v>990</v>
      </c>
      <c r="B339" s="4" t="str">
        <f t="shared" si="6"/>
        <v>Sarah Scaife Foundation_Mercatus Center2016200000</v>
      </c>
      <c r="C339" s="4" t="s">
        <v>89</v>
      </c>
      <c r="D339" s="5" t="s">
        <v>92</v>
      </c>
      <c r="E339" s="4" t="s">
        <v>10</v>
      </c>
      <c r="F339" s="6">
        <v>200000</v>
      </c>
      <c r="G339" s="4">
        <v>2016</v>
      </c>
      <c r="H339" s="5" t="s">
        <v>19</v>
      </c>
    </row>
    <row r="340" spans="1:8" ht="15.75" customHeight="1" x14ac:dyDescent="0.2">
      <c r="A340" s="5">
        <v>990</v>
      </c>
      <c r="B340" s="4" t="str">
        <f t="shared" si="6"/>
        <v>Sarah Scaife Foundation_Mercatus Center2016150000</v>
      </c>
      <c r="C340" s="4" t="s">
        <v>89</v>
      </c>
      <c r="D340" s="5" t="s">
        <v>92</v>
      </c>
      <c r="E340" s="4" t="s">
        <v>10</v>
      </c>
      <c r="F340" s="6">
        <v>150000</v>
      </c>
      <c r="G340" s="4">
        <v>2016</v>
      </c>
      <c r="H340" s="5" t="s">
        <v>19</v>
      </c>
    </row>
    <row r="341" spans="1:8" ht="15.75" customHeight="1" x14ac:dyDescent="0.2">
      <c r="A341" s="5">
        <v>990</v>
      </c>
      <c r="B341" s="4" t="str">
        <f t="shared" si="6"/>
        <v>Sarah Scaife Foundation_Mercatus Center2016150000</v>
      </c>
      <c r="C341" s="4" t="s">
        <v>89</v>
      </c>
      <c r="D341" s="5" t="s">
        <v>92</v>
      </c>
      <c r="E341" s="4" t="s">
        <v>10</v>
      </c>
      <c r="F341" s="6">
        <v>150000</v>
      </c>
      <c r="G341" s="4">
        <v>2016</v>
      </c>
      <c r="H341" s="5" t="s">
        <v>19</v>
      </c>
    </row>
    <row r="342" spans="1:8" ht="15.75" customHeight="1" x14ac:dyDescent="0.2">
      <c r="A342" s="5">
        <v>990</v>
      </c>
      <c r="B342" s="4" t="str">
        <f t="shared" si="6"/>
        <v>Sarah Scaife Foundation_Mercatus Center2015150000</v>
      </c>
      <c r="C342" s="4" t="s">
        <v>89</v>
      </c>
      <c r="E342" s="4" t="s">
        <v>10</v>
      </c>
      <c r="F342" s="6">
        <v>150000</v>
      </c>
      <c r="G342" s="4">
        <v>2015</v>
      </c>
      <c r="H342" s="20" t="s">
        <v>19</v>
      </c>
    </row>
    <row r="343" spans="1:8" ht="15.75" customHeight="1" x14ac:dyDescent="0.2">
      <c r="A343" s="5">
        <v>990</v>
      </c>
      <c r="B343" s="4" t="str">
        <f t="shared" si="6"/>
        <v>Sarah Scaife Foundation_Mercatus Center2014100000</v>
      </c>
      <c r="C343" s="4" t="s">
        <v>89</v>
      </c>
      <c r="E343" s="4" t="s">
        <v>10</v>
      </c>
      <c r="F343" s="7">
        <v>100000</v>
      </c>
      <c r="G343" s="5">
        <v>2014</v>
      </c>
      <c r="H343" s="5" t="s">
        <v>19</v>
      </c>
    </row>
    <row r="344" spans="1:8" ht="15.75" customHeight="1" x14ac:dyDescent="0.2">
      <c r="A344" s="5">
        <v>990</v>
      </c>
      <c r="B344" s="4" t="str">
        <f t="shared" si="6"/>
        <v>Sarah Scaife Foundation_Mercatus Center201375000</v>
      </c>
      <c r="C344" s="4" t="s">
        <v>89</v>
      </c>
      <c r="E344" s="4" t="s">
        <v>10</v>
      </c>
      <c r="F344" s="7">
        <v>75000</v>
      </c>
      <c r="G344" s="5">
        <v>2013</v>
      </c>
      <c r="H344" s="5" t="s">
        <v>19</v>
      </c>
    </row>
    <row r="345" spans="1:8" ht="15.75" customHeight="1" x14ac:dyDescent="0.2">
      <c r="A345" s="5" t="s">
        <v>8</v>
      </c>
      <c r="B345" s="4" t="str">
        <f t="shared" si="6"/>
        <v>Sarah Scaife Foundation_Mercatus Center201250000</v>
      </c>
      <c r="C345" s="4" t="s">
        <v>89</v>
      </c>
      <c r="E345" s="4" t="s">
        <v>10</v>
      </c>
      <c r="F345" s="6">
        <v>50000</v>
      </c>
      <c r="G345" s="4">
        <v>2012</v>
      </c>
    </row>
    <row r="346" spans="1:8" ht="15.75" customHeight="1" x14ac:dyDescent="0.2">
      <c r="A346" s="5" t="s">
        <v>8</v>
      </c>
      <c r="B346" s="4" t="str">
        <f t="shared" si="6"/>
        <v>Sarah Scaife Foundation_Mercatus Center201150000</v>
      </c>
      <c r="C346" s="4" t="s">
        <v>89</v>
      </c>
      <c r="E346" s="4" t="s">
        <v>10</v>
      </c>
      <c r="F346" s="6">
        <v>50000</v>
      </c>
      <c r="G346" s="4">
        <v>2011</v>
      </c>
    </row>
    <row r="347" spans="1:8" ht="15.75" customHeight="1" x14ac:dyDescent="0.2">
      <c r="A347" s="5" t="s">
        <v>8</v>
      </c>
      <c r="B347" s="4" t="str">
        <f t="shared" si="6"/>
        <v>Sarah Scaife Foundation_Mercatus Center201050000</v>
      </c>
      <c r="C347" s="4" t="s">
        <v>89</v>
      </c>
      <c r="E347" s="4" t="s">
        <v>10</v>
      </c>
      <c r="F347" s="6">
        <v>50000</v>
      </c>
      <c r="G347" s="4">
        <v>2010</v>
      </c>
    </row>
    <row r="348" spans="1:8" ht="15.75" customHeight="1" x14ac:dyDescent="0.2">
      <c r="A348" s="5" t="s">
        <v>8</v>
      </c>
      <c r="B348" s="4" t="str">
        <f t="shared" si="6"/>
        <v>Sarah Scaife Foundation_Mercatus Center200950000</v>
      </c>
      <c r="C348" s="4" t="s">
        <v>89</v>
      </c>
      <c r="E348" s="4" t="s">
        <v>10</v>
      </c>
      <c r="F348" s="6">
        <v>50000</v>
      </c>
      <c r="G348" s="4">
        <v>2009</v>
      </c>
    </row>
    <row r="349" spans="1:8" ht="15.75" customHeight="1" x14ac:dyDescent="0.2">
      <c r="A349" s="5" t="s">
        <v>8</v>
      </c>
      <c r="B349" s="4" t="str">
        <f t="shared" si="6"/>
        <v>Sarah Scaife Foundation_Mercatus Center200880000</v>
      </c>
      <c r="C349" s="4" t="s">
        <v>89</v>
      </c>
      <c r="E349" s="4" t="s">
        <v>10</v>
      </c>
      <c r="F349" s="6">
        <v>80000</v>
      </c>
      <c r="G349" s="4">
        <v>2008</v>
      </c>
    </row>
    <row r="350" spans="1:8" ht="15.75" customHeight="1" x14ac:dyDescent="0.2">
      <c r="A350" s="5" t="s">
        <v>8</v>
      </c>
      <c r="B350" s="4" t="str">
        <f t="shared" si="6"/>
        <v>Sarah Scaife Foundation_Mercatus Center200780000</v>
      </c>
      <c r="C350" s="4" t="s">
        <v>89</v>
      </c>
      <c r="E350" s="4" t="s">
        <v>10</v>
      </c>
      <c r="F350" s="6">
        <v>80000</v>
      </c>
      <c r="G350" s="4">
        <v>2007</v>
      </c>
    </row>
    <row r="351" spans="1:8" ht="15.75" customHeight="1" x14ac:dyDescent="0.2">
      <c r="A351" s="5" t="s">
        <v>8</v>
      </c>
      <c r="B351" s="4" t="str">
        <f t="shared" si="6"/>
        <v>Sarah Scaife Foundation_Mercatus Center200680000</v>
      </c>
      <c r="C351" s="4" t="s">
        <v>89</v>
      </c>
      <c r="E351" s="4" t="s">
        <v>10</v>
      </c>
      <c r="F351" s="6">
        <v>80000</v>
      </c>
      <c r="G351" s="4">
        <v>2006</v>
      </c>
    </row>
    <row r="352" spans="1:8" ht="15.75" customHeight="1" x14ac:dyDescent="0.2">
      <c r="A352" s="5" t="s">
        <v>8</v>
      </c>
      <c r="B352" s="4" t="str">
        <f t="shared" si="6"/>
        <v>Sarah Scaife Foundation_Mercatus Center200580000</v>
      </c>
      <c r="C352" s="4" t="s">
        <v>89</v>
      </c>
      <c r="E352" s="4" t="s">
        <v>10</v>
      </c>
      <c r="F352" s="6">
        <v>80000</v>
      </c>
      <c r="G352" s="4">
        <v>2005</v>
      </c>
    </row>
    <row r="353" spans="1:9" ht="15.75" customHeight="1" x14ac:dyDescent="0.2">
      <c r="A353" s="5" t="s">
        <v>8</v>
      </c>
      <c r="B353" s="4" t="str">
        <f t="shared" si="6"/>
        <v>Sarah Scaife Foundation_Mercatus Center200480000</v>
      </c>
      <c r="C353" s="4" t="s">
        <v>89</v>
      </c>
      <c r="E353" s="4" t="s">
        <v>10</v>
      </c>
      <c r="F353" s="6">
        <v>80000</v>
      </c>
      <c r="G353" s="4">
        <v>2004</v>
      </c>
    </row>
    <row r="354" spans="1:9" ht="15.75" customHeight="1" x14ac:dyDescent="0.2">
      <c r="A354" s="5" t="s">
        <v>8</v>
      </c>
      <c r="B354" s="4" t="str">
        <f t="shared" si="6"/>
        <v>Sarah Scaife Foundation_Mercatus Center200380000</v>
      </c>
      <c r="C354" s="4" t="s">
        <v>89</v>
      </c>
      <c r="E354" s="4" t="s">
        <v>10</v>
      </c>
      <c r="F354" s="6">
        <v>80000</v>
      </c>
      <c r="G354" s="4">
        <v>2003</v>
      </c>
    </row>
    <row r="355" spans="1:9" ht="15.75" customHeight="1" x14ac:dyDescent="0.2">
      <c r="A355" s="5" t="s">
        <v>8</v>
      </c>
      <c r="B355" s="4" t="str">
        <f t="shared" si="6"/>
        <v>Sarah Scaife Foundation_Mercatus Center2001100000</v>
      </c>
      <c r="C355" s="4" t="s">
        <v>89</v>
      </c>
      <c r="D355" s="4" t="s">
        <v>90</v>
      </c>
      <c r="E355" s="4" t="s">
        <v>10</v>
      </c>
      <c r="F355" s="6">
        <v>100000</v>
      </c>
      <c r="G355" s="4">
        <v>2001</v>
      </c>
      <c r="H355" s="4" t="s">
        <v>15</v>
      </c>
      <c r="I355" s="4" t="s">
        <v>10</v>
      </c>
    </row>
    <row r="356" spans="1:9" ht="15.75" customHeight="1" x14ac:dyDescent="0.2">
      <c r="A356" s="5">
        <v>990</v>
      </c>
      <c r="B356" s="4" t="str">
        <f t="shared" si="6"/>
        <v>Schwab Charitable Fund_Mercatus Center2013137850</v>
      </c>
      <c r="C356" s="20" t="s">
        <v>185</v>
      </c>
      <c r="E356" s="5" t="s">
        <v>10</v>
      </c>
      <c r="F356" s="6">
        <v>137850</v>
      </c>
      <c r="G356" s="4">
        <v>2013</v>
      </c>
      <c r="H356" s="4" t="s">
        <v>19</v>
      </c>
    </row>
    <row r="357" spans="1:9" ht="15.75" customHeight="1" x14ac:dyDescent="0.2">
      <c r="A357" s="5">
        <v>990</v>
      </c>
      <c r="B357" s="4" t="str">
        <f t="shared" si="6"/>
        <v>Schwab Charitable Fund_Mercatus Center2012101000</v>
      </c>
      <c r="C357" s="20" t="s">
        <v>185</v>
      </c>
      <c r="D357" s="20" t="s">
        <v>184</v>
      </c>
      <c r="E357" s="5" t="s">
        <v>10</v>
      </c>
      <c r="F357" s="6">
        <v>101000</v>
      </c>
      <c r="G357" s="4">
        <v>2012</v>
      </c>
      <c r="H357" s="4" t="s">
        <v>19</v>
      </c>
    </row>
    <row r="358" spans="1:9" ht="15.75" customHeight="1" x14ac:dyDescent="0.2">
      <c r="A358" s="5">
        <v>990</v>
      </c>
      <c r="B358" s="4" t="str">
        <f t="shared" si="6"/>
        <v>Schwab Charitable Fund_Mercatus Center2012129000</v>
      </c>
      <c r="C358" s="20" t="s">
        <v>185</v>
      </c>
      <c r="E358" s="5" t="s">
        <v>10</v>
      </c>
      <c r="F358" s="6">
        <v>129000</v>
      </c>
      <c r="G358" s="4">
        <v>2012</v>
      </c>
      <c r="H358" s="4" t="s">
        <v>19</v>
      </c>
    </row>
    <row r="359" spans="1:9" ht="15.75" customHeight="1" x14ac:dyDescent="0.2">
      <c r="A359" s="5">
        <v>990</v>
      </c>
      <c r="B359" s="4" t="str">
        <f t="shared" si="6"/>
        <v>Schwab Charitable Fund_Mercatus Center2011104450</v>
      </c>
      <c r="C359" s="20" t="s">
        <v>185</v>
      </c>
      <c r="D359" s="20" t="s">
        <v>184</v>
      </c>
      <c r="E359" s="5" t="s">
        <v>10</v>
      </c>
      <c r="F359" s="6">
        <v>104450</v>
      </c>
      <c r="G359" s="4">
        <v>2011</v>
      </c>
      <c r="H359" s="4" t="s">
        <v>19</v>
      </c>
    </row>
    <row r="360" spans="1:9" ht="15.75" customHeight="1" x14ac:dyDescent="0.2">
      <c r="A360" s="5">
        <v>990</v>
      </c>
      <c r="B360" s="4" t="str">
        <f t="shared" si="6"/>
        <v>Schwab Charitable Fund_Mercatus Center2010111150</v>
      </c>
      <c r="C360" s="20" t="s">
        <v>185</v>
      </c>
      <c r="D360" s="20"/>
      <c r="E360" s="5" t="s">
        <v>10</v>
      </c>
      <c r="F360" s="6">
        <v>111150</v>
      </c>
      <c r="G360" s="4">
        <v>2010</v>
      </c>
      <c r="H360" s="4" t="s">
        <v>19</v>
      </c>
    </row>
    <row r="361" spans="1:9" ht="15.75" customHeight="1" x14ac:dyDescent="0.2">
      <c r="A361" s="5">
        <v>990</v>
      </c>
      <c r="B361" s="4" t="str">
        <f t="shared" si="6"/>
        <v>Schwab Charitable Fund_Mercatus Center2009111100</v>
      </c>
      <c r="C361" s="20" t="s">
        <v>185</v>
      </c>
      <c r="D361" s="20"/>
      <c r="E361" s="5" t="s">
        <v>10</v>
      </c>
      <c r="F361" s="6">
        <v>111100</v>
      </c>
      <c r="G361" s="4">
        <v>2009</v>
      </c>
      <c r="H361" s="4" t="s">
        <v>19</v>
      </c>
    </row>
    <row r="362" spans="1:9" ht="15.75" customHeight="1" x14ac:dyDescent="0.2">
      <c r="A362" s="5">
        <v>990</v>
      </c>
      <c r="B362" s="4" t="str">
        <f t="shared" si="6"/>
        <v>Schwab Charitable Fund_Mercatus Center2008400000</v>
      </c>
      <c r="C362" s="20" t="s">
        <v>185</v>
      </c>
      <c r="D362" s="20"/>
      <c r="E362" s="5" t="s">
        <v>10</v>
      </c>
      <c r="F362" s="6">
        <v>400000</v>
      </c>
      <c r="G362" s="4">
        <v>2008</v>
      </c>
      <c r="H362" s="4" t="s">
        <v>19</v>
      </c>
    </row>
    <row r="363" spans="1:9" ht="15.75" customHeight="1" x14ac:dyDescent="0.2">
      <c r="A363" s="5">
        <v>990</v>
      </c>
      <c r="B363" s="4" t="str">
        <f t="shared" si="6"/>
        <v>Schwab Charitable Fund_Mercatus Center2008250</v>
      </c>
      <c r="C363" s="20" t="s">
        <v>185</v>
      </c>
      <c r="D363" s="20"/>
      <c r="E363" s="5" t="s">
        <v>10</v>
      </c>
      <c r="F363" s="6">
        <v>250</v>
      </c>
      <c r="G363" s="4">
        <v>2008</v>
      </c>
      <c r="H363" s="4" t="s">
        <v>19</v>
      </c>
    </row>
    <row r="364" spans="1:9" ht="15.75" customHeight="1" x14ac:dyDescent="0.2">
      <c r="A364" s="5">
        <v>990</v>
      </c>
      <c r="B364" s="4" t="str">
        <f t="shared" si="6"/>
        <v>Schwab Charitable Fund_Mercatus Center20071000</v>
      </c>
      <c r="C364" s="20" t="s">
        <v>185</v>
      </c>
      <c r="D364" s="20"/>
      <c r="E364" s="5" t="s">
        <v>10</v>
      </c>
      <c r="F364" s="6">
        <v>1000</v>
      </c>
      <c r="G364" s="4">
        <v>2007</v>
      </c>
      <c r="H364" s="4" t="s">
        <v>19</v>
      </c>
    </row>
    <row r="365" spans="1:9" ht="15.75" customHeight="1" x14ac:dyDescent="0.2">
      <c r="A365" s="5">
        <v>990</v>
      </c>
      <c r="B365" s="4" t="str">
        <f t="shared" si="6"/>
        <v>Schwab Charitable Fund_Mercatus Center2007100</v>
      </c>
      <c r="C365" s="20" t="s">
        <v>185</v>
      </c>
      <c r="D365" s="20"/>
      <c r="E365" s="5" t="s">
        <v>10</v>
      </c>
      <c r="F365" s="6">
        <v>100</v>
      </c>
      <c r="G365" s="4">
        <v>2007</v>
      </c>
      <c r="H365" s="4" t="s">
        <v>19</v>
      </c>
    </row>
    <row r="366" spans="1:9" ht="15.75" customHeight="1" x14ac:dyDescent="0.2">
      <c r="A366" s="5">
        <v>990</v>
      </c>
      <c r="B366" s="4" t="str">
        <f t="shared" si="6"/>
        <v>Schwab Charitable Fund_Mercatus Center200710000</v>
      </c>
      <c r="C366" s="20" t="s">
        <v>185</v>
      </c>
      <c r="D366" s="20"/>
      <c r="E366" s="5" t="s">
        <v>10</v>
      </c>
      <c r="F366" s="6">
        <v>10000</v>
      </c>
      <c r="G366" s="4">
        <v>2007</v>
      </c>
      <c r="H366" s="4" t="s">
        <v>19</v>
      </c>
    </row>
    <row r="367" spans="1:9" ht="15.75" customHeight="1" x14ac:dyDescent="0.2">
      <c r="A367" s="5">
        <v>990</v>
      </c>
      <c r="B367" s="4" t="str">
        <f t="shared" si="6"/>
        <v>Schwab Charitable Fund_Mercatus Center2007250</v>
      </c>
      <c r="C367" s="20" t="s">
        <v>185</v>
      </c>
      <c r="D367" s="20"/>
      <c r="E367" s="5" t="s">
        <v>10</v>
      </c>
      <c r="F367" s="6">
        <v>250</v>
      </c>
      <c r="G367" s="4">
        <v>2007</v>
      </c>
      <c r="H367" s="4" t="s">
        <v>19</v>
      </c>
    </row>
    <row r="368" spans="1:9" ht="15.75" customHeight="1" x14ac:dyDescent="0.2">
      <c r="A368" s="5">
        <v>990</v>
      </c>
      <c r="B368" s="4" t="str">
        <f t="shared" si="6"/>
        <v>Schwab Charitable Fund_Mercatus Center2006250</v>
      </c>
      <c r="C368" s="20" t="s">
        <v>185</v>
      </c>
      <c r="D368" s="20"/>
      <c r="E368" s="5" t="s">
        <v>10</v>
      </c>
      <c r="F368" s="6">
        <v>250</v>
      </c>
      <c r="G368" s="4">
        <v>2006</v>
      </c>
      <c r="H368" s="4" t="s">
        <v>19</v>
      </c>
    </row>
    <row r="369" spans="1:9" ht="15.75" customHeight="1" x14ac:dyDescent="0.2">
      <c r="A369" s="5">
        <v>990</v>
      </c>
      <c r="B369" s="4" t="str">
        <f t="shared" si="6"/>
        <v>Schwab Charitable Fund_Mercatus Center2006250</v>
      </c>
      <c r="C369" s="20" t="s">
        <v>185</v>
      </c>
      <c r="D369" s="20"/>
      <c r="E369" s="5" t="s">
        <v>10</v>
      </c>
      <c r="F369" s="6">
        <v>250</v>
      </c>
      <c r="G369" s="4">
        <v>2006</v>
      </c>
      <c r="H369" s="4" t="s">
        <v>19</v>
      </c>
    </row>
    <row r="370" spans="1:9" ht="15.75" customHeight="1" x14ac:dyDescent="0.2">
      <c r="A370" s="5">
        <v>990</v>
      </c>
      <c r="B370" s="4" t="str">
        <f t="shared" si="6"/>
        <v>Schwab Charitable Fund_Mercatus Center20061000</v>
      </c>
      <c r="C370" s="20" t="s">
        <v>185</v>
      </c>
      <c r="D370" s="20"/>
      <c r="E370" s="5" t="s">
        <v>10</v>
      </c>
      <c r="F370" s="6">
        <v>1000</v>
      </c>
      <c r="G370" s="4">
        <v>2006</v>
      </c>
      <c r="H370" s="4" t="s">
        <v>19</v>
      </c>
    </row>
    <row r="371" spans="1:9" ht="15.75" customHeight="1" x14ac:dyDescent="0.2">
      <c r="A371" s="5">
        <v>990</v>
      </c>
      <c r="B371" s="4" t="str">
        <f t="shared" si="6"/>
        <v>Schwab Charitable Fund_Mercatus Center20061000</v>
      </c>
      <c r="C371" s="20" t="s">
        <v>185</v>
      </c>
      <c r="D371" s="20"/>
      <c r="E371" s="5" t="s">
        <v>10</v>
      </c>
      <c r="F371" s="6">
        <v>1000</v>
      </c>
      <c r="G371" s="4">
        <v>2006</v>
      </c>
      <c r="H371" s="4" t="s">
        <v>19</v>
      </c>
    </row>
    <row r="372" spans="1:9" ht="15.75" customHeight="1" x14ac:dyDescent="0.2">
      <c r="A372" s="5">
        <v>990</v>
      </c>
      <c r="B372" s="4" t="str">
        <f t="shared" si="6"/>
        <v>Schwab Charitable Fund_Mercatus Center20061000</v>
      </c>
      <c r="C372" s="20" t="s">
        <v>185</v>
      </c>
      <c r="D372" s="20"/>
      <c r="E372" s="5" t="s">
        <v>10</v>
      </c>
      <c r="F372" s="6">
        <v>1000</v>
      </c>
      <c r="G372" s="4">
        <v>2006</v>
      </c>
      <c r="H372" s="4" t="s">
        <v>19</v>
      </c>
    </row>
    <row r="373" spans="1:9" ht="15.75" customHeight="1" x14ac:dyDescent="0.2">
      <c r="A373" s="5">
        <v>990</v>
      </c>
      <c r="B373" s="4" t="str">
        <f t="shared" si="6"/>
        <v>Schwab Charitable Fund_Mercatus Center2005250</v>
      </c>
      <c r="C373" s="20" t="s">
        <v>185</v>
      </c>
      <c r="D373" s="20"/>
      <c r="E373" s="5" t="s">
        <v>10</v>
      </c>
      <c r="F373" s="6">
        <v>250</v>
      </c>
      <c r="G373" s="4">
        <v>2005</v>
      </c>
      <c r="H373" s="4" t="s">
        <v>19</v>
      </c>
    </row>
    <row r="374" spans="1:9" ht="15.75" customHeight="1" x14ac:dyDescent="0.2">
      <c r="A374" s="5">
        <v>990</v>
      </c>
      <c r="B374" s="4" t="str">
        <f t="shared" si="6"/>
        <v>Schwab Charitable Fund_Mercatus Center2004250</v>
      </c>
      <c r="C374" s="20" t="s">
        <v>185</v>
      </c>
      <c r="D374" s="20"/>
      <c r="E374" s="5" t="s">
        <v>10</v>
      </c>
      <c r="F374" s="6">
        <v>250</v>
      </c>
      <c r="G374" s="4">
        <v>2004</v>
      </c>
      <c r="H374" s="4" t="s">
        <v>19</v>
      </c>
    </row>
    <row r="375" spans="1:9" ht="15.75" customHeight="1" x14ac:dyDescent="0.2">
      <c r="A375" s="5">
        <v>990</v>
      </c>
      <c r="B375" s="4" t="str">
        <f t="shared" si="6"/>
        <v>Schwab Charitable Fund_Mercatus Center20041000</v>
      </c>
      <c r="C375" s="20" t="s">
        <v>185</v>
      </c>
      <c r="D375" s="20"/>
      <c r="E375" s="5" t="s">
        <v>10</v>
      </c>
      <c r="F375" s="6">
        <v>1000</v>
      </c>
      <c r="G375" s="4">
        <v>2004</v>
      </c>
      <c r="H375" s="4" t="s">
        <v>19</v>
      </c>
    </row>
    <row r="376" spans="1:9" ht="15.75" customHeight="1" x14ac:dyDescent="0.2">
      <c r="A376" s="5">
        <v>990</v>
      </c>
      <c r="B376" s="4" t="str">
        <f t="shared" si="6"/>
        <v>Schwab Charitable Fund_Mercatus Center2003250</v>
      </c>
      <c r="C376" s="20" t="s">
        <v>185</v>
      </c>
      <c r="D376" s="20"/>
      <c r="E376" s="5" t="s">
        <v>10</v>
      </c>
      <c r="F376" s="6">
        <v>250</v>
      </c>
      <c r="G376" s="4">
        <v>2003</v>
      </c>
      <c r="H376" s="4" t="s">
        <v>19</v>
      </c>
    </row>
    <row r="377" spans="1:9" ht="15.75" customHeight="1" x14ac:dyDescent="0.2">
      <c r="A377" s="5">
        <v>990</v>
      </c>
      <c r="B377" s="4" t="str">
        <f t="shared" si="6"/>
        <v>Schwab Charitable Fund_Mercatus Center20031000</v>
      </c>
      <c r="C377" s="20" t="s">
        <v>185</v>
      </c>
      <c r="D377" s="20"/>
      <c r="E377" s="5" t="s">
        <v>10</v>
      </c>
      <c r="F377" s="6">
        <v>1000</v>
      </c>
      <c r="G377" s="4">
        <v>2003</v>
      </c>
      <c r="H377" s="4" t="s">
        <v>19</v>
      </c>
    </row>
    <row r="378" spans="1:9" ht="15.75" customHeight="1" x14ac:dyDescent="0.2">
      <c r="A378" s="5">
        <v>990</v>
      </c>
      <c r="B378" s="4" t="str">
        <f t="shared" si="6"/>
        <v>Schwab Charitable Fund_Mercatus Center20021000</v>
      </c>
      <c r="C378" s="20" t="s">
        <v>185</v>
      </c>
      <c r="D378" s="20"/>
      <c r="E378" s="5" t="s">
        <v>10</v>
      </c>
      <c r="F378" s="6">
        <v>1000</v>
      </c>
      <c r="G378" s="4">
        <v>2002</v>
      </c>
      <c r="H378" s="4" t="s">
        <v>19</v>
      </c>
    </row>
    <row r="379" spans="1:9" ht="15.75" customHeight="1" x14ac:dyDescent="0.2">
      <c r="A379" s="5">
        <v>990</v>
      </c>
      <c r="B379" s="4" t="str">
        <f t="shared" si="6"/>
        <v>Schwab Charitable Fund_Mercatus Center2001250</v>
      </c>
      <c r="C379" s="20" t="s">
        <v>185</v>
      </c>
      <c r="D379" s="20"/>
      <c r="E379" s="5" t="s">
        <v>10</v>
      </c>
      <c r="F379" s="6">
        <v>250</v>
      </c>
      <c r="G379" s="4">
        <v>2001</v>
      </c>
      <c r="H379" s="4" t="s">
        <v>19</v>
      </c>
    </row>
    <row r="380" spans="1:9" ht="15.75" customHeight="1" x14ac:dyDescent="0.2">
      <c r="A380" s="5">
        <v>990</v>
      </c>
      <c r="B380" s="4" t="str">
        <f t="shared" si="6"/>
        <v>Schwab Charitable Fund_Mercatus Center2001900</v>
      </c>
      <c r="C380" s="20" t="s">
        <v>185</v>
      </c>
      <c r="D380" s="20"/>
      <c r="E380" s="5" t="s">
        <v>10</v>
      </c>
      <c r="F380" s="6">
        <v>900</v>
      </c>
      <c r="G380" s="4">
        <v>2001</v>
      </c>
      <c r="H380" s="4" t="s">
        <v>19</v>
      </c>
    </row>
    <row r="381" spans="1:9" ht="15.75" customHeight="1" x14ac:dyDescent="0.2">
      <c r="A381" s="5">
        <v>990</v>
      </c>
      <c r="B381" s="4" t="str">
        <f t="shared" si="6"/>
        <v>Searle Freedom Trust_Mercatus Center2015100000</v>
      </c>
      <c r="C381" s="4" t="s">
        <v>91</v>
      </c>
      <c r="D381" s="5" t="s">
        <v>92</v>
      </c>
      <c r="E381" s="4" t="s">
        <v>10</v>
      </c>
      <c r="F381" s="7">
        <v>100000</v>
      </c>
      <c r="G381" s="5">
        <v>2015</v>
      </c>
      <c r="H381" s="5" t="s">
        <v>19</v>
      </c>
      <c r="I381" s="5" t="s">
        <v>95</v>
      </c>
    </row>
    <row r="382" spans="1:9" ht="15.75" customHeight="1" x14ac:dyDescent="0.2">
      <c r="A382" s="5">
        <v>990</v>
      </c>
      <c r="B382" s="4" t="str">
        <f t="shared" si="6"/>
        <v>Searle Freedom Trust_Mercatus Center2015150000</v>
      </c>
      <c r="C382" s="4" t="s">
        <v>91</v>
      </c>
      <c r="D382" s="5" t="s">
        <v>92</v>
      </c>
      <c r="E382" s="4" t="s">
        <v>10</v>
      </c>
      <c r="F382" s="7">
        <v>150000</v>
      </c>
      <c r="G382" s="5">
        <v>2015</v>
      </c>
      <c r="H382" s="5" t="s">
        <v>19</v>
      </c>
      <c r="I382" s="5" t="s">
        <v>93</v>
      </c>
    </row>
    <row r="383" spans="1:9" ht="15.75" customHeight="1" x14ac:dyDescent="0.2">
      <c r="A383" s="5">
        <v>990</v>
      </c>
      <c r="B383" s="4" t="str">
        <f t="shared" ref="B383:B446" si="7">C383&amp;"_"&amp;E383&amp;G383&amp;F383</f>
        <v>Searle Freedom Trust_Mercatus Center2015150000</v>
      </c>
      <c r="C383" s="4" t="s">
        <v>91</v>
      </c>
      <c r="D383" s="5" t="s">
        <v>92</v>
      </c>
      <c r="E383" s="4" t="s">
        <v>10</v>
      </c>
      <c r="F383" s="7">
        <v>150000</v>
      </c>
      <c r="G383" s="5">
        <v>2015</v>
      </c>
      <c r="H383" s="5" t="s">
        <v>19</v>
      </c>
      <c r="I383" s="5" t="s">
        <v>94</v>
      </c>
    </row>
    <row r="384" spans="1:9" ht="15.75" customHeight="1" x14ac:dyDescent="0.2">
      <c r="A384" s="5">
        <v>990</v>
      </c>
      <c r="B384" s="4" t="str">
        <f t="shared" si="7"/>
        <v>Searle Freedom Trust_Mercatus Center2015250000</v>
      </c>
      <c r="C384" s="4" t="s">
        <v>91</v>
      </c>
      <c r="D384" s="5" t="s">
        <v>92</v>
      </c>
      <c r="E384" s="4" t="s">
        <v>10</v>
      </c>
      <c r="F384" s="7">
        <v>250000</v>
      </c>
      <c r="G384" s="5">
        <v>2015</v>
      </c>
      <c r="H384" s="5" t="s">
        <v>19</v>
      </c>
      <c r="I384" s="5" t="s">
        <v>96</v>
      </c>
    </row>
    <row r="385" spans="1:9" ht="15.75" customHeight="1" x14ac:dyDescent="0.2">
      <c r="A385" s="5">
        <v>990</v>
      </c>
      <c r="B385" s="4" t="str">
        <f t="shared" si="7"/>
        <v>Searle Freedom Trust_Mercatus Center201550000</v>
      </c>
      <c r="C385" s="4" t="s">
        <v>91</v>
      </c>
      <c r="D385" s="5" t="s">
        <v>92</v>
      </c>
      <c r="E385" s="4" t="s">
        <v>10</v>
      </c>
      <c r="F385" s="7">
        <v>50000</v>
      </c>
      <c r="G385" s="5">
        <v>2015</v>
      </c>
      <c r="H385" s="5" t="s">
        <v>19</v>
      </c>
      <c r="I385" s="5" t="s">
        <v>97</v>
      </c>
    </row>
    <row r="386" spans="1:9" ht="15.75" customHeight="1" x14ac:dyDescent="0.2">
      <c r="A386" s="5">
        <v>990</v>
      </c>
      <c r="B386" s="4" t="str">
        <f t="shared" si="7"/>
        <v>Searle Freedom Trust_Mercatus Center2014200000</v>
      </c>
      <c r="C386" s="4" t="s">
        <v>91</v>
      </c>
      <c r="D386" s="5" t="s">
        <v>92</v>
      </c>
      <c r="E386" s="4" t="s">
        <v>10</v>
      </c>
      <c r="F386" s="7">
        <v>200000</v>
      </c>
      <c r="G386" s="5">
        <v>2014</v>
      </c>
      <c r="H386" s="5" t="s">
        <v>19</v>
      </c>
      <c r="I386" s="5" t="s">
        <v>96</v>
      </c>
    </row>
    <row r="387" spans="1:9" ht="15.75" customHeight="1" x14ac:dyDescent="0.2">
      <c r="A387" s="5">
        <v>990</v>
      </c>
      <c r="B387" s="4" t="str">
        <f t="shared" si="7"/>
        <v>Searle Freedom Trust_Mercatus Center2014400000</v>
      </c>
      <c r="C387" s="4" t="s">
        <v>91</v>
      </c>
      <c r="D387" s="5" t="s">
        <v>92</v>
      </c>
      <c r="E387" s="4" t="s">
        <v>10</v>
      </c>
      <c r="F387" s="7">
        <v>400000</v>
      </c>
      <c r="G387" s="5">
        <v>2014</v>
      </c>
      <c r="H387" s="5" t="s">
        <v>19</v>
      </c>
      <c r="I387" s="5" t="s">
        <v>98</v>
      </c>
    </row>
    <row r="388" spans="1:9" ht="15.75" customHeight="1" x14ac:dyDescent="0.2">
      <c r="A388" s="5">
        <v>990</v>
      </c>
      <c r="B388" s="4" t="str">
        <f t="shared" si="7"/>
        <v>Searle Freedom Trust_Mercatus Center2013100000</v>
      </c>
      <c r="C388" s="4" t="s">
        <v>91</v>
      </c>
      <c r="D388" s="5" t="s">
        <v>92</v>
      </c>
      <c r="E388" s="4" t="s">
        <v>10</v>
      </c>
      <c r="F388" s="7">
        <v>100000</v>
      </c>
      <c r="G388" s="5">
        <v>2013</v>
      </c>
      <c r="H388" s="5" t="s">
        <v>19</v>
      </c>
      <c r="I388" s="5" t="s">
        <v>96</v>
      </c>
    </row>
    <row r="389" spans="1:9" ht="15.75" customHeight="1" x14ac:dyDescent="0.2">
      <c r="A389" s="5">
        <v>990</v>
      </c>
      <c r="B389" s="4" t="str">
        <f t="shared" si="7"/>
        <v>Searle Freedom Trust_Mercatus Center2013300000</v>
      </c>
      <c r="C389" s="4" t="s">
        <v>91</v>
      </c>
      <c r="D389" s="5" t="s">
        <v>92</v>
      </c>
      <c r="E389" s="4" t="s">
        <v>10</v>
      </c>
      <c r="F389" s="7">
        <v>300000</v>
      </c>
      <c r="G389" s="5">
        <v>2013</v>
      </c>
      <c r="H389" s="5" t="s">
        <v>19</v>
      </c>
      <c r="I389" s="5" t="s">
        <v>99</v>
      </c>
    </row>
    <row r="390" spans="1:9" ht="15.75" customHeight="1" x14ac:dyDescent="0.2">
      <c r="A390" s="5" t="s">
        <v>8</v>
      </c>
      <c r="B390" s="4" t="str">
        <f t="shared" si="7"/>
        <v>Searle Freedom Trust_Mercatus Center2012100000</v>
      </c>
      <c r="C390" s="4" t="s">
        <v>91</v>
      </c>
      <c r="E390" s="4" t="s">
        <v>10</v>
      </c>
      <c r="F390" s="6">
        <v>100000</v>
      </c>
      <c r="G390" s="4">
        <v>2012</v>
      </c>
    </row>
    <row r="391" spans="1:9" ht="15.75" customHeight="1" x14ac:dyDescent="0.2">
      <c r="A391" s="5" t="s">
        <v>8</v>
      </c>
      <c r="B391" s="4" t="str">
        <f t="shared" si="7"/>
        <v>Searle Freedom Trust_Mercatus Center2012250000</v>
      </c>
      <c r="C391" s="4" t="s">
        <v>91</v>
      </c>
      <c r="E391" s="4" t="s">
        <v>10</v>
      </c>
      <c r="F391" s="6">
        <v>250000</v>
      </c>
      <c r="G391" s="4">
        <v>2012</v>
      </c>
    </row>
    <row r="392" spans="1:9" ht="15.75" customHeight="1" x14ac:dyDescent="0.2">
      <c r="A392" s="5" t="s">
        <v>8</v>
      </c>
      <c r="B392" s="4" t="str">
        <f t="shared" si="7"/>
        <v>Searle Freedom Trust_Mercatus Center201240000</v>
      </c>
      <c r="C392" s="4" t="s">
        <v>91</v>
      </c>
      <c r="E392" s="4" t="s">
        <v>10</v>
      </c>
      <c r="F392" s="6">
        <v>40000</v>
      </c>
      <c r="G392" s="4">
        <v>2012</v>
      </c>
    </row>
    <row r="393" spans="1:9" ht="15.75" customHeight="1" x14ac:dyDescent="0.2">
      <c r="A393" s="5" t="s">
        <v>8</v>
      </c>
      <c r="B393" s="4" t="str">
        <f t="shared" si="7"/>
        <v>Searle Freedom Trust_Mercatus Center2011220000</v>
      </c>
      <c r="C393" s="4" t="s">
        <v>91</v>
      </c>
      <c r="E393" s="4" t="s">
        <v>10</v>
      </c>
      <c r="F393" s="6">
        <v>220000</v>
      </c>
      <c r="G393" s="4">
        <v>2011</v>
      </c>
    </row>
    <row r="394" spans="1:9" ht="15.75" customHeight="1" x14ac:dyDescent="0.2">
      <c r="A394" s="5" t="s">
        <v>8</v>
      </c>
      <c r="B394" s="4" t="str">
        <f t="shared" si="7"/>
        <v>Searle Freedom Trust_Mercatus Center201180000</v>
      </c>
      <c r="C394" s="4" t="s">
        <v>91</v>
      </c>
      <c r="E394" s="4" t="s">
        <v>10</v>
      </c>
      <c r="F394" s="6">
        <v>80000</v>
      </c>
      <c r="G394" s="4">
        <v>2011</v>
      </c>
    </row>
    <row r="395" spans="1:9" ht="15.75" customHeight="1" x14ac:dyDescent="0.2">
      <c r="A395" s="5" t="s">
        <v>8</v>
      </c>
      <c r="B395" s="4" t="str">
        <f t="shared" si="7"/>
        <v>Searle Freedom Trust_Mercatus Center2010120000</v>
      </c>
      <c r="C395" s="4" t="s">
        <v>91</v>
      </c>
      <c r="E395" s="4" t="s">
        <v>10</v>
      </c>
      <c r="F395" s="6">
        <v>120000</v>
      </c>
      <c r="G395" s="4">
        <v>2010</v>
      </c>
    </row>
    <row r="396" spans="1:9" ht="15.75" customHeight="1" x14ac:dyDescent="0.2">
      <c r="A396" s="5" t="s">
        <v>8</v>
      </c>
      <c r="B396" s="4" t="str">
        <f t="shared" si="7"/>
        <v>Searle Freedom Trust_Mercatus Center201050000</v>
      </c>
      <c r="C396" s="4" t="s">
        <v>91</v>
      </c>
      <c r="E396" s="4" t="s">
        <v>10</v>
      </c>
      <c r="F396" s="6">
        <v>50000</v>
      </c>
      <c r="G396" s="4">
        <v>2010</v>
      </c>
    </row>
    <row r="397" spans="1:9" ht="15.75" customHeight="1" x14ac:dyDescent="0.2">
      <c r="A397" s="5" t="s">
        <v>8</v>
      </c>
      <c r="B397" s="4" t="str">
        <f t="shared" si="7"/>
        <v>Searle Freedom Trust_Mercatus Center201080000</v>
      </c>
      <c r="C397" s="4" t="s">
        <v>91</v>
      </c>
      <c r="E397" s="4" t="s">
        <v>10</v>
      </c>
      <c r="F397" s="6">
        <v>80000</v>
      </c>
      <c r="G397" s="4">
        <v>2010</v>
      </c>
    </row>
    <row r="398" spans="1:9" ht="15.75" customHeight="1" x14ac:dyDescent="0.2">
      <c r="A398" s="5" t="s">
        <v>8</v>
      </c>
      <c r="B398" s="4" t="str">
        <f t="shared" si="7"/>
        <v>Searle Freedom Trust_Mercatus Center2009120000</v>
      </c>
      <c r="C398" s="4" t="s">
        <v>91</v>
      </c>
      <c r="E398" s="4" t="s">
        <v>10</v>
      </c>
      <c r="F398" s="6">
        <v>120000</v>
      </c>
      <c r="G398" s="4">
        <v>2009</v>
      </c>
    </row>
    <row r="399" spans="1:9" ht="15.75" customHeight="1" x14ac:dyDescent="0.2">
      <c r="A399" s="5" t="s">
        <v>8</v>
      </c>
      <c r="B399" s="4" t="str">
        <f t="shared" si="7"/>
        <v>Searle Freedom Trust_Mercatus Center200950000</v>
      </c>
      <c r="C399" s="4" t="s">
        <v>91</v>
      </c>
      <c r="E399" s="4" t="s">
        <v>10</v>
      </c>
      <c r="F399" s="6">
        <v>50000</v>
      </c>
      <c r="G399" s="4">
        <v>2009</v>
      </c>
    </row>
    <row r="400" spans="1:9" ht="15.75" customHeight="1" x14ac:dyDescent="0.2">
      <c r="A400" s="5" t="s">
        <v>8</v>
      </c>
      <c r="B400" s="4" t="str">
        <f t="shared" si="7"/>
        <v>Searle Freedom Trust_Mercatus Center200980000</v>
      </c>
      <c r="C400" s="4" t="s">
        <v>91</v>
      </c>
      <c r="E400" s="4" t="s">
        <v>10</v>
      </c>
      <c r="F400" s="6">
        <v>80000</v>
      </c>
      <c r="G400" s="4">
        <v>2009</v>
      </c>
    </row>
    <row r="401" spans="1:7" ht="15.75" customHeight="1" x14ac:dyDescent="0.2">
      <c r="A401" s="5" t="s">
        <v>8</v>
      </c>
      <c r="B401" s="4" t="str">
        <f t="shared" si="7"/>
        <v>Searle Freedom Trust_Mercatus Center2008190000</v>
      </c>
      <c r="C401" s="4" t="s">
        <v>91</v>
      </c>
      <c r="E401" s="4" t="s">
        <v>10</v>
      </c>
      <c r="F401" s="6">
        <v>190000</v>
      </c>
      <c r="G401" s="4">
        <v>2008</v>
      </c>
    </row>
    <row r="402" spans="1:7" ht="15.75" customHeight="1" x14ac:dyDescent="0.2">
      <c r="A402" s="5" t="s">
        <v>8</v>
      </c>
      <c r="B402" s="4" t="str">
        <f t="shared" si="7"/>
        <v>Searle Freedom Trust_Mercatus Center200840000</v>
      </c>
      <c r="C402" s="4" t="s">
        <v>91</v>
      </c>
      <c r="E402" s="4" t="s">
        <v>10</v>
      </c>
      <c r="F402" s="6">
        <v>40000</v>
      </c>
      <c r="G402" s="4">
        <v>2008</v>
      </c>
    </row>
    <row r="403" spans="1:7" ht="15.75" customHeight="1" x14ac:dyDescent="0.2">
      <c r="A403" s="5" t="s">
        <v>8</v>
      </c>
      <c r="B403" s="4" t="str">
        <f t="shared" si="7"/>
        <v>Searle Freedom Trust_Mercatus Center2007150000</v>
      </c>
      <c r="C403" s="4" t="s">
        <v>91</v>
      </c>
      <c r="E403" s="4" t="s">
        <v>10</v>
      </c>
      <c r="F403" s="6">
        <v>150000</v>
      </c>
      <c r="G403" s="4">
        <v>2007</v>
      </c>
    </row>
    <row r="404" spans="1:7" ht="15.75" customHeight="1" x14ac:dyDescent="0.2">
      <c r="A404" s="5" t="s">
        <v>8</v>
      </c>
      <c r="B404" s="4" t="str">
        <f t="shared" si="7"/>
        <v>Searle Freedom Trust_Mercatus Center2006100000</v>
      </c>
      <c r="C404" s="4" t="s">
        <v>91</v>
      </c>
      <c r="E404" s="4" t="s">
        <v>10</v>
      </c>
      <c r="F404" s="6">
        <v>100000</v>
      </c>
      <c r="G404" s="4">
        <v>2006</v>
      </c>
    </row>
    <row r="405" spans="1:7" ht="15.75" customHeight="1" x14ac:dyDescent="0.2">
      <c r="A405" s="5" t="s">
        <v>8</v>
      </c>
      <c r="B405" s="4" t="str">
        <f t="shared" si="7"/>
        <v>Searle Freedom Trust_Mercatus Center200440000</v>
      </c>
      <c r="C405" s="4" t="s">
        <v>91</v>
      </c>
      <c r="E405" s="4" t="s">
        <v>10</v>
      </c>
      <c r="F405" s="6">
        <v>40000</v>
      </c>
      <c r="G405" s="4">
        <v>2004</v>
      </c>
    </row>
    <row r="406" spans="1:7" ht="15.75" customHeight="1" x14ac:dyDescent="0.2">
      <c r="A406" s="5" t="s">
        <v>8</v>
      </c>
      <c r="B406" s="4" t="str">
        <f t="shared" si="7"/>
        <v>Searle Freedom Trust_Mercatus Center200230000</v>
      </c>
      <c r="C406" s="4" t="s">
        <v>91</v>
      </c>
      <c r="E406" s="4" t="s">
        <v>10</v>
      </c>
      <c r="F406" s="6">
        <v>30000</v>
      </c>
      <c r="G406" s="4">
        <v>2002</v>
      </c>
    </row>
    <row r="407" spans="1:7" ht="15.75" customHeight="1" x14ac:dyDescent="0.2">
      <c r="A407" s="5" t="s">
        <v>8</v>
      </c>
      <c r="B407" s="4" t="str">
        <f t="shared" si="7"/>
        <v>Searle Freedom Trust_Mercatus Center200130000</v>
      </c>
      <c r="C407" s="4" t="s">
        <v>91</v>
      </c>
      <c r="E407" s="4" t="s">
        <v>10</v>
      </c>
      <c r="F407" s="6">
        <v>30000</v>
      </c>
      <c r="G407" s="4">
        <v>2001</v>
      </c>
    </row>
    <row r="408" spans="1:7" ht="15.75" customHeight="1" x14ac:dyDescent="0.2">
      <c r="A408" s="5" t="s">
        <v>8</v>
      </c>
      <c r="B408" s="4" t="str">
        <f t="shared" si="7"/>
        <v>Tepper Family Foundation_Mercatus Center20105000</v>
      </c>
      <c r="C408" s="4" t="s">
        <v>100</v>
      </c>
      <c r="E408" s="4" t="s">
        <v>10</v>
      </c>
      <c r="F408" s="6">
        <v>5000</v>
      </c>
      <c r="G408" s="4">
        <v>2010</v>
      </c>
    </row>
    <row r="409" spans="1:7" ht="15.75" customHeight="1" x14ac:dyDescent="0.2">
      <c r="A409" s="5" t="s">
        <v>8</v>
      </c>
      <c r="B409" s="4" t="str">
        <f t="shared" si="7"/>
        <v>Tepper Family Foundation_Mercatus Center20097000</v>
      </c>
      <c r="C409" s="4" t="s">
        <v>100</v>
      </c>
      <c r="E409" s="4" t="s">
        <v>10</v>
      </c>
      <c r="F409" s="6">
        <v>7000</v>
      </c>
      <c r="G409" s="4">
        <v>2009</v>
      </c>
    </row>
    <row r="410" spans="1:7" ht="15.75" customHeight="1" x14ac:dyDescent="0.2">
      <c r="A410" s="5" t="s">
        <v>8</v>
      </c>
      <c r="B410" s="4" t="str">
        <f t="shared" si="7"/>
        <v>Tepper Family Foundation_Mercatus Center200810000</v>
      </c>
      <c r="C410" s="4" t="s">
        <v>100</v>
      </c>
      <c r="E410" s="4" t="s">
        <v>10</v>
      </c>
      <c r="F410" s="6">
        <v>10000</v>
      </c>
      <c r="G410" s="4">
        <v>2008</v>
      </c>
    </row>
    <row r="411" spans="1:7" ht="15.75" customHeight="1" x14ac:dyDescent="0.2">
      <c r="A411" s="5" t="s">
        <v>8</v>
      </c>
      <c r="B411" s="4" t="str">
        <f t="shared" si="7"/>
        <v>Tepper Family Foundation_Mercatus Center200710000</v>
      </c>
      <c r="C411" s="4" t="s">
        <v>100</v>
      </c>
      <c r="E411" s="4" t="s">
        <v>10</v>
      </c>
      <c r="F411" s="6">
        <v>10000</v>
      </c>
      <c r="G411" s="4">
        <v>2007</v>
      </c>
    </row>
    <row r="412" spans="1:7" ht="15.75" customHeight="1" x14ac:dyDescent="0.2">
      <c r="A412" s="5" t="s">
        <v>8</v>
      </c>
      <c r="B412" s="4" t="str">
        <f t="shared" si="7"/>
        <v>Tepper Family Foundation_Mercatus Center200610000</v>
      </c>
      <c r="C412" s="4" t="s">
        <v>100</v>
      </c>
      <c r="E412" s="4" t="s">
        <v>10</v>
      </c>
      <c r="F412" s="6">
        <v>10000</v>
      </c>
      <c r="G412" s="4">
        <v>2006</v>
      </c>
    </row>
    <row r="413" spans="1:7" ht="15.75" customHeight="1" x14ac:dyDescent="0.2">
      <c r="A413" s="5" t="s">
        <v>8</v>
      </c>
      <c r="B413" s="4" t="str">
        <f t="shared" si="7"/>
        <v>Tepper Family Foundation_Mercatus Center200510000</v>
      </c>
      <c r="C413" s="4" t="s">
        <v>100</v>
      </c>
      <c r="E413" s="4" t="s">
        <v>10</v>
      </c>
      <c r="F413" s="6">
        <v>10000</v>
      </c>
      <c r="G413" s="4">
        <v>2005</v>
      </c>
    </row>
    <row r="414" spans="1:7" ht="15.75" customHeight="1" x14ac:dyDescent="0.2">
      <c r="A414" s="5" t="s">
        <v>8</v>
      </c>
      <c r="B414" s="4" t="str">
        <f t="shared" si="7"/>
        <v>Tepper Family Foundation_Mercatus Center20041000</v>
      </c>
      <c r="C414" s="4" t="s">
        <v>100</v>
      </c>
      <c r="E414" s="4" t="s">
        <v>10</v>
      </c>
      <c r="F414" s="6">
        <v>1000</v>
      </c>
      <c r="G414" s="4">
        <v>2004</v>
      </c>
    </row>
    <row r="415" spans="1:7" ht="15.75" customHeight="1" x14ac:dyDescent="0.2">
      <c r="A415" s="5" t="s">
        <v>8</v>
      </c>
      <c r="B415" s="4" t="str">
        <f t="shared" si="7"/>
        <v>The Challenge Foundation_Mercatus Center201225000</v>
      </c>
      <c r="C415" s="4" t="s">
        <v>101</v>
      </c>
      <c r="E415" s="4" t="s">
        <v>10</v>
      </c>
      <c r="F415" s="6">
        <v>25000</v>
      </c>
      <c r="G415" s="4">
        <v>2012</v>
      </c>
    </row>
    <row r="416" spans="1:7" ht="15.75" customHeight="1" x14ac:dyDescent="0.2">
      <c r="A416" s="5" t="s">
        <v>8</v>
      </c>
      <c r="B416" s="4" t="str">
        <f t="shared" si="7"/>
        <v>The Challenge Foundation_Mercatus Center201125000</v>
      </c>
      <c r="C416" s="4" t="s">
        <v>101</v>
      </c>
      <c r="E416" s="4" t="s">
        <v>10</v>
      </c>
      <c r="F416" s="6">
        <v>25000</v>
      </c>
      <c r="G416" s="4">
        <v>2011</v>
      </c>
    </row>
    <row r="417" spans="1:27" ht="15.75" customHeight="1" x14ac:dyDescent="0.2">
      <c r="A417" s="5" t="s">
        <v>8</v>
      </c>
      <c r="B417" s="4" t="str">
        <f t="shared" si="7"/>
        <v>The Challenge Foundation_Mercatus Center201025000</v>
      </c>
      <c r="C417" s="4" t="s">
        <v>101</v>
      </c>
      <c r="E417" s="4" t="s">
        <v>10</v>
      </c>
      <c r="F417" s="6">
        <v>25000</v>
      </c>
      <c r="G417" s="4">
        <v>2010</v>
      </c>
    </row>
    <row r="418" spans="1:27" ht="15.75" customHeight="1" x14ac:dyDescent="0.2">
      <c r="A418" s="5" t="s">
        <v>8</v>
      </c>
      <c r="B418" s="4" t="str">
        <f t="shared" si="7"/>
        <v>The Challenge Foundation_Mercatus Center200925000</v>
      </c>
      <c r="C418" s="4" t="s">
        <v>101</v>
      </c>
      <c r="E418" s="4" t="s">
        <v>10</v>
      </c>
      <c r="F418" s="6">
        <v>25000</v>
      </c>
      <c r="G418" s="4">
        <v>2009</v>
      </c>
    </row>
    <row r="419" spans="1:27" ht="15.75" customHeight="1" x14ac:dyDescent="0.2">
      <c r="A419" s="5" t="s">
        <v>8</v>
      </c>
      <c r="B419" s="4" t="str">
        <f t="shared" si="7"/>
        <v>The Challenge Foundation_Mercatus Center200850000</v>
      </c>
      <c r="C419" s="4" t="s">
        <v>101</v>
      </c>
      <c r="E419" s="4" t="s">
        <v>10</v>
      </c>
      <c r="F419" s="6">
        <v>50000</v>
      </c>
      <c r="G419" s="4">
        <v>2008</v>
      </c>
    </row>
    <row r="420" spans="1:27" ht="15.75" customHeight="1" x14ac:dyDescent="0.2">
      <c r="A420" s="5" t="s">
        <v>8</v>
      </c>
      <c r="B420" s="4" t="str">
        <f t="shared" si="7"/>
        <v>The Challenge Foundation_Mercatus Center200725000</v>
      </c>
      <c r="C420" s="4" t="s">
        <v>101</v>
      </c>
      <c r="E420" s="4" t="s">
        <v>10</v>
      </c>
      <c r="F420" s="6">
        <v>25000</v>
      </c>
      <c r="G420" s="4">
        <v>2007</v>
      </c>
    </row>
    <row r="421" spans="1:27" ht="15.75" customHeight="1" x14ac:dyDescent="0.2">
      <c r="A421" s="5" t="s">
        <v>8</v>
      </c>
      <c r="B421" s="4" t="str">
        <f t="shared" si="7"/>
        <v>The Gordon and Mary Cain Foundation_Mercatus Center200010000</v>
      </c>
      <c r="C421" s="4" t="s">
        <v>102</v>
      </c>
      <c r="E421" s="4" t="s">
        <v>10</v>
      </c>
      <c r="F421" s="6">
        <v>10000</v>
      </c>
      <c r="G421" s="4">
        <v>2000</v>
      </c>
    </row>
    <row r="422" spans="1:27" ht="15.75" customHeight="1" x14ac:dyDescent="0.2">
      <c r="A422" s="5" t="s">
        <v>8</v>
      </c>
      <c r="B422" s="4" t="str">
        <f t="shared" si="7"/>
        <v>The Gordon and Mary Cain Foundation_Mercatus Center199910000</v>
      </c>
      <c r="C422" s="4" t="s">
        <v>102</v>
      </c>
      <c r="E422" s="4" t="s">
        <v>10</v>
      </c>
      <c r="F422" s="6">
        <v>10000</v>
      </c>
      <c r="G422" s="4">
        <v>1999</v>
      </c>
    </row>
    <row r="423" spans="1:27" ht="15.75" customHeight="1" x14ac:dyDescent="0.2">
      <c r="A423" s="5">
        <v>990</v>
      </c>
      <c r="B423" s="4" t="str">
        <f t="shared" si="7"/>
        <v>The Howell Foundation_Mercatus Center20051000</v>
      </c>
      <c r="C423" s="20" t="s">
        <v>186</v>
      </c>
      <c r="E423" s="5" t="s">
        <v>10</v>
      </c>
      <c r="F423" s="6">
        <v>1000</v>
      </c>
      <c r="G423" s="4">
        <v>2005</v>
      </c>
      <c r="H423" s="4" t="s">
        <v>19</v>
      </c>
    </row>
    <row r="424" spans="1:27" ht="15.75" customHeight="1" x14ac:dyDescent="0.2">
      <c r="A424" s="5">
        <v>990</v>
      </c>
      <c r="B424" s="4" t="str">
        <f t="shared" si="7"/>
        <v>The Howell Foundation_Mercatus Center20041000</v>
      </c>
      <c r="C424" s="20" t="s">
        <v>186</v>
      </c>
      <c r="E424" s="5" t="s">
        <v>10</v>
      </c>
      <c r="F424" s="6">
        <v>1000</v>
      </c>
      <c r="G424" s="4">
        <v>2004</v>
      </c>
      <c r="H424" s="4" t="s">
        <v>19</v>
      </c>
    </row>
    <row r="425" spans="1:27" ht="15.75" customHeight="1" x14ac:dyDescent="0.2">
      <c r="A425" s="5">
        <v>990</v>
      </c>
      <c r="B425" s="4" t="str">
        <f t="shared" si="7"/>
        <v>The Howell Foundation_Mercatus Center2003500</v>
      </c>
      <c r="C425" s="20" t="s">
        <v>186</v>
      </c>
      <c r="E425" s="5" t="s">
        <v>10</v>
      </c>
      <c r="F425" s="6">
        <v>500</v>
      </c>
      <c r="G425" s="4">
        <v>2003</v>
      </c>
      <c r="H425" s="4" t="s">
        <v>19</v>
      </c>
    </row>
    <row r="426" spans="1:27" ht="15.75" customHeight="1" x14ac:dyDescent="0.2">
      <c r="A426" s="5">
        <v>990</v>
      </c>
      <c r="B426" s="4" t="str">
        <f t="shared" si="7"/>
        <v>The Howell Foundation_Mercatus Center2002500</v>
      </c>
      <c r="C426" s="20" t="s">
        <v>186</v>
      </c>
      <c r="E426" s="5" t="s">
        <v>10</v>
      </c>
      <c r="F426" s="6">
        <v>500</v>
      </c>
      <c r="G426" s="4">
        <v>2002</v>
      </c>
      <c r="H426" s="4" t="s">
        <v>19</v>
      </c>
    </row>
    <row r="427" spans="1:27" ht="15.75" customHeight="1" x14ac:dyDescent="0.2">
      <c r="A427" s="5">
        <v>990</v>
      </c>
      <c r="B427" s="4" t="str">
        <f t="shared" si="7"/>
        <v>The Lynde and Harry Bradley Foundation_Mercatus Center201675000</v>
      </c>
      <c r="C427" s="4" t="s">
        <v>103</v>
      </c>
      <c r="D427" s="5" t="s">
        <v>105</v>
      </c>
      <c r="E427" s="4" t="s">
        <v>10</v>
      </c>
      <c r="F427" s="6">
        <v>75000</v>
      </c>
      <c r="G427" s="4">
        <v>2016</v>
      </c>
      <c r="H427" s="20" t="s">
        <v>19</v>
      </c>
    </row>
    <row r="428" spans="1:27" ht="15.75" customHeight="1" x14ac:dyDescent="0.2">
      <c r="A428" s="5">
        <v>990</v>
      </c>
      <c r="B428" s="4" t="str">
        <f t="shared" si="7"/>
        <v>The Lynde and Harry Bradley Foundation_Mercatus Center201525000</v>
      </c>
      <c r="C428" s="4" t="s">
        <v>103</v>
      </c>
      <c r="D428" s="5" t="s">
        <v>105</v>
      </c>
      <c r="E428" s="4" t="s">
        <v>10</v>
      </c>
      <c r="F428" s="7">
        <v>25000</v>
      </c>
      <c r="G428" s="5">
        <v>2015</v>
      </c>
      <c r="H428" s="5" t="s">
        <v>19</v>
      </c>
      <c r="I428" s="5" t="s">
        <v>106</v>
      </c>
    </row>
    <row r="429" spans="1:27" ht="15.75" customHeight="1" x14ac:dyDescent="0.2">
      <c r="A429" s="5">
        <v>990</v>
      </c>
      <c r="B429" s="4" t="str">
        <f t="shared" si="7"/>
        <v>The Lynde and Harry Bradley Foundation_Mercatus Center201525000</v>
      </c>
      <c r="C429" s="4" t="s">
        <v>103</v>
      </c>
      <c r="E429" s="4" t="s">
        <v>10</v>
      </c>
      <c r="F429" s="7">
        <v>25000</v>
      </c>
      <c r="G429" s="5">
        <v>2015</v>
      </c>
      <c r="H429" s="5" t="s">
        <v>19</v>
      </c>
      <c r="I429" s="5" t="s">
        <v>107</v>
      </c>
    </row>
    <row r="430" spans="1:27" ht="15.75" customHeight="1" x14ac:dyDescent="0.2">
      <c r="A430" s="5" t="s">
        <v>8</v>
      </c>
      <c r="B430" s="4" t="str">
        <f t="shared" si="7"/>
        <v>The Lynde and Harry Bradley Foundation_Mercatus Center200710000</v>
      </c>
      <c r="C430" s="4" t="s">
        <v>103</v>
      </c>
      <c r="E430" s="4" t="s">
        <v>10</v>
      </c>
      <c r="F430" s="6">
        <v>10000</v>
      </c>
      <c r="G430" s="4">
        <v>2007</v>
      </c>
    </row>
    <row r="431" spans="1:27" ht="15.75" customHeight="1" x14ac:dyDescent="0.2">
      <c r="A431" s="5" t="s">
        <v>8</v>
      </c>
      <c r="B431" s="4" t="str">
        <f t="shared" si="7"/>
        <v>The Lynde and Harry Bradley Foundation_Mercatus Center200610000</v>
      </c>
      <c r="C431" s="4" t="s">
        <v>103</v>
      </c>
      <c r="D431" s="4" t="s">
        <v>30</v>
      </c>
      <c r="E431" s="4" t="s">
        <v>10</v>
      </c>
      <c r="F431" s="6">
        <v>10000</v>
      </c>
      <c r="G431" s="4">
        <v>2006</v>
      </c>
      <c r="H431" s="4" t="s">
        <v>15</v>
      </c>
      <c r="I431" s="4" t="s">
        <v>104</v>
      </c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</row>
    <row r="432" spans="1:27" ht="15.75" customHeight="1" x14ac:dyDescent="0.2">
      <c r="A432" s="5" t="s">
        <v>8</v>
      </c>
      <c r="B432" s="4" t="str">
        <f t="shared" si="7"/>
        <v>The Lynde and Harry Bradley Foundation_Mercatus Center200510000</v>
      </c>
      <c r="C432" s="4" t="s">
        <v>103</v>
      </c>
      <c r="D432" s="4" t="s">
        <v>30</v>
      </c>
      <c r="E432" s="4" t="s">
        <v>10</v>
      </c>
      <c r="F432" s="6">
        <v>10000</v>
      </c>
      <c r="G432" s="4">
        <v>2005</v>
      </c>
      <c r="H432" s="4" t="s">
        <v>15</v>
      </c>
      <c r="I432" s="4" t="s">
        <v>104</v>
      </c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</row>
    <row r="433" spans="1:9" ht="15.75" customHeight="1" x14ac:dyDescent="0.2">
      <c r="A433" s="5">
        <v>990</v>
      </c>
      <c r="B433" s="4" t="str">
        <f t="shared" si="7"/>
        <v>The Lynde and Harry Bradley Foundation_Mercatus Center200310000</v>
      </c>
      <c r="C433" s="4" t="s">
        <v>103</v>
      </c>
      <c r="D433" s="5" t="s">
        <v>30</v>
      </c>
      <c r="E433" s="4" t="s">
        <v>10</v>
      </c>
      <c r="F433" s="7">
        <v>10000</v>
      </c>
      <c r="G433" s="5">
        <v>2003</v>
      </c>
      <c r="H433" s="5" t="s">
        <v>19</v>
      </c>
      <c r="I433" s="5" t="s">
        <v>108</v>
      </c>
    </row>
    <row r="434" spans="1:9" ht="15.75" customHeight="1" x14ac:dyDescent="0.2">
      <c r="A434" s="5">
        <v>990</v>
      </c>
      <c r="B434" s="4" t="str">
        <f t="shared" si="7"/>
        <v>The Opportunity Foundation_Mercatus Center20151000</v>
      </c>
      <c r="C434" s="4" t="s">
        <v>109</v>
      </c>
      <c r="E434" s="4" t="s">
        <v>10</v>
      </c>
      <c r="F434" s="7">
        <v>1000</v>
      </c>
      <c r="G434" s="5">
        <v>2015</v>
      </c>
      <c r="H434" s="5" t="s">
        <v>19</v>
      </c>
    </row>
    <row r="435" spans="1:9" ht="15.75" customHeight="1" x14ac:dyDescent="0.2">
      <c r="A435" s="5">
        <v>990</v>
      </c>
      <c r="B435" s="4" t="str">
        <f t="shared" si="7"/>
        <v>The Opportunity Foundation_Mercatus Center20141000</v>
      </c>
      <c r="C435" s="4" t="s">
        <v>109</v>
      </c>
      <c r="E435" s="4" t="s">
        <v>10</v>
      </c>
      <c r="F435" s="7">
        <v>1000</v>
      </c>
      <c r="G435" s="5">
        <v>2014</v>
      </c>
      <c r="H435" s="5" t="s">
        <v>19</v>
      </c>
    </row>
    <row r="436" spans="1:9" ht="15.75" customHeight="1" x14ac:dyDescent="0.2">
      <c r="A436" s="5">
        <v>990</v>
      </c>
      <c r="B436" s="4" t="str">
        <f t="shared" si="7"/>
        <v>The Opportunity Foundation_Mercatus Center20131000</v>
      </c>
      <c r="C436" s="4" t="s">
        <v>109</v>
      </c>
      <c r="E436" s="4" t="s">
        <v>10</v>
      </c>
      <c r="F436" s="7">
        <v>1000</v>
      </c>
      <c r="G436" s="5">
        <v>2013</v>
      </c>
      <c r="H436" s="5" t="s">
        <v>19</v>
      </c>
    </row>
    <row r="437" spans="1:9" ht="15.75" customHeight="1" x14ac:dyDescent="0.2">
      <c r="A437" s="5" t="s">
        <v>8</v>
      </c>
      <c r="B437" s="4" t="str">
        <f t="shared" si="7"/>
        <v>The Opportunity Foundation_Mercatus Center20121000</v>
      </c>
      <c r="C437" s="4" t="s">
        <v>109</v>
      </c>
      <c r="E437" s="4" t="s">
        <v>10</v>
      </c>
      <c r="F437" s="6">
        <v>1000</v>
      </c>
      <c r="G437" s="4">
        <v>2012</v>
      </c>
    </row>
    <row r="438" spans="1:9" ht="15.75" customHeight="1" x14ac:dyDescent="0.2">
      <c r="A438" s="5" t="s">
        <v>8</v>
      </c>
      <c r="B438" s="4" t="str">
        <f t="shared" si="7"/>
        <v>The Opportunity Foundation_Mercatus Center20111000</v>
      </c>
      <c r="C438" s="4" t="s">
        <v>109</v>
      </c>
      <c r="E438" s="4" t="s">
        <v>10</v>
      </c>
      <c r="F438" s="6">
        <v>1000</v>
      </c>
      <c r="G438" s="4">
        <v>2011</v>
      </c>
    </row>
    <row r="439" spans="1:9" ht="15.75" customHeight="1" x14ac:dyDescent="0.2">
      <c r="A439" s="5" t="s">
        <v>8</v>
      </c>
      <c r="B439" s="4" t="str">
        <f t="shared" si="7"/>
        <v>The Opportunity Foundation_Mercatus Center20101000</v>
      </c>
      <c r="C439" s="4" t="s">
        <v>109</v>
      </c>
      <c r="E439" s="4" t="s">
        <v>10</v>
      </c>
      <c r="F439" s="6">
        <v>1000</v>
      </c>
      <c r="G439" s="4">
        <v>2010</v>
      </c>
    </row>
    <row r="440" spans="1:9" ht="15.75" customHeight="1" x14ac:dyDescent="0.2">
      <c r="A440" s="5" t="s">
        <v>8</v>
      </c>
      <c r="B440" s="4" t="str">
        <f t="shared" si="7"/>
        <v>The Opportunity Foundation_Mercatus Center20091000</v>
      </c>
      <c r="C440" s="4" t="s">
        <v>109</v>
      </c>
      <c r="E440" s="4" t="s">
        <v>10</v>
      </c>
      <c r="F440" s="6">
        <v>1000</v>
      </c>
      <c r="G440" s="4">
        <v>2009</v>
      </c>
    </row>
    <row r="441" spans="1:9" ht="15.75" customHeight="1" x14ac:dyDescent="0.2">
      <c r="A441" s="5" t="s">
        <v>8</v>
      </c>
      <c r="B441" s="4" t="str">
        <f t="shared" si="7"/>
        <v>The Opportunity Foundation_Mercatus Center20081000</v>
      </c>
      <c r="C441" s="4" t="s">
        <v>109</v>
      </c>
      <c r="E441" s="4" t="s">
        <v>10</v>
      </c>
      <c r="F441" s="6">
        <v>1000</v>
      </c>
      <c r="G441" s="4">
        <v>2008</v>
      </c>
    </row>
    <row r="442" spans="1:9" ht="15.75" customHeight="1" x14ac:dyDescent="0.2">
      <c r="A442" s="5" t="s">
        <v>8</v>
      </c>
      <c r="B442" s="4" t="str">
        <f t="shared" si="7"/>
        <v>The Opportunity Foundation_Mercatus Center20071000</v>
      </c>
      <c r="C442" s="4" t="s">
        <v>109</v>
      </c>
      <c r="E442" s="4" t="s">
        <v>10</v>
      </c>
      <c r="F442" s="6">
        <v>1000</v>
      </c>
      <c r="G442" s="4">
        <v>2007</v>
      </c>
    </row>
    <row r="443" spans="1:9" ht="15.75" customHeight="1" x14ac:dyDescent="0.2">
      <c r="A443" s="5" t="s">
        <v>8</v>
      </c>
      <c r="B443" s="4" t="str">
        <f t="shared" si="7"/>
        <v>The Opportunity Foundation_Mercatus Center20061000</v>
      </c>
      <c r="C443" s="4" t="s">
        <v>109</v>
      </c>
      <c r="E443" s="4" t="s">
        <v>10</v>
      </c>
      <c r="F443" s="6">
        <v>1000</v>
      </c>
      <c r="G443" s="4">
        <v>2006</v>
      </c>
    </row>
    <row r="444" spans="1:9" ht="15.75" customHeight="1" x14ac:dyDescent="0.2">
      <c r="A444" s="5" t="s">
        <v>8</v>
      </c>
      <c r="B444" s="4" t="str">
        <f t="shared" si="7"/>
        <v>The Opportunity Foundation_Mercatus Center20051000</v>
      </c>
      <c r="C444" s="4" t="s">
        <v>109</v>
      </c>
      <c r="E444" s="4" t="s">
        <v>10</v>
      </c>
      <c r="F444" s="6">
        <v>1000</v>
      </c>
      <c r="G444" s="4">
        <v>2005</v>
      </c>
    </row>
    <row r="445" spans="1:9" ht="15.75" customHeight="1" x14ac:dyDescent="0.2">
      <c r="A445" s="5" t="s">
        <v>8</v>
      </c>
      <c r="B445" s="4" t="str">
        <f t="shared" si="7"/>
        <v>The Opportunity Foundation_Mercatus Center200440000</v>
      </c>
      <c r="C445" s="4" t="s">
        <v>109</v>
      </c>
      <c r="E445" s="4" t="s">
        <v>10</v>
      </c>
      <c r="F445" s="6">
        <v>40000</v>
      </c>
      <c r="G445" s="4">
        <v>2004</v>
      </c>
    </row>
    <row r="446" spans="1:9" ht="15.75" customHeight="1" x14ac:dyDescent="0.2">
      <c r="A446" s="5" t="s">
        <v>8</v>
      </c>
      <c r="B446" s="4" t="str">
        <f t="shared" si="7"/>
        <v>The Opportunity Foundation_Mercatus Center200340000</v>
      </c>
      <c r="C446" s="4" t="s">
        <v>109</v>
      </c>
      <c r="E446" s="4" t="s">
        <v>10</v>
      </c>
      <c r="F446" s="6">
        <v>40000</v>
      </c>
      <c r="G446" s="4">
        <v>2003</v>
      </c>
    </row>
    <row r="447" spans="1:9" ht="15.75" customHeight="1" x14ac:dyDescent="0.2">
      <c r="A447" s="5" t="s">
        <v>8</v>
      </c>
      <c r="B447" s="4" t="str">
        <f t="shared" ref="B447:B505" si="8">C447&amp;"_"&amp;E447&amp;G447&amp;F447</f>
        <v>The Opportunity Foundation_Mercatus Center200282000</v>
      </c>
      <c r="C447" s="4" t="s">
        <v>109</v>
      </c>
      <c r="E447" s="4" t="s">
        <v>10</v>
      </c>
      <c r="F447" s="6">
        <v>82000</v>
      </c>
      <c r="G447" s="4">
        <v>2002</v>
      </c>
    </row>
    <row r="448" spans="1:9" ht="15.75" customHeight="1" x14ac:dyDescent="0.2">
      <c r="A448" s="5" t="s">
        <v>8</v>
      </c>
      <c r="B448" s="4" t="str">
        <f t="shared" si="8"/>
        <v>The Opportunity Foundation_Mercatus Center200170000</v>
      </c>
      <c r="C448" s="4" t="s">
        <v>109</v>
      </c>
      <c r="E448" s="4" t="s">
        <v>10</v>
      </c>
      <c r="F448" s="6">
        <v>70000</v>
      </c>
      <c r="G448" s="4">
        <v>2001</v>
      </c>
    </row>
    <row r="449" spans="1:8" ht="15.75" customHeight="1" x14ac:dyDescent="0.2">
      <c r="A449" s="5" t="s">
        <v>8</v>
      </c>
      <c r="B449" s="4" t="str">
        <f t="shared" si="8"/>
        <v>The Randolph Foundation_Mercatus Center201125000</v>
      </c>
      <c r="C449" s="4" t="s">
        <v>110</v>
      </c>
      <c r="E449" s="4" t="s">
        <v>10</v>
      </c>
      <c r="F449" s="6">
        <v>25000</v>
      </c>
      <c r="G449" s="4">
        <v>2011</v>
      </c>
    </row>
    <row r="450" spans="1:8" ht="15.75" customHeight="1" x14ac:dyDescent="0.2">
      <c r="A450" s="5">
        <v>990</v>
      </c>
      <c r="B450" s="4" t="str">
        <f t="shared" si="8"/>
        <v>The Rodney Fund_Mercatus Center201622000</v>
      </c>
      <c r="C450" s="4" t="s">
        <v>111</v>
      </c>
      <c r="E450" s="4" t="s">
        <v>10</v>
      </c>
      <c r="F450" s="6">
        <v>22000</v>
      </c>
      <c r="G450" s="4">
        <v>2016</v>
      </c>
      <c r="H450" s="20" t="s">
        <v>19</v>
      </c>
    </row>
    <row r="451" spans="1:8" ht="15.75" customHeight="1" x14ac:dyDescent="0.2">
      <c r="A451" s="5">
        <v>990</v>
      </c>
      <c r="B451" s="4" t="str">
        <f t="shared" si="8"/>
        <v>The Rodney Fund_Mercatus Center20158000</v>
      </c>
      <c r="C451" s="4" t="s">
        <v>111</v>
      </c>
      <c r="E451" s="4" t="s">
        <v>10</v>
      </c>
      <c r="F451" s="7">
        <v>8000</v>
      </c>
      <c r="G451" s="5">
        <v>2015</v>
      </c>
      <c r="H451" s="5" t="s">
        <v>19</v>
      </c>
    </row>
    <row r="452" spans="1:8" ht="15.75" customHeight="1" x14ac:dyDescent="0.2">
      <c r="A452" s="5">
        <v>990</v>
      </c>
      <c r="B452" s="4" t="str">
        <f t="shared" si="8"/>
        <v>The Rodney Fund_Mercatus Center20148000</v>
      </c>
      <c r="C452" s="4" t="s">
        <v>111</v>
      </c>
      <c r="E452" s="4" t="s">
        <v>10</v>
      </c>
      <c r="F452" s="7">
        <v>8000</v>
      </c>
      <c r="G452" s="5">
        <v>2014</v>
      </c>
      <c r="H452" s="5" t="s">
        <v>19</v>
      </c>
    </row>
    <row r="453" spans="1:8" ht="15.75" customHeight="1" x14ac:dyDescent="0.2">
      <c r="A453" s="5" t="s">
        <v>8</v>
      </c>
      <c r="B453" s="4" t="str">
        <f t="shared" si="8"/>
        <v>The Rodney Fund_Mercatus Center201313000</v>
      </c>
      <c r="C453" s="4" t="s">
        <v>111</v>
      </c>
      <c r="E453" s="4" t="s">
        <v>10</v>
      </c>
      <c r="F453" s="6">
        <v>13000</v>
      </c>
      <c r="G453" s="4">
        <v>2013</v>
      </c>
    </row>
    <row r="454" spans="1:8" ht="15.75" customHeight="1" x14ac:dyDescent="0.2">
      <c r="A454" s="5" t="s">
        <v>8</v>
      </c>
      <c r="B454" s="4" t="str">
        <f t="shared" si="8"/>
        <v>The Rodney Fund_Mercatus Center201211000</v>
      </c>
      <c r="C454" s="4" t="s">
        <v>111</v>
      </c>
      <c r="E454" s="4" t="s">
        <v>10</v>
      </c>
      <c r="F454" s="6">
        <v>11000</v>
      </c>
      <c r="G454" s="4">
        <v>2012</v>
      </c>
    </row>
    <row r="455" spans="1:8" ht="15.75" customHeight="1" x14ac:dyDescent="0.2">
      <c r="A455" s="5" t="s">
        <v>8</v>
      </c>
      <c r="B455" s="4" t="str">
        <f t="shared" si="8"/>
        <v>The Rodney Fund_Mercatus Center201112200</v>
      </c>
      <c r="C455" s="4" t="s">
        <v>111</v>
      </c>
      <c r="E455" s="4" t="s">
        <v>10</v>
      </c>
      <c r="F455" s="6">
        <v>12200</v>
      </c>
      <c r="G455" s="4">
        <v>2011</v>
      </c>
    </row>
    <row r="456" spans="1:8" ht="15.75" customHeight="1" x14ac:dyDescent="0.2">
      <c r="A456" s="5" t="s">
        <v>8</v>
      </c>
      <c r="B456" s="4" t="str">
        <f t="shared" si="8"/>
        <v>The Rodney Fund_Mercatus Center20098000</v>
      </c>
      <c r="C456" s="4" t="s">
        <v>111</v>
      </c>
      <c r="E456" s="4" t="s">
        <v>10</v>
      </c>
      <c r="F456" s="6">
        <v>8000</v>
      </c>
      <c r="G456" s="4">
        <v>2009</v>
      </c>
    </row>
    <row r="457" spans="1:8" ht="15.75" customHeight="1" x14ac:dyDescent="0.2">
      <c r="A457" s="5" t="s">
        <v>8</v>
      </c>
      <c r="B457" s="4" t="str">
        <f t="shared" si="8"/>
        <v>The Rodney Fund_Mercatus Center20082000</v>
      </c>
      <c r="C457" s="4" t="s">
        <v>111</v>
      </c>
      <c r="E457" s="4" t="s">
        <v>10</v>
      </c>
      <c r="F457" s="6">
        <v>2000</v>
      </c>
      <c r="G457" s="4">
        <v>2008</v>
      </c>
    </row>
    <row r="458" spans="1:8" ht="15.75" customHeight="1" x14ac:dyDescent="0.2">
      <c r="A458" s="5" t="s">
        <v>8</v>
      </c>
      <c r="B458" s="4" t="str">
        <f t="shared" si="8"/>
        <v>The Rodney Fund_Mercatus Center20078000</v>
      </c>
      <c r="C458" s="4" t="s">
        <v>111</v>
      </c>
      <c r="E458" s="4" t="s">
        <v>10</v>
      </c>
      <c r="F458" s="6">
        <v>8000</v>
      </c>
      <c r="G458" s="4">
        <v>2007</v>
      </c>
    </row>
    <row r="459" spans="1:8" ht="15.75" customHeight="1" x14ac:dyDescent="0.2">
      <c r="A459" s="5" t="s">
        <v>8</v>
      </c>
      <c r="B459" s="4" t="str">
        <f t="shared" si="8"/>
        <v>The Rodney Fund_Mercatus Center20068000</v>
      </c>
      <c r="C459" s="4" t="s">
        <v>111</v>
      </c>
      <c r="E459" s="4" t="s">
        <v>10</v>
      </c>
      <c r="F459" s="6">
        <v>8000</v>
      </c>
      <c r="G459" s="4">
        <v>2006</v>
      </c>
    </row>
    <row r="460" spans="1:8" ht="15.75" customHeight="1" x14ac:dyDescent="0.2">
      <c r="A460" s="5" t="s">
        <v>8</v>
      </c>
      <c r="B460" s="4" t="str">
        <f t="shared" si="8"/>
        <v>The Rodney Fund_Mercatus Center200513000</v>
      </c>
      <c r="C460" s="4" t="s">
        <v>111</v>
      </c>
      <c r="E460" s="4" t="s">
        <v>10</v>
      </c>
      <c r="F460" s="6">
        <v>13000</v>
      </c>
      <c r="G460" s="4">
        <v>2005</v>
      </c>
    </row>
    <row r="461" spans="1:8" ht="15.75" customHeight="1" x14ac:dyDescent="0.2">
      <c r="A461" s="5" t="s">
        <v>8</v>
      </c>
      <c r="B461" s="4" t="str">
        <f t="shared" si="8"/>
        <v>The Rodney Fund_Mercatus Center20046000</v>
      </c>
      <c r="C461" s="4" t="s">
        <v>111</v>
      </c>
      <c r="E461" s="4" t="s">
        <v>10</v>
      </c>
      <c r="F461" s="6">
        <v>6000</v>
      </c>
      <c r="G461" s="4">
        <v>2004</v>
      </c>
    </row>
    <row r="462" spans="1:8" ht="15.75" customHeight="1" x14ac:dyDescent="0.2">
      <c r="A462" s="5" t="s">
        <v>8</v>
      </c>
      <c r="B462" s="4" t="str">
        <f t="shared" si="8"/>
        <v>The Rodney Fund_Mercatus Center20037000</v>
      </c>
      <c r="C462" s="4" t="s">
        <v>111</v>
      </c>
      <c r="E462" s="4" t="s">
        <v>10</v>
      </c>
      <c r="F462" s="6">
        <v>7000</v>
      </c>
      <c r="G462" s="4">
        <v>2003</v>
      </c>
    </row>
    <row r="463" spans="1:8" ht="15.75" customHeight="1" x14ac:dyDescent="0.2">
      <c r="A463" s="5">
        <v>990</v>
      </c>
      <c r="B463" s="4" t="str">
        <f t="shared" si="8"/>
        <v>The Roe Foundation_Mercatus Center20152500</v>
      </c>
      <c r="C463" s="4" t="s">
        <v>112</v>
      </c>
      <c r="E463" s="4" t="s">
        <v>10</v>
      </c>
      <c r="F463" s="7">
        <v>2500</v>
      </c>
      <c r="G463" s="5">
        <v>2015</v>
      </c>
      <c r="H463" s="5" t="s">
        <v>19</v>
      </c>
    </row>
    <row r="464" spans="1:8" ht="15.75" customHeight="1" x14ac:dyDescent="0.2">
      <c r="A464" s="5">
        <v>990</v>
      </c>
      <c r="B464" s="4" t="str">
        <f t="shared" si="8"/>
        <v>The Roe Foundation_Mercatus Center20142500</v>
      </c>
      <c r="C464" s="4" t="s">
        <v>112</v>
      </c>
      <c r="E464" s="4" t="s">
        <v>10</v>
      </c>
      <c r="F464" s="7">
        <v>2500</v>
      </c>
      <c r="G464" s="5">
        <v>2014</v>
      </c>
      <c r="H464" s="5" t="s">
        <v>19</v>
      </c>
    </row>
    <row r="465" spans="1:9" ht="15.75" customHeight="1" x14ac:dyDescent="0.2">
      <c r="A465" s="5">
        <v>990</v>
      </c>
      <c r="B465" s="4" t="str">
        <f t="shared" si="8"/>
        <v>The Roe Foundation_Mercatus Center20132500</v>
      </c>
      <c r="C465" s="4" t="s">
        <v>112</v>
      </c>
      <c r="E465" s="4" t="s">
        <v>10</v>
      </c>
      <c r="F465" s="7">
        <v>2500</v>
      </c>
      <c r="G465" s="5">
        <v>2013</v>
      </c>
      <c r="H465" s="5" t="s">
        <v>19</v>
      </c>
    </row>
    <row r="466" spans="1:9" ht="15.75" customHeight="1" x14ac:dyDescent="0.2">
      <c r="A466" s="5" t="s">
        <v>8</v>
      </c>
      <c r="B466" s="4" t="str">
        <f t="shared" si="8"/>
        <v>The Roe Foundation_Mercatus Center20112500</v>
      </c>
      <c r="C466" s="4" t="s">
        <v>112</v>
      </c>
      <c r="E466" s="4" t="s">
        <v>10</v>
      </c>
      <c r="F466" s="6">
        <v>2500</v>
      </c>
      <c r="G466" s="4">
        <v>2011</v>
      </c>
      <c r="H466" s="5"/>
    </row>
    <row r="467" spans="1:9" ht="15.75" customHeight="1" x14ac:dyDescent="0.2">
      <c r="A467" s="5" t="s">
        <v>8</v>
      </c>
      <c r="B467" s="4" t="str">
        <f t="shared" si="8"/>
        <v>The Roe Foundation_Mercatus Center20102500</v>
      </c>
      <c r="C467" s="4" t="s">
        <v>112</v>
      </c>
      <c r="E467" s="4" t="s">
        <v>10</v>
      </c>
      <c r="F467" s="6">
        <v>2500</v>
      </c>
      <c r="G467" s="4">
        <v>2010</v>
      </c>
    </row>
    <row r="468" spans="1:9" ht="15.75" customHeight="1" x14ac:dyDescent="0.2">
      <c r="A468" s="5" t="s">
        <v>8</v>
      </c>
      <c r="B468" s="4" t="str">
        <f t="shared" si="8"/>
        <v>The Roe Foundation_Mercatus Center20095000</v>
      </c>
      <c r="C468" s="4" t="s">
        <v>112</v>
      </c>
      <c r="E468" s="4" t="s">
        <v>10</v>
      </c>
      <c r="F468" s="6">
        <v>5000</v>
      </c>
      <c r="G468" s="4">
        <v>2009</v>
      </c>
    </row>
    <row r="469" spans="1:9" ht="15.75" customHeight="1" x14ac:dyDescent="0.2">
      <c r="A469" s="5" t="s">
        <v>8</v>
      </c>
      <c r="B469" s="4" t="str">
        <f t="shared" si="8"/>
        <v>The Roe Foundation_Mercatus Center20085000</v>
      </c>
      <c r="C469" s="4" t="s">
        <v>112</v>
      </c>
      <c r="E469" s="4" t="s">
        <v>10</v>
      </c>
      <c r="F469" s="6">
        <v>5000</v>
      </c>
      <c r="G469" s="4">
        <v>2008</v>
      </c>
    </row>
    <row r="470" spans="1:9" ht="15.75" customHeight="1" x14ac:dyDescent="0.2">
      <c r="A470" s="5" t="s">
        <v>8</v>
      </c>
      <c r="B470" s="4" t="str">
        <f t="shared" si="8"/>
        <v>The Roe Foundation_Mercatus Center20075000</v>
      </c>
      <c r="C470" s="4" t="s">
        <v>112</v>
      </c>
      <c r="E470" s="4" t="s">
        <v>10</v>
      </c>
      <c r="F470" s="6">
        <v>5000</v>
      </c>
      <c r="G470" s="4">
        <v>2007</v>
      </c>
    </row>
    <row r="471" spans="1:9" ht="15.75" customHeight="1" x14ac:dyDescent="0.2">
      <c r="A471" s="5" t="s">
        <v>8</v>
      </c>
      <c r="B471" s="4" t="str">
        <f t="shared" si="8"/>
        <v>The Roe Foundation_Mercatus Center20065000</v>
      </c>
      <c r="C471" s="4" t="s">
        <v>112</v>
      </c>
      <c r="E471" s="4" t="s">
        <v>10</v>
      </c>
      <c r="F471" s="6">
        <v>5000</v>
      </c>
      <c r="G471" s="4">
        <v>2006</v>
      </c>
    </row>
    <row r="472" spans="1:9" ht="15.75" customHeight="1" x14ac:dyDescent="0.2">
      <c r="A472" s="5" t="s">
        <v>8</v>
      </c>
      <c r="B472" s="4" t="str">
        <f t="shared" si="8"/>
        <v>The Roe Foundation_Mercatus Center20055000</v>
      </c>
      <c r="C472" s="4" t="s">
        <v>112</v>
      </c>
      <c r="E472" s="4" t="s">
        <v>10</v>
      </c>
      <c r="F472" s="6">
        <v>5000</v>
      </c>
      <c r="G472" s="4">
        <v>2005</v>
      </c>
    </row>
    <row r="473" spans="1:9" ht="15.75" customHeight="1" x14ac:dyDescent="0.2">
      <c r="A473" s="5" t="s">
        <v>8</v>
      </c>
      <c r="B473" s="4" t="str">
        <f t="shared" si="8"/>
        <v>The Roe Foundation_Mercatus Center20045000</v>
      </c>
      <c r="C473" s="4" t="s">
        <v>112</v>
      </c>
      <c r="D473" s="4" t="s">
        <v>113</v>
      </c>
      <c r="E473" s="4" t="s">
        <v>10</v>
      </c>
      <c r="F473" s="6">
        <v>5000</v>
      </c>
      <c r="G473" s="4">
        <v>2004</v>
      </c>
      <c r="H473" s="4" t="s">
        <v>15</v>
      </c>
      <c r="I473" s="4" t="s">
        <v>114</v>
      </c>
    </row>
    <row r="474" spans="1:9" ht="15.75" customHeight="1" x14ac:dyDescent="0.2">
      <c r="A474" s="5" t="s">
        <v>8</v>
      </c>
      <c r="B474" s="4" t="str">
        <f t="shared" si="8"/>
        <v>The Roe Foundation_Mercatus Center20035000</v>
      </c>
      <c r="C474" s="4" t="s">
        <v>112</v>
      </c>
      <c r="E474" s="4" t="s">
        <v>10</v>
      </c>
      <c r="F474" s="6">
        <v>5000</v>
      </c>
      <c r="G474" s="4">
        <v>2003</v>
      </c>
    </row>
    <row r="475" spans="1:9" ht="15.75" customHeight="1" x14ac:dyDescent="0.2">
      <c r="A475" s="5" t="s">
        <v>8</v>
      </c>
      <c r="B475" s="4" t="str">
        <f t="shared" si="8"/>
        <v>The Roe Foundation_Mercatus Center20025000</v>
      </c>
      <c r="C475" s="4" t="s">
        <v>112</v>
      </c>
      <c r="E475" s="4" t="s">
        <v>10</v>
      </c>
      <c r="F475" s="6">
        <v>5000</v>
      </c>
      <c r="G475" s="4">
        <v>2002</v>
      </c>
    </row>
    <row r="476" spans="1:9" ht="15.75" customHeight="1" x14ac:dyDescent="0.2">
      <c r="A476" s="5" t="s">
        <v>8</v>
      </c>
      <c r="B476" s="4" t="str">
        <f t="shared" si="8"/>
        <v>The Roe Foundation_Mercatus Center20015000</v>
      </c>
      <c r="C476" s="4" t="s">
        <v>112</v>
      </c>
      <c r="E476" s="4" t="s">
        <v>10</v>
      </c>
      <c r="F476" s="6">
        <v>5000</v>
      </c>
      <c r="G476" s="4">
        <v>2001</v>
      </c>
    </row>
    <row r="477" spans="1:9" ht="15.75" customHeight="1" x14ac:dyDescent="0.2">
      <c r="A477" s="5" t="s">
        <v>8</v>
      </c>
      <c r="B477" s="4" t="str">
        <f t="shared" si="8"/>
        <v>The Roe Foundation_Mercatus Center20005000</v>
      </c>
      <c r="C477" s="4" t="s">
        <v>112</v>
      </c>
      <c r="E477" s="4" t="s">
        <v>10</v>
      </c>
      <c r="F477" s="6">
        <v>5000</v>
      </c>
      <c r="G477" s="4">
        <v>2000</v>
      </c>
    </row>
    <row r="478" spans="1:9" ht="15.75" customHeight="1" x14ac:dyDescent="0.2">
      <c r="A478" s="5" t="s">
        <v>8</v>
      </c>
      <c r="B478" s="4" t="str">
        <f t="shared" si="8"/>
        <v>The Roe Foundation_Mercatus Center19995000</v>
      </c>
      <c r="C478" s="4" t="s">
        <v>112</v>
      </c>
      <c r="E478" s="4" t="s">
        <v>10</v>
      </c>
      <c r="F478" s="6">
        <v>5000</v>
      </c>
      <c r="G478" s="4">
        <v>1999</v>
      </c>
    </row>
    <row r="479" spans="1:9" ht="15.75" customHeight="1" x14ac:dyDescent="0.2">
      <c r="A479" s="5" t="s">
        <v>8</v>
      </c>
      <c r="B479" s="4" t="str">
        <f t="shared" si="8"/>
        <v>The Shelby Cullom Davis Foundation_Mercatus Center200715000</v>
      </c>
      <c r="C479" s="4" t="s">
        <v>115</v>
      </c>
      <c r="E479" s="4" t="s">
        <v>10</v>
      </c>
      <c r="F479" s="6">
        <v>15000</v>
      </c>
      <c r="G479" s="4">
        <v>2007</v>
      </c>
    </row>
    <row r="480" spans="1:9" ht="15.75" customHeight="1" x14ac:dyDescent="0.2">
      <c r="A480" s="5" t="s">
        <v>8</v>
      </c>
      <c r="B480" s="4" t="str">
        <f t="shared" si="8"/>
        <v>The Shelby Cullom Davis Foundation_Mercatus Center200625000</v>
      </c>
      <c r="C480" s="4" t="s">
        <v>115</v>
      </c>
      <c r="E480" s="4" t="s">
        <v>10</v>
      </c>
      <c r="F480" s="6">
        <v>25000</v>
      </c>
      <c r="G480" s="4">
        <v>2006</v>
      </c>
    </row>
    <row r="481" spans="1:9" ht="15.75" customHeight="1" x14ac:dyDescent="0.2">
      <c r="A481" s="5" t="s">
        <v>8</v>
      </c>
      <c r="B481" s="4" t="str">
        <f t="shared" si="8"/>
        <v>The Shelby Cullom Davis Foundation_Mercatus Center200520000</v>
      </c>
      <c r="C481" s="4" t="s">
        <v>115</v>
      </c>
      <c r="E481" s="4" t="s">
        <v>10</v>
      </c>
      <c r="F481" s="6">
        <v>20000</v>
      </c>
      <c r="G481" s="4">
        <v>2005</v>
      </c>
    </row>
    <row r="482" spans="1:9" ht="15.75" customHeight="1" x14ac:dyDescent="0.2">
      <c r="A482" s="5" t="s">
        <v>8</v>
      </c>
      <c r="B482" s="4" t="str">
        <f t="shared" si="8"/>
        <v>The Shelby Cullom Davis Foundation_Mercatus Center200420000</v>
      </c>
      <c r="C482" s="4" t="s">
        <v>115</v>
      </c>
      <c r="E482" s="4" t="s">
        <v>10</v>
      </c>
      <c r="F482" s="6">
        <v>20000</v>
      </c>
      <c r="G482" s="4">
        <v>2004</v>
      </c>
    </row>
    <row r="483" spans="1:9" ht="15.75" customHeight="1" x14ac:dyDescent="0.2">
      <c r="A483" s="5" t="s">
        <v>8</v>
      </c>
      <c r="B483" s="4" t="str">
        <f t="shared" si="8"/>
        <v>The Shelby Cullom Davis Foundation_Mercatus Center200212000</v>
      </c>
      <c r="C483" s="4" t="s">
        <v>115</v>
      </c>
      <c r="D483" s="4" t="s">
        <v>25</v>
      </c>
      <c r="E483" s="4" t="s">
        <v>10</v>
      </c>
      <c r="F483" s="6">
        <v>12000</v>
      </c>
      <c r="G483" s="4">
        <v>2002</v>
      </c>
      <c r="H483" s="4" t="s">
        <v>15</v>
      </c>
    </row>
    <row r="484" spans="1:9" ht="15.75" customHeight="1" x14ac:dyDescent="0.2">
      <c r="A484" s="5" t="s">
        <v>8</v>
      </c>
      <c r="B484" s="4" t="str">
        <f t="shared" si="8"/>
        <v>The Shelby Cullom Davis Foundation_Mercatus Center200112000</v>
      </c>
      <c r="C484" s="4" t="s">
        <v>115</v>
      </c>
      <c r="D484" s="4" t="s">
        <v>25</v>
      </c>
      <c r="E484" s="4" t="s">
        <v>10</v>
      </c>
      <c r="F484" s="6">
        <v>12000</v>
      </c>
      <c r="G484" s="4">
        <v>2001</v>
      </c>
      <c r="H484" s="4" t="s">
        <v>15</v>
      </c>
    </row>
    <row r="485" spans="1:9" ht="15.75" customHeight="1" x14ac:dyDescent="0.2">
      <c r="A485" s="5" t="s">
        <v>8</v>
      </c>
      <c r="B485" s="4" t="str">
        <f t="shared" si="8"/>
        <v>The Shelby Cullom Davis Foundation_Mercatus Center200015000</v>
      </c>
      <c r="C485" s="4" t="s">
        <v>115</v>
      </c>
      <c r="D485" s="4" t="s">
        <v>25</v>
      </c>
      <c r="E485" s="4" t="s">
        <v>10</v>
      </c>
      <c r="F485" s="6">
        <v>15000</v>
      </c>
      <c r="G485" s="4">
        <v>2000</v>
      </c>
      <c r="H485" s="4" t="s">
        <v>15</v>
      </c>
    </row>
    <row r="486" spans="1:9" ht="15.75" customHeight="1" x14ac:dyDescent="0.2">
      <c r="A486" s="5" t="s">
        <v>8</v>
      </c>
      <c r="B486" s="4" t="str">
        <f t="shared" si="8"/>
        <v>The Shelby Cullom Davis Foundation_Mercatus Center19995000</v>
      </c>
      <c r="C486" s="4" t="s">
        <v>115</v>
      </c>
      <c r="D486" s="4" t="s">
        <v>25</v>
      </c>
      <c r="E486" s="4" t="s">
        <v>10</v>
      </c>
      <c r="F486" s="6">
        <v>5000</v>
      </c>
      <c r="G486" s="4">
        <v>1999</v>
      </c>
      <c r="H486" s="4" t="s">
        <v>15</v>
      </c>
    </row>
    <row r="487" spans="1:9" ht="15.75" customHeight="1" x14ac:dyDescent="0.2">
      <c r="A487" s="5">
        <v>990</v>
      </c>
      <c r="B487" s="4" t="str">
        <f t="shared" si="8"/>
        <v>The TWS Foundation_Mercatus Center2015150000</v>
      </c>
      <c r="C487" s="5" t="s">
        <v>120</v>
      </c>
      <c r="E487" s="5" t="s">
        <v>10</v>
      </c>
      <c r="F487" s="7">
        <v>150000</v>
      </c>
      <c r="G487" s="5">
        <v>2015</v>
      </c>
      <c r="H487" s="5" t="s">
        <v>19</v>
      </c>
    </row>
    <row r="488" spans="1:9" ht="15.75" customHeight="1" x14ac:dyDescent="0.2">
      <c r="A488" s="5">
        <v>990</v>
      </c>
      <c r="B488" s="4" t="str">
        <f t="shared" si="8"/>
        <v>The TWS Foundation_Mercatus Center2014200000</v>
      </c>
      <c r="C488" s="5" t="s">
        <v>120</v>
      </c>
      <c r="E488" s="5" t="s">
        <v>10</v>
      </c>
      <c r="F488" s="7">
        <v>200000</v>
      </c>
      <c r="G488" s="5">
        <v>2014</v>
      </c>
      <c r="H488" s="5" t="s">
        <v>19</v>
      </c>
    </row>
    <row r="489" spans="1:9" ht="15.75" customHeight="1" x14ac:dyDescent="0.2">
      <c r="A489" s="5">
        <v>990</v>
      </c>
      <c r="B489" s="4" t="str">
        <f t="shared" si="8"/>
        <v>The TWS Foundation_Mercatus Center200710000</v>
      </c>
      <c r="C489" s="5" t="s">
        <v>120</v>
      </c>
      <c r="D489" s="5" t="s">
        <v>121</v>
      </c>
      <c r="E489" s="5" t="s">
        <v>10</v>
      </c>
      <c r="F489" s="7">
        <v>10000</v>
      </c>
      <c r="G489" s="5">
        <v>2007</v>
      </c>
      <c r="H489" s="5" t="s">
        <v>19</v>
      </c>
      <c r="I489" s="5" t="s">
        <v>122</v>
      </c>
    </row>
    <row r="490" spans="1:9" ht="15.75" customHeight="1" x14ac:dyDescent="0.2">
      <c r="A490" s="5">
        <v>990</v>
      </c>
      <c r="B490" s="4" t="str">
        <f t="shared" si="8"/>
        <v>The TWS Foundation_Mercatus Center2007100000</v>
      </c>
      <c r="C490" s="5" t="s">
        <v>120</v>
      </c>
      <c r="D490" s="5" t="s">
        <v>121</v>
      </c>
      <c r="E490" s="5" t="s">
        <v>10</v>
      </c>
      <c r="F490" s="7">
        <v>100000</v>
      </c>
      <c r="G490" s="5">
        <v>2007</v>
      </c>
      <c r="H490" s="5" t="s">
        <v>19</v>
      </c>
      <c r="I490" s="5" t="s">
        <v>122</v>
      </c>
    </row>
    <row r="491" spans="1:9" ht="15.75" customHeight="1" x14ac:dyDescent="0.2">
      <c r="A491" s="5">
        <v>990</v>
      </c>
      <c r="B491" s="4" t="str">
        <f t="shared" si="8"/>
        <v>The TWS Foundation_Mercatus Center20073000</v>
      </c>
      <c r="C491" s="5" t="s">
        <v>120</v>
      </c>
      <c r="D491" s="5" t="s">
        <v>121</v>
      </c>
      <c r="E491" s="5" t="s">
        <v>10</v>
      </c>
      <c r="F491" s="7">
        <v>3000</v>
      </c>
      <c r="G491" s="5">
        <v>2007</v>
      </c>
      <c r="H491" s="5" t="s">
        <v>19</v>
      </c>
      <c r="I491" s="5" t="s">
        <v>122</v>
      </c>
    </row>
    <row r="492" spans="1:9" ht="15.75" customHeight="1" x14ac:dyDescent="0.2">
      <c r="A492" s="5">
        <v>990</v>
      </c>
      <c r="B492" s="4" t="str">
        <f t="shared" si="8"/>
        <v>The TWS Foundation_Mercatus Center20061000</v>
      </c>
      <c r="C492" s="5" t="s">
        <v>120</v>
      </c>
      <c r="D492" s="5" t="s">
        <v>75</v>
      </c>
      <c r="E492" s="5" t="s">
        <v>10</v>
      </c>
      <c r="F492" s="7">
        <v>1000</v>
      </c>
      <c r="G492" s="5">
        <v>2006</v>
      </c>
      <c r="H492" s="5" t="s">
        <v>19</v>
      </c>
    </row>
    <row r="493" spans="1:9" ht="15.75" customHeight="1" x14ac:dyDescent="0.2">
      <c r="A493" s="5">
        <v>990</v>
      </c>
      <c r="B493" s="4" t="str">
        <f t="shared" si="8"/>
        <v>The TWS Foundation_Mercatus Center20051000</v>
      </c>
      <c r="C493" s="5" t="s">
        <v>120</v>
      </c>
      <c r="D493" s="5" t="s">
        <v>121</v>
      </c>
      <c r="E493" s="5" t="s">
        <v>10</v>
      </c>
      <c r="F493" s="7">
        <v>1000</v>
      </c>
      <c r="G493" s="5">
        <v>2005</v>
      </c>
      <c r="H493" s="5" t="s">
        <v>19</v>
      </c>
      <c r="I493" s="5" t="s">
        <v>122</v>
      </c>
    </row>
    <row r="494" spans="1:9" ht="15.75" customHeight="1" x14ac:dyDescent="0.2">
      <c r="A494" s="5">
        <v>990</v>
      </c>
      <c r="B494" s="4" t="str">
        <f t="shared" si="8"/>
        <v>The TWS Foundation_Mercatus Center20031000</v>
      </c>
      <c r="C494" s="5" t="s">
        <v>120</v>
      </c>
      <c r="D494" s="5" t="s">
        <v>121</v>
      </c>
      <c r="E494" s="5" t="s">
        <v>10</v>
      </c>
      <c r="F494" s="7">
        <v>1000</v>
      </c>
      <c r="G494" s="5">
        <v>2003</v>
      </c>
      <c r="H494" s="5" t="s">
        <v>19</v>
      </c>
      <c r="I494" s="5" t="s">
        <v>123</v>
      </c>
    </row>
    <row r="495" spans="1:9" ht="15.75" customHeight="1" x14ac:dyDescent="0.2">
      <c r="A495" s="5">
        <v>990</v>
      </c>
      <c r="B495" s="4" t="str">
        <f t="shared" si="8"/>
        <v>The TWS Foundation_Mercatus Center20021000</v>
      </c>
      <c r="C495" s="5" t="s">
        <v>120</v>
      </c>
      <c r="D495" s="5" t="s">
        <v>121</v>
      </c>
      <c r="E495" s="5" t="s">
        <v>10</v>
      </c>
      <c r="F495" s="7">
        <v>1000</v>
      </c>
      <c r="G495" s="5">
        <v>2002</v>
      </c>
      <c r="H495" s="5" t="s">
        <v>19</v>
      </c>
      <c r="I495" s="5" t="s">
        <v>124</v>
      </c>
    </row>
    <row r="496" spans="1:9" ht="15.75" customHeight="1" x14ac:dyDescent="0.2">
      <c r="A496" s="5" t="s">
        <v>8</v>
      </c>
      <c r="B496" s="4" t="str">
        <f t="shared" si="8"/>
        <v>The Vernon K. Krieble Foundation_Mercatus Center20011000</v>
      </c>
      <c r="C496" s="4" t="s">
        <v>116</v>
      </c>
      <c r="D496" s="4" t="s">
        <v>117</v>
      </c>
      <c r="E496" s="4" t="s">
        <v>10</v>
      </c>
      <c r="F496" s="6">
        <v>1000</v>
      </c>
      <c r="G496" s="4">
        <v>2001</v>
      </c>
      <c r="H496" s="4" t="s">
        <v>15</v>
      </c>
      <c r="I496" s="4" t="s">
        <v>118</v>
      </c>
    </row>
    <row r="497" spans="1:9" ht="15.75" customHeight="1" x14ac:dyDescent="0.2">
      <c r="A497" s="5">
        <v>990</v>
      </c>
      <c r="B497" s="4" t="str">
        <f t="shared" si="8"/>
        <v>Thomas W. Smith Foundation_Mercatus Center2016150000</v>
      </c>
      <c r="C497" s="5" t="s">
        <v>125</v>
      </c>
      <c r="D497" s="5" t="s">
        <v>75</v>
      </c>
      <c r="E497" s="5" t="s">
        <v>10</v>
      </c>
      <c r="F497" s="7">
        <v>150000</v>
      </c>
      <c r="G497" s="5">
        <v>2016</v>
      </c>
      <c r="H497" s="5" t="s">
        <v>19</v>
      </c>
    </row>
    <row r="498" spans="1:9" ht="15.75" customHeight="1" x14ac:dyDescent="0.2">
      <c r="A498" s="5" t="s">
        <v>8</v>
      </c>
      <c r="B498" s="4" t="str">
        <f t="shared" si="8"/>
        <v>William H. Donner Foundation_Mercatus Center200110000</v>
      </c>
      <c r="C498" s="4" t="s">
        <v>119</v>
      </c>
      <c r="E498" s="4" t="s">
        <v>10</v>
      </c>
      <c r="F498" s="6">
        <v>10000</v>
      </c>
      <c r="G498" s="4">
        <v>2001</v>
      </c>
    </row>
    <row r="499" spans="1:9" ht="15.75" customHeight="1" x14ac:dyDescent="0.2">
      <c r="A499">
        <v>990</v>
      </c>
      <c r="B499" t="str">
        <f t="shared" si="8"/>
        <v>DonorsTrust_Mercatus Center2017100</v>
      </c>
      <c r="C499" t="s">
        <v>47</v>
      </c>
      <c r="E499" t="s">
        <v>10</v>
      </c>
      <c r="F499" s="11">
        <v>100</v>
      </c>
      <c r="G499">
        <v>2017</v>
      </c>
      <c r="H499" t="s">
        <v>19</v>
      </c>
    </row>
    <row r="500" spans="1:9" ht="15.75" customHeight="1" x14ac:dyDescent="0.2">
      <c r="A500">
        <v>990</v>
      </c>
      <c r="B500" t="str">
        <f t="shared" si="8"/>
        <v>DonorsTrust_Mercatus Center201712920</v>
      </c>
      <c r="C500" t="s">
        <v>47</v>
      </c>
      <c r="E500" t="s">
        <v>10</v>
      </c>
      <c r="F500" s="11">
        <v>12920</v>
      </c>
      <c r="G500">
        <v>2017</v>
      </c>
      <c r="H500" t="s">
        <v>19</v>
      </c>
    </row>
    <row r="501" spans="1:9" ht="15.75" customHeight="1" x14ac:dyDescent="0.2">
      <c r="A501">
        <v>990</v>
      </c>
      <c r="B501" t="str">
        <f t="shared" si="8"/>
        <v>DonorsTrust_Mercatus Center2017-12920</v>
      </c>
      <c r="C501" t="s">
        <v>47</v>
      </c>
      <c r="E501" t="s">
        <v>10</v>
      </c>
      <c r="F501" s="11">
        <v>-12920</v>
      </c>
      <c r="G501">
        <v>2017</v>
      </c>
      <c r="H501" t="s">
        <v>19</v>
      </c>
    </row>
    <row r="502" spans="1:9" ht="15.75" customHeight="1" x14ac:dyDescent="0.2">
      <c r="A502">
        <v>990</v>
      </c>
      <c r="B502" t="str">
        <f t="shared" si="8"/>
        <v>DonorsTrust_Mercatus Center20171000</v>
      </c>
      <c r="C502" t="s">
        <v>47</v>
      </c>
      <c r="E502" t="s">
        <v>10</v>
      </c>
      <c r="F502" s="11">
        <v>1000</v>
      </c>
      <c r="G502">
        <v>2017</v>
      </c>
      <c r="H502" t="s">
        <v>19</v>
      </c>
    </row>
    <row r="503" spans="1:9" ht="15.75" customHeight="1" x14ac:dyDescent="0.2">
      <c r="A503">
        <v>990</v>
      </c>
      <c r="B503" t="str">
        <f t="shared" si="8"/>
        <v>DonorsTrust_Mercatus Center2017120000</v>
      </c>
      <c r="C503" t="s">
        <v>47</v>
      </c>
      <c r="E503" t="s">
        <v>10</v>
      </c>
      <c r="F503" s="11">
        <v>120000</v>
      </c>
      <c r="G503">
        <v>2017</v>
      </c>
      <c r="H503" t="s">
        <v>19</v>
      </c>
    </row>
    <row r="504" spans="1:9" ht="15.75" customHeight="1" x14ac:dyDescent="0.2">
      <c r="A504">
        <v>990</v>
      </c>
      <c r="B504" t="str">
        <f t="shared" si="8"/>
        <v>DonorsTrust_Mercatus Center201723000</v>
      </c>
      <c r="C504" t="s">
        <v>47</v>
      </c>
      <c r="E504" t="s">
        <v>10</v>
      </c>
      <c r="F504" s="11">
        <v>23000</v>
      </c>
      <c r="G504">
        <v>2017</v>
      </c>
      <c r="H504" t="s">
        <v>19</v>
      </c>
    </row>
    <row r="505" spans="1:9" ht="15.75" customHeight="1" x14ac:dyDescent="0.2">
      <c r="A505" s="4">
        <v>990</v>
      </c>
      <c r="B505" s="4" t="str">
        <f t="shared" si="8"/>
        <v>Peterson G Peterson Foundation_Mercatus Center20164500</v>
      </c>
      <c r="C505" s="20" t="s">
        <v>188</v>
      </c>
      <c r="D505" s="20" t="s">
        <v>71</v>
      </c>
      <c r="E505" s="20" t="s">
        <v>10</v>
      </c>
      <c r="F505" s="6">
        <v>4500</v>
      </c>
      <c r="G505" s="4">
        <v>2016</v>
      </c>
      <c r="H505" s="4" t="s">
        <v>19</v>
      </c>
      <c r="I505" s="23" t="s">
        <v>189</v>
      </c>
    </row>
    <row r="506" spans="1:9" ht="15.75" customHeight="1" x14ac:dyDescent="0.2">
      <c r="A506" s="4">
        <v>990</v>
      </c>
      <c r="B506" s="4" t="str">
        <f t="shared" ref="B506:B507" si="9">C506&amp;"_"&amp;E506&amp;G506&amp;F506</f>
        <v>Peterson G Peterson Foundation_Mercatus Center20154500</v>
      </c>
      <c r="C506" s="20" t="s">
        <v>188</v>
      </c>
      <c r="D506" s="20" t="s">
        <v>71</v>
      </c>
      <c r="E506" s="20" t="s">
        <v>10</v>
      </c>
      <c r="F506" s="6">
        <v>4500</v>
      </c>
      <c r="G506" s="4">
        <v>2015</v>
      </c>
      <c r="H506" s="4" t="s">
        <v>19</v>
      </c>
      <c r="I506" s="23" t="s">
        <v>191</v>
      </c>
    </row>
    <row r="507" spans="1:9" ht="15.75" customHeight="1" x14ac:dyDescent="0.2">
      <c r="A507" s="4">
        <v>990</v>
      </c>
      <c r="B507" s="4" t="str">
        <f t="shared" si="9"/>
        <v>Peterson G Peterson Foundation_Mercatus Center20174500</v>
      </c>
      <c r="C507" s="20" t="s">
        <v>188</v>
      </c>
      <c r="D507" s="20" t="s">
        <v>71</v>
      </c>
      <c r="E507" s="20" t="s">
        <v>10</v>
      </c>
      <c r="F507" s="6">
        <v>4500</v>
      </c>
      <c r="G507" s="4">
        <v>2017</v>
      </c>
      <c r="H507" s="4" t="s">
        <v>19</v>
      </c>
      <c r="I507" s="20" t="s">
        <v>190</v>
      </c>
    </row>
    <row r="508" spans="1:9" ht="15.75" customHeight="1" x14ac:dyDescent="0.2">
      <c r="F508" s="6"/>
    </row>
    <row r="509" spans="1:9" ht="15.75" customHeight="1" x14ac:dyDescent="0.2">
      <c r="F509" s="6"/>
    </row>
    <row r="510" spans="1:9" ht="15.75" customHeight="1" x14ac:dyDescent="0.2">
      <c r="F510" s="6"/>
    </row>
    <row r="511" spans="1:9" ht="15.75" customHeight="1" x14ac:dyDescent="0.2">
      <c r="F511" s="6"/>
    </row>
    <row r="512" spans="1:9" ht="15.75" customHeight="1" x14ac:dyDescent="0.2">
      <c r="F512" s="6"/>
    </row>
    <row r="513" spans="6:6" ht="15.75" customHeight="1" x14ac:dyDescent="0.2">
      <c r="F513" s="6"/>
    </row>
    <row r="514" spans="6:6" ht="15.75" customHeight="1" x14ac:dyDescent="0.2">
      <c r="F514" s="6"/>
    </row>
    <row r="515" spans="6:6" ht="15.75" customHeight="1" x14ac:dyDescent="0.2">
      <c r="F515" s="6"/>
    </row>
    <row r="516" spans="6:6" ht="15.75" customHeight="1" x14ac:dyDescent="0.2">
      <c r="F516" s="6"/>
    </row>
    <row r="517" spans="6:6" ht="15.75" customHeight="1" x14ac:dyDescent="0.2">
      <c r="F517" s="6"/>
    </row>
    <row r="518" spans="6:6" ht="15.75" customHeight="1" x14ac:dyDescent="0.2">
      <c r="F518" s="6"/>
    </row>
    <row r="519" spans="6:6" ht="15.75" customHeight="1" x14ac:dyDescent="0.2">
      <c r="F519" s="6"/>
    </row>
    <row r="520" spans="6:6" ht="15.75" customHeight="1" x14ac:dyDescent="0.2">
      <c r="F520" s="6"/>
    </row>
    <row r="521" spans="6:6" ht="15.75" customHeight="1" x14ac:dyDescent="0.2">
      <c r="F521" s="6"/>
    </row>
    <row r="522" spans="6:6" ht="15.75" customHeight="1" x14ac:dyDescent="0.2">
      <c r="F522" s="6"/>
    </row>
    <row r="523" spans="6:6" ht="15.75" customHeight="1" x14ac:dyDescent="0.2">
      <c r="F523" s="6"/>
    </row>
    <row r="524" spans="6:6" ht="15.75" customHeight="1" x14ac:dyDescent="0.2">
      <c r="F524" s="6"/>
    </row>
    <row r="525" spans="6:6" ht="15.75" customHeight="1" x14ac:dyDescent="0.2">
      <c r="F525" s="6"/>
    </row>
    <row r="526" spans="6:6" ht="15.75" customHeight="1" x14ac:dyDescent="0.2">
      <c r="F526" s="6"/>
    </row>
    <row r="527" spans="6:6" ht="15.75" customHeight="1" x14ac:dyDescent="0.2">
      <c r="F527" s="6"/>
    </row>
    <row r="528" spans="6:6" ht="15.75" customHeight="1" x14ac:dyDescent="0.2">
      <c r="F528" s="6"/>
    </row>
    <row r="529" spans="6:6" ht="15.75" customHeight="1" x14ac:dyDescent="0.2">
      <c r="F529" s="6"/>
    </row>
    <row r="530" spans="6:6" ht="15.75" customHeight="1" x14ac:dyDescent="0.2">
      <c r="F530" s="6"/>
    </row>
    <row r="531" spans="6:6" ht="15.75" customHeight="1" x14ac:dyDescent="0.2">
      <c r="F531" s="6"/>
    </row>
    <row r="532" spans="6:6" ht="15.75" customHeight="1" x14ac:dyDescent="0.2">
      <c r="F532" s="6"/>
    </row>
    <row r="533" spans="6:6" ht="15.75" customHeight="1" x14ac:dyDescent="0.2">
      <c r="F533" s="6"/>
    </row>
    <row r="534" spans="6:6" ht="15.75" customHeight="1" x14ac:dyDescent="0.2">
      <c r="F534" s="6"/>
    </row>
    <row r="535" spans="6:6" ht="15.75" customHeight="1" x14ac:dyDescent="0.2">
      <c r="F535" s="6"/>
    </row>
    <row r="536" spans="6:6" ht="15.75" customHeight="1" x14ac:dyDescent="0.2">
      <c r="F536" s="6"/>
    </row>
    <row r="537" spans="6:6" ht="15.75" customHeight="1" x14ac:dyDescent="0.2">
      <c r="F537" s="6"/>
    </row>
    <row r="538" spans="6:6" ht="15.75" customHeight="1" x14ac:dyDescent="0.2">
      <c r="F538" s="6"/>
    </row>
    <row r="539" spans="6:6" ht="15.75" customHeight="1" x14ac:dyDescent="0.2">
      <c r="F539" s="6"/>
    </row>
    <row r="540" spans="6:6" ht="15.75" customHeight="1" x14ac:dyDescent="0.2">
      <c r="F540" s="6"/>
    </row>
    <row r="541" spans="6:6" ht="15.75" customHeight="1" x14ac:dyDescent="0.2">
      <c r="F541" s="6"/>
    </row>
    <row r="542" spans="6:6" ht="15.75" customHeight="1" x14ac:dyDescent="0.2">
      <c r="F542" s="6"/>
    </row>
    <row r="543" spans="6:6" ht="15.75" customHeight="1" x14ac:dyDescent="0.2">
      <c r="F543" s="6"/>
    </row>
    <row r="544" spans="6:6" ht="15.75" customHeight="1" x14ac:dyDescent="0.2">
      <c r="F544" s="6"/>
    </row>
    <row r="545" spans="6:6" ht="15.75" customHeight="1" x14ac:dyDescent="0.2">
      <c r="F545" s="6"/>
    </row>
    <row r="546" spans="6:6" ht="15.75" customHeight="1" x14ac:dyDescent="0.2">
      <c r="F546" s="6"/>
    </row>
    <row r="547" spans="6:6" ht="15.75" customHeight="1" x14ac:dyDescent="0.2">
      <c r="F547" s="6"/>
    </row>
    <row r="548" spans="6:6" ht="15.75" customHeight="1" x14ac:dyDescent="0.2">
      <c r="F548" s="6"/>
    </row>
    <row r="549" spans="6:6" ht="15.75" customHeight="1" x14ac:dyDescent="0.2">
      <c r="F549" s="6"/>
    </row>
    <row r="550" spans="6:6" ht="15.75" customHeight="1" x14ac:dyDescent="0.2">
      <c r="F550" s="6"/>
    </row>
    <row r="551" spans="6:6" ht="15.75" customHeight="1" x14ac:dyDescent="0.2">
      <c r="F551" s="6"/>
    </row>
    <row r="552" spans="6:6" ht="15.75" customHeight="1" x14ac:dyDescent="0.2">
      <c r="F552" s="6"/>
    </row>
    <row r="553" spans="6:6" ht="15.75" customHeight="1" x14ac:dyDescent="0.2">
      <c r="F553" s="6"/>
    </row>
    <row r="554" spans="6:6" ht="15.75" customHeight="1" x14ac:dyDescent="0.2">
      <c r="F554" s="6"/>
    </row>
    <row r="555" spans="6:6" ht="15.75" customHeight="1" x14ac:dyDescent="0.2">
      <c r="F555" s="6"/>
    </row>
    <row r="556" spans="6:6" ht="15.75" customHeight="1" x14ac:dyDescent="0.2">
      <c r="F556" s="6"/>
    </row>
    <row r="557" spans="6:6" ht="15.75" customHeight="1" x14ac:dyDescent="0.2">
      <c r="F557" s="6"/>
    </row>
    <row r="558" spans="6:6" ht="15.75" customHeight="1" x14ac:dyDescent="0.2">
      <c r="F558" s="6"/>
    </row>
    <row r="559" spans="6:6" ht="15.75" customHeight="1" x14ac:dyDescent="0.2">
      <c r="F559" s="6"/>
    </row>
    <row r="560" spans="6:6" ht="15.75" customHeight="1" x14ac:dyDescent="0.2">
      <c r="F560" s="6"/>
    </row>
    <row r="561" spans="6:6" ht="15.75" customHeight="1" x14ac:dyDescent="0.2">
      <c r="F561" s="6"/>
    </row>
    <row r="562" spans="6:6" ht="15.75" customHeight="1" x14ac:dyDescent="0.2">
      <c r="F562" s="6"/>
    </row>
    <row r="563" spans="6:6" ht="15.75" customHeight="1" x14ac:dyDescent="0.2">
      <c r="F563" s="6"/>
    </row>
    <row r="564" spans="6:6" ht="15.75" customHeight="1" x14ac:dyDescent="0.2">
      <c r="F564" s="6"/>
    </row>
    <row r="565" spans="6:6" ht="15.75" customHeight="1" x14ac:dyDescent="0.2">
      <c r="F565" s="6"/>
    </row>
    <row r="566" spans="6:6" ht="15.75" customHeight="1" x14ac:dyDescent="0.2">
      <c r="F566" s="6"/>
    </row>
    <row r="567" spans="6:6" ht="15.75" customHeight="1" x14ac:dyDescent="0.2">
      <c r="F567" s="6"/>
    </row>
    <row r="568" spans="6:6" ht="15.75" customHeight="1" x14ac:dyDescent="0.2">
      <c r="F568" s="6"/>
    </row>
    <row r="569" spans="6:6" ht="15.75" customHeight="1" x14ac:dyDescent="0.2">
      <c r="F569" s="6"/>
    </row>
    <row r="570" spans="6:6" ht="15.75" customHeight="1" x14ac:dyDescent="0.2">
      <c r="F570" s="6"/>
    </row>
    <row r="571" spans="6:6" ht="15.75" customHeight="1" x14ac:dyDescent="0.2">
      <c r="F571" s="6"/>
    </row>
    <row r="572" spans="6:6" ht="15.75" customHeight="1" x14ac:dyDescent="0.2">
      <c r="F572" s="6"/>
    </row>
    <row r="573" spans="6:6" ht="15.75" customHeight="1" x14ac:dyDescent="0.2">
      <c r="F573" s="6"/>
    </row>
    <row r="574" spans="6:6" ht="15.75" customHeight="1" x14ac:dyDescent="0.2">
      <c r="F574" s="6"/>
    </row>
    <row r="575" spans="6:6" ht="15.75" customHeight="1" x14ac:dyDescent="0.2">
      <c r="F575" s="6"/>
    </row>
    <row r="576" spans="6:6" ht="15.75" customHeight="1" x14ac:dyDescent="0.2">
      <c r="F576" s="6"/>
    </row>
    <row r="577" spans="6:6" ht="15.75" customHeight="1" x14ac:dyDescent="0.2">
      <c r="F577" s="6"/>
    </row>
    <row r="578" spans="6:6" ht="15.75" customHeight="1" x14ac:dyDescent="0.2">
      <c r="F578" s="6"/>
    </row>
    <row r="579" spans="6:6" ht="15.75" customHeight="1" x14ac:dyDescent="0.2">
      <c r="F579" s="6"/>
    </row>
    <row r="580" spans="6:6" ht="15.75" customHeight="1" x14ac:dyDescent="0.2">
      <c r="F580" s="6"/>
    </row>
    <row r="581" spans="6:6" ht="15.75" customHeight="1" x14ac:dyDescent="0.2">
      <c r="F581" s="6"/>
    </row>
    <row r="582" spans="6:6" ht="15.75" customHeight="1" x14ac:dyDescent="0.2">
      <c r="F582" s="6"/>
    </row>
    <row r="583" spans="6:6" ht="15.75" customHeight="1" x14ac:dyDescent="0.2">
      <c r="F583" s="6"/>
    </row>
    <row r="584" spans="6:6" ht="15.75" customHeight="1" x14ac:dyDescent="0.2">
      <c r="F584" s="6"/>
    </row>
    <row r="585" spans="6:6" ht="15.75" customHeight="1" x14ac:dyDescent="0.2">
      <c r="F585" s="6"/>
    </row>
    <row r="586" spans="6:6" ht="15.75" customHeight="1" x14ac:dyDescent="0.2">
      <c r="F586" s="6"/>
    </row>
    <row r="587" spans="6:6" ht="15.75" customHeight="1" x14ac:dyDescent="0.2">
      <c r="F587" s="6"/>
    </row>
    <row r="588" spans="6:6" ht="15.75" customHeight="1" x14ac:dyDescent="0.2">
      <c r="F588" s="6"/>
    </row>
    <row r="589" spans="6:6" ht="15.75" customHeight="1" x14ac:dyDescent="0.2">
      <c r="F589" s="6"/>
    </row>
    <row r="590" spans="6:6" ht="15.75" customHeight="1" x14ac:dyDescent="0.2">
      <c r="F590" s="6"/>
    </row>
    <row r="591" spans="6:6" ht="15.75" customHeight="1" x14ac:dyDescent="0.2">
      <c r="F591" s="6"/>
    </row>
    <row r="592" spans="6:6" ht="15.75" customHeight="1" x14ac:dyDescent="0.2">
      <c r="F592" s="6"/>
    </row>
    <row r="593" spans="6:6" ht="15.75" customHeight="1" x14ac:dyDescent="0.2">
      <c r="F593" s="6"/>
    </row>
    <row r="594" spans="6:6" ht="15.75" customHeight="1" x14ac:dyDescent="0.2">
      <c r="F594" s="6"/>
    </row>
    <row r="595" spans="6:6" ht="15.75" customHeight="1" x14ac:dyDescent="0.2">
      <c r="F595" s="6"/>
    </row>
    <row r="596" spans="6:6" ht="15.75" customHeight="1" x14ac:dyDescent="0.2">
      <c r="F596" s="6"/>
    </row>
    <row r="597" spans="6:6" ht="15.75" customHeight="1" x14ac:dyDescent="0.2">
      <c r="F597" s="6"/>
    </row>
    <row r="598" spans="6:6" ht="15.75" customHeight="1" x14ac:dyDescent="0.2">
      <c r="F598" s="6"/>
    </row>
    <row r="599" spans="6:6" ht="15.75" customHeight="1" x14ac:dyDescent="0.2">
      <c r="F599" s="6"/>
    </row>
    <row r="600" spans="6:6" ht="15.75" customHeight="1" x14ac:dyDescent="0.2">
      <c r="F600" s="6"/>
    </row>
    <row r="601" spans="6:6" ht="15.75" customHeight="1" x14ac:dyDescent="0.2">
      <c r="F601" s="6"/>
    </row>
    <row r="602" spans="6:6" ht="15.75" customHeight="1" x14ac:dyDescent="0.2">
      <c r="F602" s="6"/>
    </row>
    <row r="603" spans="6:6" ht="15.75" customHeight="1" x14ac:dyDescent="0.2">
      <c r="F603" s="6"/>
    </row>
    <row r="604" spans="6:6" ht="15.75" customHeight="1" x14ac:dyDescent="0.2">
      <c r="F604" s="6"/>
    </row>
    <row r="605" spans="6:6" ht="15.75" customHeight="1" x14ac:dyDescent="0.2">
      <c r="F605" s="6"/>
    </row>
    <row r="606" spans="6:6" ht="15.75" customHeight="1" x14ac:dyDescent="0.2">
      <c r="F606" s="6"/>
    </row>
    <row r="607" spans="6:6" ht="15.75" customHeight="1" x14ac:dyDescent="0.2">
      <c r="F607" s="6"/>
    </row>
    <row r="608" spans="6:6" ht="15.75" customHeight="1" x14ac:dyDescent="0.2">
      <c r="F608" s="6"/>
    </row>
    <row r="609" spans="6:6" ht="15.75" customHeight="1" x14ac:dyDescent="0.2">
      <c r="F609" s="6"/>
    </row>
    <row r="610" spans="6:6" ht="15.75" customHeight="1" x14ac:dyDescent="0.2">
      <c r="F610" s="6"/>
    </row>
    <row r="611" spans="6:6" ht="15.75" customHeight="1" x14ac:dyDescent="0.2">
      <c r="F611" s="6"/>
    </row>
    <row r="612" spans="6:6" ht="15.75" customHeight="1" x14ac:dyDescent="0.2">
      <c r="F612" s="6"/>
    </row>
    <row r="613" spans="6:6" ht="15.75" customHeight="1" x14ac:dyDescent="0.2">
      <c r="F613" s="6"/>
    </row>
    <row r="614" spans="6:6" ht="15.75" customHeight="1" x14ac:dyDescent="0.2">
      <c r="F614" s="6"/>
    </row>
    <row r="615" spans="6:6" ht="15.75" customHeight="1" x14ac:dyDescent="0.2">
      <c r="F615" s="6"/>
    </row>
    <row r="616" spans="6:6" ht="15.75" customHeight="1" x14ac:dyDescent="0.2">
      <c r="F616" s="6"/>
    </row>
    <row r="617" spans="6:6" ht="15.75" customHeight="1" x14ac:dyDescent="0.2">
      <c r="F617" s="6"/>
    </row>
    <row r="618" spans="6:6" ht="15.75" customHeight="1" x14ac:dyDescent="0.2">
      <c r="F618" s="6"/>
    </row>
    <row r="619" spans="6:6" ht="15.75" customHeight="1" x14ac:dyDescent="0.2">
      <c r="F619" s="6"/>
    </row>
    <row r="620" spans="6:6" ht="15.75" customHeight="1" x14ac:dyDescent="0.2">
      <c r="F620" s="6"/>
    </row>
    <row r="621" spans="6:6" ht="15.75" customHeight="1" x14ac:dyDescent="0.2">
      <c r="F621" s="6"/>
    </row>
    <row r="622" spans="6:6" ht="15.75" customHeight="1" x14ac:dyDescent="0.2">
      <c r="F622" s="6"/>
    </row>
    <row r="623" spans="6:6" ht="15.75" customHeight="1" x14ac:dyDescent="0.2">
      <c r="F623" s="6"/>
    </row>
    <row r="624" spans="6:6" ht="15.75" customHeight="1" x14ac:dyDescent="0.2">
      <c r="F624" s="6"/>
    </row>
    <row r="625" spans="6:6" ht="15.75" customHeight="1" x14ac:dyDescent="0.2">
      <c r="F625" s="6"/>
    </row>
    <row r="626" spans="6:6" ht="15.75" customHeight="1" x14ac:dyDescent="0.2">
      <c r="F626" s="6"/>
    </row>
    <row r="627" spans="6:6" ht="15.75" customHeight="1" x14ac:dyDescent="0.2">
      <c r="F627" s="6"/>
    </row>
    <row r="628" spans="6:6" ht="15.75" customHeight="1" x14ac:dyDescent="0.2">
      <c r="F628" s="6"/>
    </row>
    <row r="629" spans="6:6" ht="15.75" customHeight="1" x14ac:dyDescent="0.2">
      <c r="F629" s="6"/>
    </row>
    <row r="630" spans="6:6" ht="15.75" customHeight="1" x14ac:dyDescent="0.2">
      <c r="F630" s="6"/>
    </row>
    <row r="631" spans="6:6" ht="15.75" customHeight="1" x14ac:dyDescent="0.2">
      <c r="F631" s="6"/>
    </row>
    <row r="632" spans="6:6" ht="15.75" customHeight="1" x14ac:dyDescent="0.2">
      <c r="F632" s="6"/>
    </row>
    <row r="633" spans="6:6" ht="15.75" customHeight="1" x14ac:dyDescent="0.2">
      <c r="F633" s="6"/>
    </row>
    <row r="634" spans="6:6" ht="15.75" customHeight="1" x14ac:dyDescent="0.2">
      <c r="F634" s="6"/>
    </row>
    <row r="635" spans="6:6" ht="15.75" customHeight="1" x14ac:dyDescent="0.2">
      <c r="F635" s="6"/>
    </row>
    <row r="636" spans="6:6" ht="15.75" customHeight="1" x14ac:dyDescent="0.2">
      <c r="F636" s="6"/>
    </row>
    <row r="637" spans="6:6" ht="15.75" customHeight="1" x14ac:dyDescent="0.2">
      <c r="F637" s="6"/>
    </row>
    <row r="638" spans="6:6" ht="15.75" customHeight="1" x14ac:dyDescent="0.2">
      <c r="F638" s="6"/>
    </row>
    <row r="639" spans="6:6" ht="15.75" customHeight="1" x14ac:dyDescent="0.2">
      <c r="F639" s="6"/>
    </row>
    <row r="640" spans="6:6" ht="15.75" customHeight="1" x14ac:dyDescent="0.2">
      <c r="F640" s="6"/>
    </row>
    <row r="641" spans="6:6" ht="15.75" customHeight="1" x14ac:dyDescent="0.2">
      <c r="F641" s="6"/>
    </row>
    <row r="642" spans="6:6" ht="15.75" customHeight="1" x14ac:dyDescent="0.2">
      <c r="F642" s="6"/>
    </row>
    <row r="643" spans="6:6" ht="15.75" customHeight="1" x14ac:dyDescent="0.2">
      <c r="F643" s="6"/>
    </row>
    <row r="644" spans="6:6" ht="15.75" customHeight="1" x14ac:dyDescent="0.2">
      <c r="F644" s="6"/>
    </row>
    <row r="645" spans="6:6" ht="15.75" customHeight="1" x14ac:dyDescent="0.2">
      <c r="F645" s="6"/>
    </row>
    <row r="646" spans="6:6" ht="15.75" customHeight="1" x14ac:dyDescent="0.2">
      <c r="F646" s="6"/>
    </row>
    <row r="647" spans="6:6" ht="15.75" customHeight="1" x14ac:dyDescent="0.2">
      <c r="F647" s="6"/>
    </row>
    <row r="648" spans="6:6" ht="15.75" customHeight="1" x14ac:dyDescent="0.2">
      <c r="F648" s="6"/>
    </row>
    <row r="649" spans="6:6" ht="15.75" customHeight="1" x14ac:dyDescent="0.2">
      <c r="F649" s="6"/>
    </row>
    <row r="650" spans="6:6" ht="15.75" customHeight="1" x14ac:dyDescent="0.2">
      <c r="F650" s="6"/>
    </row>
    <row r="651" spans="6:6" ht="15.75" customHeight="1" x14ac:dyDescent="0.2">
      <c r="F651" s="6"/>
    </row>
    <row r="652" spans="6:6" ht="15.75" customHeight="1" x14ac:dyDescent="0.2">
      <c r="F652" s="6"/>
    </row>
    <row r="653" spans="6:6" ht="15.75" customHeight="1" x14ac:dyDescent="0.2">
      <c r="F653" s="6"/>
    </row>
    <row r="654" spans="6:6" ht="15.75" customHeight="1" x14ac:dyDescent="0.2">
      <c r="F654" s="6"/>
    </row>
    <row r="655" spans="6:6" ht="15.75" customHeight="1" x14ac:dyDescent="0.2">
      <c r="F655" s="6"/>
    </row>
    <row r="656" spans="6:6" ht="15.75" customHeight="1" x14ac:dyDescent="0.2">
      <c r="F656" s="6"/>
    </row>
    <row r="657" spans="6:6" ht="15.75" customHeight="1" x14ac:dyDescent="0.2">
      <c r="F657" s="6"/>
    </row>
    <row r="658" spans="6:6" ht="15.75" customHeight="1" x14ac:dyDescent="0.2">
      <c r="F658" s="6"/>
    </row>
    <row r="659" spans="6:6" ht="15.75" customHeight="1" x14ac:dyDescent="0.2">
      <c r="F659" s="6"/>
    </row>
    <row r="660" spans="6:6" ht="15.75" customHeight="1" x14ac:dyDescent="0.2">
      <c r="F660" s="6"/>
    </row>
    <row r="661" spans="6:6" ht="15.75" customHeight="1" x14ac:dyDescent="0.2">
      <c r="F661" s="6"/>
    </row>
    <row r="662" spans="6:6" ht="15.75" customHeight="1" x14ac:dyDescent="0.2">
      <c r="F662" s="6"/>
    </row>
    <row r="663" spans="6:6" ht="15.75" customHeight="1" x14ac:dyDescent="0.2">
      <c r="F663" s="6"/>
    </row>
    <row r="664" spans="6:6" ht="15.75" customHeight="1" x14ac:dyDescent="0.2">
      <c r="F664" s="6"/>
    </row>
    <row r="665" spans="6:6" ht="15.75" customHeight="1" x14ac:dyDescent="0.2">
      <c r="F665" s="6"/>
    </row>
    <row r="666" spans="6:6" ht="15.75" customHeight="1" x14ac:dyDescent="0.2">
      <c r="F666" s="6"/>
    </row>
    <row r="667" spans="6:6" ht="15.75" customHeight="1" x14ac:dyDescent="0.2">
      <c r="F667" s="6"/>
    </row>
    <row r="668" spans="6:6" ht="15.75" customHeight="1" x14ac:dyDescent="0.2">
      <c r="F668" s="6"/>
    </row>
    <row r="669" spans="6:6" ht="15.75" customHeight="1" x14ac:dyDescent="0.2">
      <c r="F669" s="6"/>
    </row>
    <row r="670" spans="6:6" ht="15.75" customHeight="1" x14ac:dyDescent="0.2">
      <c r="F670" s="6"/>
    </row>
    <row r="671" spans="6:6" ht="15.75" customHeight="1" x14ac:dyDescent="0.2">
      <c r="F671" s="6"/>
    </row>
    <row r="672" spans="6:6" ht="15.75" customHeight="1" x14ac:dyDescent="0.2">
      <c r="F672" s="6"/>
    </row>
    <row r="673" spans="6:6" ht="15.75" customHeight="1" x14ac:dyDescent="0.2">
      <c r="F673" s="6"/>
    </row>
    <row r="674" spans="6:6" ht="15.75" customHeight="1" x14ac:dyDescent="0.2">
      <c r="F674" s="6"/>
    </row>
    <row r="675" spans="6:6" ht="15.75" customHeight="1" x14ac:dyDescent="0.2">
      <c r="F675" s="6"/>
    </row>
    <row r="676" spans="6:6" ht="15.75" customHeight="1" x14ac:dyDescent="0.2">
      <c r="F676" s="6"/>
    </row>
    <row r="677" spans="6:6" ht="15.75" customHeight="1" x14ac:dyDescent="0.2">
      <c r="F677" s="6"/>
    </row>
    <row r="678" spans="6:6" ht="15.75" customHeight="1" x14ac:dyDescent="0.2">
      <c r="F678" s="6"/>
    </row>
    <row r="679" spans="6:6" ht="15.75" customHeight="1" x14ac:dyDescent="0.2">
      <c r="F679" s="6"/>
    </row>
    <row r="680" spans="6:6" ht="15.75" customHeight="1" x14ac:dyDescent="0.2">
      <c r="F680" s="6"/>
    </row>
    <row r="681" spans="6:6" ht="15.75" customHeight="1" x14ac:dyDescent="0.2">
      <c r="F681" s="6"/>
    </row>
    <row r="682" spans="6:6" ht="15.75" customHeight="1" x14ac:dyDescent="0.2">
      <c r="F682" s="6"/>
    </row>
    <row r="683" spans="6:6" ht="15.75" customHeight="1" x14ac:dyDescent="0.2">
      <c r="F683" s="6"/>
    </row>
    <row r="684" spans="6:6" ht="15.75" customHeight="1" x14ac:dyDescent="0.2">
      <c r="F684" s="6"/>
    </row>
    <row r="685" spans="6:6" ht="15.75" customHeight="1" x14ac:dyDescent="0.2">
      <c r="F685" s="6"/>
    </row>
    <row r="686" spans="6:6" ht="15.75" customHeight="1" x14ac:dyDescent="0.2">
      <c r="F686" s="6"/>
    </row>
    <row r="687" spans="6:6" ht="15.75" customHeight="1" x14ac:dyDescent="0.2">
      <c r="F687" s="6"/>
    </row>
    <row r="688" spans="6:6" ht="15.75" customHeight="1" x14ac:dyDescent="0.2">
      <c r="F688" s="6"/>
    </row>
    <row r="689" spans="6:6" ht="15.75" customHeight="1" x14ac:dyDescent="0.2">
      <c r="F689" s="6"/>
    </row>
    <row r="690" spans="6:6" ht="15.75" customHeight="1" x14ac:dyDescent="0.2">
      <c r="F690" s="6"/>
    </row>
    <row r="691" spans="6:6" ht="15.75" customHeight="1" x14ac:dyDescent="0.2">
      <c r="F691" s="6"/>
    </row>
    <row r="692" spans="6:6" ht="15.75" customHeight="1" x14ac:dyDescent="0.2">
      <c r="F692" s="6"/>
    </row>
    <row r="693" spans="6:6" ht="15.75" customHeight="1" x14ac:dyDescent="0.2">
      <c r="F693" s="6"/>
    </row>
    <row r="694" spans="6:6" ht="15.75" customHeight="1" x14ac:dyDescent="0.2">
      <c r="F694" s="6"/>
    </row>
    <row r="695" spans="6:6" ht="15.75" customHeight="1" x14ac:dyDescent="0.2">
      <c r="F695" s="6"/>
    </row>
    <row r="696" spans="6:6" ht="15.75" customHeight="1" x14ac:dyDescent="0.2">
      <c r="F696" s="6"/>
    </row>
    <row r="697" spans="6:6" ht="15.75" customHeight="1" x14ac:dyDescent="0.2">
      <c r="F697" s="6"/>
    </row>
    <row r="698" spans="6:6" ht="15.75" customHeight="1" x14ac:dyDescent="0.2">
      <c r="F698" s="6"/>
    </row>
    <row r="699" spans="6:6" ht="15.75" customHeight="1" x14ac:dyDescent="0.2">
      <c r="F699" s="6"/>
    </row>
    <row r="700" spans="6:6" ht="15.75" customHeight="1" x14ac:dyDescent="0.2">
      <c r="F700" s="6"/>
    </row>
    <row r="701" spans="6:6" ht="15.75" customHeight="1" x14ac:dyDescent="0.2">
      <c r="F701" s="6"/>
    </row>
    <row r="702" spans="6:6" ht="15.75" customHeight="1" x14ac:dyDescent="0.2">
      <c r="F702" s="6"/>
    </row>
    <row r="703" spans="6:6" ht="15.75" customHeight="1" x14ac:dyDescent="0.2">
      <c r="F703" s="6"/>
    </row>
    <row r="704" spans="6:6" ht="15.75" customHeight="1" x14ac:dyDescent="0.2">
      <c r="F704" s="6"/>
    </row>
    <row r="705" spans="6:6" ht="15.75" customHeight="1" x14ac:dyDescent="0.2">
      <c r="F705" s="6"/>
    </row>
    <row r="706" spans="6:6" ht="15.75" customHeight="1" x14ac:dyDescent="0.2">
      <c r="F706" s="6"/>
    </row>
    <row r="707" spans="6:6" ht="15.75" customHeight="1" x14ac:dyDescent="0.2">
      <c r="F707" s="6"/>
    </row>
    <row r="708" spans="6:6" ht="15.75" customHeight="1" x14ac:dyDescent="0.2">
      <c r="F708" s="6"/>
    </row>
    <row r="709" spans="6:6" ht="15.75" customHeight="1" x14ac:dyDescent="0.2">
      <c r="F709" s="6"/>
    </row>
    <row r="710" spans="6:6" ht="15.75" customHeight="1" x14ac:dyDescent="0.2">
      <c r="F710" s="6"/>
    </row>
    <row r="711" spans="6:6" ht="15.75" customHeight="1" x14ac:dyDescent="0.2">
      <c r="F711" s="6"/>
    </row>
    <row r="712" spans="6:6" ht="15.75" customHeight="1" x14ac:dyDescent="0.2">
      <c r="F712" s="6"/>
    </row>
    <row r="713" spans="6:6" ht="15.75" customHeight="1" x14ac:dyDescent="0.2">
      <c r="F713" s="6"/>
    </row>
    <row r="714" spans="6:6" ht="15.75" customHeight="1" x14ac:dyDescent="0.2">
      <c r="F714" s="6"/>
    </row>
    <row r="715" spans="6:6" ht="15.75" customHeight="1" x14ac:dyDescent="0.2">
      <c r="F715" s="6"/>
    </row>
    <row r="716" spans="6:6" ht="15.75" customHeight="1" x14ac:dyDescent="0.2">
      <c r="F716" s="6"/>
    </row>
    <row r="717" spans="6:6" ht="15.75" customHeight="1" x14ac:dyDescent="0.2">
      <c r="F717" s="6"/>
    </row>
    <row r="718" spans="6:6" ht="15.75" customHeight="1" x14ac:dyDescent="0.2">
      <c r="F718" s="6"/>
    </row>
    <row r="719" spans="6:6" ht="15.75" customHeight="1" x14ac:dyDescent="0.2">
      <c r="F719" s="6"/>
    </row>
    <row r="720" spans="6:6" ht="15.75" customHeight="1" x14ac:dyDescent="0.2">
      <c r="F720" s="6"/>
    </row>
    <row r="721" spans="6:6" ht="15.75" customHeight="1" x14ac:dyDescent="0.2">
      <c r="F721" s="6"/>
    </row>
    <row r="722" spans="6:6" ht="15.75" customHeight="1" x14ac:dyDescent="0.2">
      <c r="F722" s="6"/>
    </row>
    <row r="723" spans="6:6" ht="15.75" customHeight="1" x14ac:dyDescent="0.2">
      <c r="F723" s="6"/>
    </row>
    <row r="724" spans="6:6" ht="15.75" customHeight="1" x14ac:dyDescent="0.2">
      <c r="F724" s="6"/>
    </row>
    <row r="725" spans="6:6" ht="15.75" customHeight="1" x14ac:dyDescent="0.2">
      <c r="F725" s="6"/>
    </row>
    <row r="726" spans="6:6" ht="15.75" customHeight="1" x14ac:dyDescent="0.2">
      <c r="F726" s="6"/>
    </row>
    <row r="727" spans="6:6" ht="15.75" customHeight="1" x14ac:dyDescent="0.2">
      <c r="F727" s="6"/>
    </row>
    <row r="728" spans="6:6" ht="15.75" customHeight="1" x14ac:dyDescent="0.2">
      <c r="F728" s="6"/>
    </row>
    <row r="729" spans="6:6" ht="15.75" customHeight="1" x14ac:dyDescent="0.2">
      <c r="F729" s="6"/>
    </row>
    <row r="730" spans="6:6" ht="15.75" customHeight="1" x14ac:dyDescent="0.2">
      <c r="F730" s="6"/>
    </row>
    <row r="731" spans="6:6" ht="15.75" customHeight="1" x14ac:dyDescent="0.2">
      <c r="F731" s="6"/>
    </row>
    <row r="732" spans="6:6" ht="15.75" customHeight="1" x14ac:dyDescent="0.2">
      <c r="F732" s="6"/>
    </row>
    <row r="733" spans="6:6" ht="15.75" customHeight="1" x14ac:dyDescent="0.2">
      <c r="F733" s="6"/>
    </row>
    <row r="734" spans="6:6" ht="15.75" customHeight="1" x14ac:dyDescent="0.2">
      <c r="F734" s="6"/>
    </row>
    <row r="735" spans="6:6" ht="15.75" customHeight="1" x14ac:dyDescent="0.2">
      <c r="F735" s="6"/>
    </row>
    <row r="736" spans="6:6" ht="15.75" customHeight="1" x14ac:dyDescent="0.2">
      <c r="F736" s="6"/>
    </row>
    <row r="737" spans="6:6" ht="15.75" customHeight="1" x14ac:dyDescent="0.2">
      <c r="F737" s="6"/>
    </row>
    <row r="738" spans="6:6" ht="15.75" customHeight="1" x14ac:dyDescent="0.2">
      <c r="F738" s="6"/>
    </row>
    <row r="739" spans="6:6" ht="15.75" customHeight="1" x14ac:dyDescent="0.2">
      <c r="F739" s="6"/>
    </row>
    <row r="740" spans="6:6" ht="15.75" customHeight="1" x14ac:dyDescent="0.2">
      <c r="F740" s="6"/>
    </row>
    <row r="741" spans="6:6" ht="15.75" customHeight="1" x14ac:dyDescent="0.2">
      <c r="F741" s="6"/>
    </row>
    <row r="742" spans="6:6" ht="15.75" customHeight="1" x14ac:dyDescent="0.2">
      <c r="F742" s="6"/>
    </row>
    <row r="743" spans="6:6" ht="15.75" customHeight="1" x14ac:dyDescent="0.2">
      <c r="F743" s="6"/>
    </row>
    <row r="744" spans="6:6" ht="15.75" customHeight="1" x14ac:dyDescent="0.2">
      <c r="F744" s="6"/>
    </row>
    <row r="745" spans="6:6" ht="15.75" customHeight="1" x14ac:dyDescent="0.2">
      <c r="F745" s="6"/>
    </row>
    <row r="746" spans="6:6" ht="15.75" customHeight="1" x14ac:dyDescent="0.2">
      <c r="F746" s="6"/>
    </row>
    <row r="747" spans="6:6" ht="15.75" customHeight="1" x14ac:dyDescent="0.2">
      <c r="F747" s="6"/>
    </row>
    <row r="748" spans="6:6" ht="15.75" customHeight="1" x14ac:dyDescent="0.2">
      <c r="F748" s="6"/>
    </row>
    <row r="749" spans="6:6" ht="15.75" customHeight="1" x14ac:dyDescent="0.2">
      <c r="F749" s="6"/>
    </row>
    <row r="750" spans="6:6" ht="15.75" customHeight="1" x14ac:dyDescent="0.2">
      <c r="F750" s="6"/>
    </row>
    <row r="751" spans="6:6" ht="15.75" customHeight="1" x14ac:dyDescent="0.2">
      <c r="F751" s="6"/>
    </row>
    <row r="752" spans="6:6" ht="15.75" customHeight="1" x14ac:dyDescent="0.2">
      <c r="F752" s="6"/>
    </row>
    <row r="753" spans="6:6" ht="15.75" customHeight="1" x14ac:dyDescent="0.2">
      <c r="F753" s="6"/>
    </row>
    <row r="754" spans="6:6" ht="15.75" customHeight="1" x14ac:dyDescent="0.2">
      <c r="F754" s="6"/>
    </row>
    <row r="755" spans="6:6" ht="15.75" customHeight="1" x14ac:dyDescent="0.2">
      <c r="F755" s="6"/>
    </row>
    <row r="756" spans="6:6" ht="15.75" customHeight="1" x14ac:dyDescent="0.2">
      <c r="F756" s="6"/>
    </row>
    <row r="757" spans="6:6" ht="15.75" customHeight="1" x14ac:dyDescent="0.2">
      <c r="F757" s="6"/>
    </row>
    <row r="758" spans="6:6" ht="15.75" customHeight="1" x14ac:dyDescent="0.2">
      <c r="F758" s="6"/>
    </row>
    <row r="759" spans="6:6" ht="15.75" customHeight="1" x14ac:dyDescent="0.2">
      <c r="F759" s="6"/>
    </row>
    <row r="760" spans="6:6" ht="15.75" customHeight="1" x14ac:dyDescent="0.2">
      <c r="F760" s="6"/>
    </row>
    <row r="761" spans="6:6" ht="15.75" customHeight="1" x14ac:dyDescent="0.2">
      <c r="F761" s="6"/>
    </row>
    <row r="762" spans="6:6" ht="15.75" customHeight="1" x14ac:dyDescent="0.2">
      <c r="F762" s="6"/>
    </row>
    <row r="763" spans="6:6" ht="15.75" customHeight="1" x14ac:dyDescent="0.2">
      <c r="F763" s="6"/>
    </row>
    <row r="764" spans="6:6" ht="15.75" customHeight="1" x14ac:dyDescent="0.2">
      <c r="F764" s="6"/>
    </row>
    <row r="765" spans="6:6" ht="15.75" customHeight="1" x14ac:dyDescent="0.2">
      <c r="F765" s="6"/>
    </row>
    <row r="766" spans="6:6" ht="15.75" customHeight="1" x14ac:dyDescent="0.2">
      <c r="F766" s="6"/>
    </row>
    <row r="767" spans="6:6" ht="15.75" customHeight="1" x14ac:dyDescent="0.2">
      <c r="F767" s="6"/>
    </row>
    <row r="768" spans="6:6" ht="15.75" customHeight="1" x14ac:dyDescent="0.2">
      <c r="F768" s="6"/>
    </row>
    <row r="769" spans="6:6" ht="15.75" customHeight="1" x14ac:dyDescent="0.2">
      <c r="F769" s="6"/>
    </row>
    <row r="770" spans="6:6" ht="15.75" customHeight="1" x14ac:dyDescent="0.2">
      <c r="F770" s="6"/>
    </row>
    <row r="771" spans="6:6" ht="15.75" customHeight="1" x14ac:dyDescent="0.2">
      <c r="F771" s="6"/>
    </row>
    <row r="772" spans="6:6" ht="15.75" customHeight="1" x14ac:dyDescent="0.2">
      <c r="F772" s="6"/>
    </row>
    <row r="773" spans="6:6" ht="15.75" customHeight="1" x14ac:dyDescent="0.2">
      <c r="F773" s="6"/>
    </row>
    <row r="774" spans="6:6" ht="15.75" customHeight="1" x14ac:dyDescent="0.2">
      <c r="F774" s="6"/>
    </row>
    <row r="775" spans="6:6" ht="15.75" customHeight="1" x14ac:dyDescent="0.2">
      <c r="F775" s="6"/>
    </row>
    <row r="776" spans="6:6" ht="15.75" customHeight="1" x14ac:dyDescent="0.2">
      <c r="F776" s="6"/>
    </row>
    <row r="777" spans="6:6" ht="15.75" customHeight="1" x14ac:dyDescent="0.2">
      <c r="F777" s="6"/>
    </row>
    <row r="778" spans="6:6" ht="15.75" customHeight="1" x14ac:dyDescent="0.2">
      <c r="F778" s="6"/>
    </row>
    <row r="779" spans="6:6" ht="15.75" customHeight="1" x14ac:dyDescent="0.2">
      <c r="F779" s="6"/>
    </row>
    <row r="780" spans="6:6" ht="15.75" customHeight="1" x14ac:dyDescent="0.2">
      <c r="F780" s="6"/>
    </row>
    <row r="781" spans="6:6" ht="15.75" customHeight="1" x14ac:dyDescent="0.2">
      <c r="F781" s="6"/>
    </row>
    <row r="782" spans="6:6" ht="15.75" customHeight="1" x14ac:dyDescent="0.2">
      <c r="F782" s="6"/>
    </row>
    <row r="783" spans="6:6" ht="15.75" customHeight="1" x14ac:dyDescent="0.2">
      <c r="F783" s="6"/>
    </row>
    <row r="784" spans="6:6" ht="15.75" customHeight="1" x14ac:dyDescent="0.2">
      <c r="F784" s="6"/>
    </row>
    <row r="785" spans="6:6" ht="15.75" customHeight="1" x14ac:dyDescent="0.2">
      <c r="F785" s="6"/>
    </row>
    <row r="786" spans="6:6" ht="15.75" customHeight="1" x14ac:dyDescent="0.2">
      <c r="F786" s="6"/>
    </row>
    <row r="787" spans="6:6" ht="15.75" customHeight="1" x14ac:dyDescent="0.2">
      <c r="F787" s="6"/>
    </row>
    <row r="788" spans="6:6" ht="15.75" customHeight="1" x14ac:dyDescent="0.2">
      <c r="F788" s="6"/>
    </row>
    <row r="789" spans="6:6" ht="15.75" customHeight="1" x14ac:dyDescent="0.2">
      <c r="F789" s="6"/>
    </row>
    <row r="790" spans="6:6" ht="15.75" customHeight="1" x14ac:dyDescent="0.2">
      <c r="F790" s="6"/>
    </row>
    <row r="791" spans="6:6" ht="15.75" customHeight="1" x14ac:dyDescent="0.2">
      <c r="F791" s="6"/>
    </row>
    <row r="792" spans="6:6" ht="15.75" customHeight="1" x14ac:dyDescent="0.2">
      <c r="F792" s="6"/>
    </row>
    <row r="793" spans="6:6" ht="15.75" customHeight="1" x14ac:dyDescent="0.2">
      <c r="F793" s="6"/>
    </row>
    <row r="794" spans="6:6" ht="15.75" customHeight="1" x14ac:dyDescent="0.2">
      <c r="F794" s="6"/>
    </row>
    <row r="795" spans="6:6" ht="15.75" customHeight="1" x14ac:dyDescent="0.2">
      <c r="F795" s="6"/>
    </row>
    <row r="796" spans="6:6" ht="15.75" customHeight="1" x14ac:dyDescent="0.2">
      <c r="F796" s="6"/>
    </row>
    <row r="797" spans="6:6" ht="15.75" customHeight="1" x14ac:dyDescent="0.2">
      <c r="F797" s="6"/>
    </row>
    <row r="798" spans="6:6" ht="15.75" customHeight="1" x14ac:dyDescent="0.2">
      <c r="F798" s="6"/>
    </row>
    <row r="799" spans="6:6" ht="15.75" customHeight="1" x14ac:dyDescent="0.2">
      <c r="F799" s="6"/>
    </row>
    <row r="800" spans="6:6" ht="15.75" customHeight="1" x14ac:dyDescent="0.2">
      <c r="F800" s="6"/>
    </row>
    <row r="801" spans="6:6" ht="15.75" customHeight="1" x14ac:dyDescent="0.2">
      <c r="F801" s="6"/>
    </row>
    <row r="802" spans="6:6" ht="15.75" customHeight="1" x14ac:dyDescent="0.2">
      <c r="F802" s="6"/>
    </row>
    <row r="803" spans="6:6" ht="15.75" customHeight="1" x14ac:dyDescent="0.2">
      <c r="F803" s="6"/>
    </row>
    <row r="804" spans="6:6" ht="15.75" customHeight="1" x14ac:dyDescent="0.2">
      <c r="F804" s="6"/>
    </row>
    <row r="805" spans="6:6" ht="15.75" customHeight="1" x14ac:dyDescent="0.2">
      <c r="F805" s="6"/>
    </row>
    <row r="806" spans="6:6" ht="15.75" customHeight="1" x14ac:dyDescent="0.2">
      <c r="F806" s="6"/>
    </row>
    <row r="807" spans="6:6" ht="15.75" customHeight="1" x14ac:dyDescent="0.2">
      <c r="F807" s="6"/>
    </row>
    <row r="808" spans="6:6" ht="15.75" customHeight="1" x14ac:dyDescent="0.2">
      <c r="F808" s="6"/>
    </row>
    <row r="809" spans="6:6" ht="15.75" customHeight="1" x14ac:dyDescent="0.2">
      <c r="F809" s="6"/>
    </row>
    <row r="810" spans="6:6" ht="15.75" customHeight="1" x14ac:dyDescent="0.2">
      <c r="F810" s="6"/>
    </row>
    <row r="811" spans="6:6" ht="15.75" customHeight="1" x14ac:dyDescent="0.2">
      <c r="F811" s="6"/>
    </row>
    <row r="812" spans="6:6" ht="15.75" customHeight="1" x14ac:dyDescent="0.2">
      <c r="F812" s="6"/>
    </row>
    <row r="813" spans="6:6" ht="15.75" customHeight="1" x14ac:dyDescent="0.2">
      <c r="F813" s="6"/>
    </row>
    <row r="814" spans="6:6" ht="15.75" customHeight="1" x14ac:dyDescent="0.2">
      <c r="F814" s="6"/>
    </row>
    <row r="815" spans="6:6" ht="15.75" customHeight="1" x14ac:dyDescent="0.2">
      <c r="F815" s="6"/>
    </row>
    <row r="816" spans="6:6" ht="15.75" customHeight="1" x14ac:dyDescent="0.2">
      <c r="F816" s="6"/>
    </row>
    <row r="817" spans="6:6" ht="15.75" customHeight="1" x14ac:dyDescent="0.2">
      <c r="F817" s="6"/>
    </row>
    <row r="818" spans="6:6" ht="15.75" customHeight="1" x14ac:dyDescent="0.2">
      <c r="F818" s="6"/>
    </row>
    <row r="819" spans="6:6" ht="15.75" customHeight="1" x14ac:dyDescent="0.2">
      <c r="F819" s="6"/>
    </row>
    <row r="820" spans="6:6" ht="15.75" customHeight="1" x14ac:dyDescent="0.2">
      <c r="F820" s="6"/>
    </row>
    <row r="821" spans="6:6" ht="15.75" customHeight="1" x14ac:dyDescent="0.2">
      <c r="F821" s="6"/>
    </row>
    <row r="822" spans="6:6" ht="15.75" customHeight="1" x14ac:dyDescent="0.2">
      <c r="F822" s="6"/>
    </row>
    <row r="823" spans="6:6" ht="15.75" customHeight="1" x14ac:dyDescent="0.2">
      <c r="F823" s="6"/>
    </row>
    <row r="824" spans="6:6" ht="15.75" customHeight="1" x14ac:dyDescent="0.2">
      <c r="F824" s="6"/>
    </row>
    <row r="825" spans="6:6" ht="15.75" customHeight="1" x14ac:dyDescent="0.2">
      <c r="F825" s="6"/>
    </row>
    <row r="826" spans="6:6" ht="15.75" customHeight="1" x14ac:dyDescent="0.2">
      <c r="F826" s="6"/>
    </row>
    <row r="827" spans="6:6" ht="15.75" customHeight="1" x14ac:dyDescent="0.2">
      <c r="F827" s="6"/>
    </row>
    <row r="828" spans="6:6" ht="15.75" customHeight="1" x14ac:dyDescent="0.2">
      <c r="F828" s="6"/>
    </row>
    <row r="829" spans="6:6" ht="15.75" customHeight="1" x14ac:dyDescent="0.2">
      <c r="F829" s="6"/>
    </row>
    <row r="830" spans="6:6" ht="15.75" customHeight="1" x14ac:dyDescent="0.2">
      <c r="F830" s="6"/>
    </row>
    <row r="831" spans="6:6" ht="15.75" customHeight="1" x14ac:dyDescent="0.2">
      <c r="F831" s="6"/>
    </row>
    <row r="832" spans="6:6" ht="15.75" customHeight="1" x14ac:dyDescent="0.2">
      <c r="F832" s="6"/>
    </row>
    <row r="833" spans="6:6" ht="15.75" customHeight="1" x14ac:dyDescent="0.2">
      <c r="F833" s="6"/>
    </row>
    <row r="834" spans="6:6" ht="15.75" customHeight="1" x14ac:dyDescent="0.2">
      <c r="F834" s="6"/>
    </row>
    <row r="835" spans="6:6" ht="15.75" customHeight="1" x14ac:dyDescent="0.2">
      <c r="F835" s="6"/>
    </row>
    <row r="836" spans="6:6" ht="15.75" customHeight="1" x14ac:dyDescent="0.2">
      <c r="F836" s="6"/>
    </row>
    <row r="837" spans="6:6" ht="15.75" customHeight="1" x14ac:dyDescent="0.2">
      <c r="F837" s="6"/>
    </row>
    <row r="838" spans="6:6" ht="15.75" customHeight="1" x14ac:dyDescent="0.2">
      <c r="F838" s="6"/>
    </row>
    <row r="839" spans="6:6" ht="15.75" customHeight="1" x14ac:dyDescent="0.2">
      <c r="F839" s="6"/>
    </row>
    <row r="840" spans="6:6" ht="15.75" customHeight="1" x14ac:dyDescent="0.2">
      <c r="F840" s="6"/>
    </row>
    <row r="841" spans="6:6" ht="15.75" customHeight="1" x14ac:dyDescent="0.2">
      <c r="F841" s="6"/>
    </row>
    <row r="842" spans="6:6" ht="15.75" customHeight="1" x14ac:dyDescent="0.2">
      <c r="F842" s="6"/>
    </row>
    <row r="843" spans="6:6" ht="15.75" customHeight="1" x14ac:dyDescent="0.2">
      <c r="F843" s="6"/>
    </row>
    <row r="844" spans="6:6" ht="15.75" customHeight="1" x14ac:dyDescent="0.2">
      <c r="F844" s="6"/>
    </row>
    <row r="845" spans="6:6" ht="15.75" customHeight="1" x14ac:dyDescent="0.2">
      <c r="F845" s="6"/>
    </row>
    <row r="846" spans="6:6" ht="15.75" customHeight="1" x14ac:dyDescent="0.2">
      <c r="F846" s="6"/>
    </row>
    <row r="847" spans="6:6" ht="15.75" customHeight="1" x14ac:dyDescent="0.2">
      <c r="F847" s="6"/>
    </row>
    <row r="848" spans="6:6" ht="15.75" customHeight="1" x14ac:dyDescent="0.2">
      <c r="F848" s="6"/>
    </row>
    <row r="849" spans="6:6" ht="15.75" customHeight="1" x14ac:dyDescent="0.2">
      <c r="F849" s="6"/>
    </row>
    <row r="850" spans="6:6" ht="15.75" customHeight="1" x14ac:dyDescent="0.2">
      <c r="F850" s="6"/>
    </row>
    <row r="851" spans="6:6" ht="15.75" customHeight="1" x14ac:dyDescent="0.2">
      <c r="F851" s="6"/>
    </row>
    <row r="852" spans="6:6" ht="15.75" customHeight="1" x14ac:dyDescent="0.2">
      <c r="F852" s="6"/>
    </row>
    <row r="853" spans="6:6" ht="15.75" customHeight="1" x14ac:dyDescent="0.2">
      <c r="F853" s="6"/>
    </row>
    <row r="854" spans="6:6" ht="15.75" customHeight="1" x14ac:dyDescent="0.2">
      <c r="F854" s="6"/>
    </row>
    <row r="855" spans="6:6" ht="15.75" customHeight="1" x14ac:dyDescent="0.2">
      <c r="F855" s="6"/>
    </row>
    <row r="856" spans="6:6" ht="15.75" customHeight="1" x14ac:dyDescent="0.2">
      <c r="F856" s="6"/>
    </row>
    <row r="857" spans="6:6" ht="15.75" customHeight="1" x14ac:dyDescent="0.2">
      <c r="F857" s="6"/>
    </row>
    <row r="858" spans="6:6" ht="15.75" customHeight="1" x14ac:dyDescent="0.2">
      <c r="F858" s="6"/>
    </row>
    <row r="859" spans="6:6" ht="15.75" customHeight="1" x14ac:dyDescent="0.2">
      <c r="F859" s="6"/>
    </row>
    <row r="860" spans="6:6" ht="15.75" customHeight="1" x14ac:dyDescent="0.2">
      <c r="F860" s="6"/>
    </row>
    <row r="861" spans="6:6" ht="15.75" customHeight="1" x14ac:dyDescent="0.2">
      <c r="F861" s="6"/>
    </row>
    <row r="862" spans="6:6" ht="15.75" customHeight="1" x14ac:dyDescent="0.2">
      <c r="F862" s="6"/>
    </row>
    <row r="863" spans="6:6" ht="15.75" customHeight="1" x14ac:dyDescent="0.2">
      <c r="F863" s="6"/>
    </row>
    <row r="864" spans="6:6" ht="15.75" customHeight="1" x14ac:dyDescent="0.2">
      <c r="F864" s="6"/>
    </row>
    <row r="865" spans="6:6" ht="15.75" customHeight="1" x14ac:dyDescent="0.2">
      <c r="F865" s="6"/>
    </row>
    <row r="866" spans="6:6" ht="15.75" customHeight="1" x14ac:dyDescent="0.2">
      <c r="F866" s="6"/>
    </row>
    <row r="867" spans="6:6" ht="15.75" customHeight="1" x14ac:dyDescent="0.2">
      <c r="F867" s="6"/>
    </row>
    <row r="868" spans="6:6" ht="15.75" customHeight="1" x14ac:dyDescent="0.2">
      <c r="F868" s="6"/>
    </row>
    <row r="869" spans="6:6" ht="15.75" customHeight="1" x14ac:dyDescent="0.2">
      <c r="F869" s="6"/>
    </row>
    <row r="870" spans="6:6" ht="15.75" customHeight="1" x14ac:dyDescent="0.2">
      <c r="F870" s="6"/>
    </row>
    <row r="871" spans="6:6" ht="15.75" customHeight="1" x14ac:dyDescent="0.2">
      <c r="F871" s="6"/>
    </row>
    <row r="872" spans="6:6" ht="15.75" customHeight="1" x14ac:dyDescent="0.2">
      <c r="F872" s="6"/>
    </row>
    <row r="873" spans="6:6" ht="15.75" customHeight="1" x14ac:dyDescent="0.2">
      <c r="F873" s="6"/>
    </row>
    <row r="874" spans="6:6" ht="15.75" customHeight="1" x14ac:dyDescent="0.2">
      <c r="F874" s="6"/>
    </row>
    <row r="875" spans="6:6" ht="15.75" customHeight="1" x14ac:dyDescent="0.2">
      <c r="F875" s="6"/>
    </row>
    <row r="876" spans="6:6" ht="15.75" customHeight="1" x14ac:dyDescent="0.2">
      <c r="F876" s="6"/>
    </row>
    <row r="877" spans="6:6" ht="15.75" customHeight="1" x14ac:dyDescent="0.2">
      <c r="F877" s="6"/>
    </row>
    <row r="878" spans="6:6" ht="15.75" customHeight="1" x14ac:dyDescent="0.2">
      <c r="F878" s="6"/>
    </row>
    <row r="879" spans="6:6" ht="15.75" customHeight="1" x14ac:dyDescent="0.2">
      <c r="F879" s="6"/>
    </row>
    <row r="880" spans="6:6" ht="15.75" customHeight="1" x14ac:dyDescent="0.2">
      <c r="F880" s="6"/>
    </row>
    <row r="881" spans="6:6" ht="15.75" customHeight="1" x14ac:dyDescent="0.2">
      <c r="F881" s="6"/>
    </row>
    <row r="882" spans="6:6" ht="15.75" customHeight="1" x14ac:dyDescent="0.2">
      <c r="F882" s="6"/>
    </row>
    <row r="883" spans="6:6" ht="15.75" customHeight="1" x14ac:dyDescent="0.2">
      <c r="F883" s="6"/>
    </row>
    <row r="884" spans="6:6" ht="15.75" customHeight="1" x14ac:dyDescent="0.2">
      <c r="F884" s="6"/>
    </row>
    <row r="885" spans="6:6" ht="15.75" customHeight="1" x14ac:dyDescent="0.2">
      <c r="F885" s="6"/>
    </row>
    <row r="886" spans="6:6" ht="15.75" customHeight="1" x14ac:dyDescent="0.2">
      <c r="F886" s="6"/>
    </row>
    <row r="887" spans="6:6" ht="15.75" customHeight="1" x14ac:dyDescent="0.2">
      <c r="F887" s="6"/>
    </row>
    <row r="888" spans="6:6" ht="15.75" customHeight="1" x14ac:dyDescent="0.2">
      <c r="F888" s="6"/>
    </row>
    <row r="889" spans="6:6" ht="15.75" customHeight="1" x14ac:dyDescent="0.2">
      <c r="F889" s="6"/>
    </row>
    <row r="890" spans="6:6" ht="15.75" customHeight="1" x14ac:dyDescent="0.2">
      <c r="F890" s="6"/>
    </row>
    <row r="891" spans="6:6" ht="15.75" customHeight="1" x14ac:dyDescent="0.2">
      <c r="F891" s="6"/>
    </row>
    <row r="892" spans="6:6" ht="15.75" customHeight="1" x14ac:dyDescent="0.2">
      <c r="F892" s="6"/>
    </row>
    <row r="893" spans="6:6" ht="15.75" customHeight="1" x14ac:dyDescent="0.2">
      <c r="F893" s="6"/>
    </row>
    <row r="894" spans="6:6" ht="15.75" customHeight="1" x14ac:dyDescent="0.2">
      <c r="F894" s="6"/>
    </row>
    <row r="895" spans="6:6" ht="15.75" customHeight="1" x14ac:dyDescent="0.2">
      <c r="F895" s="6"/>
    </row>
    <row r="896" spans="6:6" ht="15.75" customHeight="1" x14ac:dyDescent="0.2">
      <c r="F896" s="6"/>
    </row>
    <row r="897" spans="6:6" ht="15.75" customHeight="1" x14ac:dyDescent="0.2">
      <c r="F897" s="6"/>
    </row>
    <row r="898" spans="6:6" ht="15.75" customHeight="1" x14ac:dyDescent="0.2">
      <c r="F898" s="6"/>
    </row>
    <row r="899" spans="6:6" ht="15.75" customHeight="1" x14ac:dyDescent="0.2">
      <c r="F899" s="6"/>
    </row>
    <row r="900" spans="6:6" ht="15.75" customHeight="1" x14ac:dyDescent="0.2">
      <c r="F900" s="6"/>
    </row>
    <row r="901" spans="6:6" ht="15.75" customHeight="1" x14ac:dyDescent="0.2">
      <c r="F901" s="6"/>
    </row>
    <row r="902" spans="6:6" ht="15.75" customHeight="1" x14ac:dyDescent="0.2">
      <c r="F902" s="6"/>
    </row>
    <row r="903" spans="6:6" ht="15.75" customHeight="1" x14ac:dyDescent="0.2">
      <c r="F903" s="6"/>
    </row>
    <row r="904" spans="6:6" ht="15.75" customHeight="1" x14ac:dyDescent="0.2">
      <c r="F904" s="6"/>
    </row>
    <row r="905" spans="6:6" ht="15.75" customHeight="1" x14ac:dyDescent="0.2">
      <c r="F905" s="6"/>
    </row>
    <row r="906" spans="6:6" ht="15.75" customHeight="1" x14ac:dyDescent="0.2">
      <c r="F906" s="6"/>
    </row>
    <row r="907" spans="6:6" ht="15.75" customHeight="1" x14ac:dyDescent="0.2">
      <c r="F907" s="6"/>
    </row>
    <row r="908" spans="6:6" ht="15.75" customHeight="1" x14ac:dyDescent="0.2">
      <c r="F908" s="6"/>
    </row>
    <row r="909" spans="6:6" ht="15.75" customHeight="1" x14ac:dyDescent="0.2">
      <c r="F909" s="6"/>
    </row>
    <row r="910" spans="6:6" ht="15.75" customHeight="1" x14ac:dyDescent="0.2">
      <c r="F910" s="6"/>
    </row>
    <row r="911" spans="6:6" ht="15.75" customHeight="1" x14ac:dyDescent="0.2">
      <c r="F911" s="6"/>
    </row>
    <row r="912" spans="6:6" ht="15.75" customHeight="1" x14ac:dyDescent="0.2">
      <c r="F912" s="6"/>
    </row>
    <row r="913" spans="6:6" ht="15.75" customHeight="1" x14ac:dyDescent="0.2">
      <c r="F913" s="6"/>
    </row>
    <row r="914" spans="6:6" ht="15.75" customHeight="1" x14ac:dyDescent="0.2">
      <c r="F914" s="6"/>
    </row>
    <row r="915" spans="6:6" ht="15.75" customHeight="1" x14ac:dyDescent="0.2">
      <c r="F915" s="6"/>
    </row>
    <row r="916" spans="6:6" ht="15.75" customHeight="1" x14ac:dyDescent="0.2">
      <c r="F916" s="6"/>
    </row>
    <row r="917" spans="6:6" ht="15.75" customHeight="1" x14ac:dyDescent="0.2">
      <c r="F917" s="6"/>
    </row>
    <row r="918" spans="6:6" ht="15.75" customHeight="1" x14ac:dyDescent="0.2">
      <c r="F918" s="6"/>
    </row>
    <row r="919" spans="6:6" ht="15.75" customHeight="1" x14ac:dyDescent="0.2">
      <c r="F919" s="6"/>
    </row>
    <row r="920" spans="6:6" ht="15.75" customHeight="1" x14ac:dyDescent="0.2">
      <c r="F920" s="6"/>
    </row>
    <row r="921" spans="6:6" ht="15.75" customHeight="1" x14ac:dyDescent="0.2">
      <c r="F921" s="6"/>
    </row>
    <row r="922" spans="6:6" ht="15.75" customHeight="1" x14ac:dyDescent="0.2">
      <c r="F922" s="6"/>
    </row>
    <row r="923" spans="6:6" ht="15.75" customHeight="1" x14ac:dyDescent="0.2">
      <c r="F923" s="6"/>
    </row>
    <row r="924" spans="6:6" ht="15.75" customHeight="1" x14ac:dyDescent="0.2">
      <c r="F924" s="6"/>
    </row>
    <row r="925" spans="6:6" ht="15.75" customHeight="1" x14ac:dyDescent="0.2">
      <c r="F925" s="6"/>
    </row>
    <row r="926" spans="6:6" ht="15.75" customHeight="1" x14ac:dyDescent="0.2">
      <c r="F926" s="6"/>
    </row>
    <row r="927" spans="6:6" ht="15.75" customHeight="1" x14ac:dyDescent="0.2">
      <c r="F927" s="6"/>
    </row>
    <row r="928" spans="6:6" ht="15.75" customHeight="1" x14ac:dyDescent="0.2">
      <c r="F928" s="6"/>
    </row>
    <row r="929" spans="6:6" ht="15.75" customHeight="1" x14ac:dyDescent="0.2">
      <c r="F929" s="6"/>
    </row>
    <row r="930" spans="6:6" ht="15.75" customHeight="1" x14ac:dyDescent="0.2">
      <c r="F930" s="6"/>
    </row>
    <row r="931" spans="6:6" ht="15.75" customHeight="1" x14ac:dyDescent="0.2">
      <c r="F931" s="6"/>
    </row>
    <row r="932" spans="6:6" ht="15.75" customHeight="1" x14ac:dyDescent="0.2">
      <c r="F932" s="6"/>
    </row>
    <row r="933" spans="6:6" ht="15.75" customHeight="1" x14ac:dyDescent="0.2">
      <c r="F933" s="6"/>
    </row>
    <row r="934" spans="6:6" ht="15.75" customHeight="1" x14ac:dyDescent="0.2">
      <c r="F934" s="6"/>
    </row>
    <row r="935" spans="6:6" ht="15.75" customHeight="1" x14ac:dyDescent="0.2">
      <c r="F935" s="6"/>
    </row>
    <row r="936" spans="6:6" ht="15.75" customHeight="1" x14ac:dyDescent="0.2">
      <c r="F936" s="6"/>
    </row>
    <row r="937" spans="6:6" ht="15.75" customHeight="1" x14ac:dyDescent="0.2">
      <c r="F937" s="6"/>
    </row>
    <row r="938" spans="6:6" ht="15.75" customHeight="1" x14ac:dyDescent="0.2">
      <c r="F938" s="6"/>
    </row>
    <row r="939" spans="6:6" ht="15.75" customHeight="1" x14ac:dyDescent="0.2">
      <c r="F939" s="6"/>
    </row>
    <row r="940" spans="6:6" ht="15.75" customHeight="1" x14ac:dyDescent="0.2">
      <c r="F940" s="6"/>
    </row>
    <row r="941" spans="6:6" ht="15.75" customHeight="1" x14ac:dyDescent="0.2">
      <c r="F941" s="6"/>
    </row>
    <row r="942" spans="6:6" ht="15.75" customHeight="1" x14ac:dyDescent="0.2">
      <c r="F942" s="6"/>
    </row>
    <row r="943" spans="6:6" ht="15.75" customHeight="1" x14ac:dyDescent="0.2">
      <c r="F943" s="6"/>
    </row>
    <row r="944" spans="6:6" ht="15.75" customHeight="1" x14ac:dyDescent="0.2">
      <c r="F944" s="6"/>
    </row>
    <row r="945" spans="6:6" ht="15.75" customHeight="1" x14ac:dyDescent="0.2">
      <c r="F945" s="6"/>
    </row>
    <row r="946" spans="6:6" ht="15.75" customHeight="1" x14ac:dyDescent="0.2">
      <c r="F946" s="6"/>
    </row>
    <row r="947" spans="6:6" ht="15.75" customHeight="1" x14ac:dyDescent="0.2">
      <c r="F947" s="6"/>
    </row>
    <row r="948" spans="6:6" ht="15.75" customHeight="1" x14ac:dyDescent="0.2">
      <c r="F948" s="6"/>
    </row>
    <row r="949" spans="6:6" ht="15.75" customHeight="1" x14ac:dyDescent="0.2">
      <c r="F949" s="6"/>
    </row>
    <row r="950" spans="6:6" ht="15.75" customHeight="1" x14ac:dyDescent="0.2">
      <c r="F950" s="6"/>
    </row>
    <row r="951" spans="6:6" ht="15.75" customHeight="1" x14ac:dyDescent="0.2">
      <c r="F951" s="6"/>
    </row>
    <row r="952" spans="6:6" ht="15.75" customHeight="1" x14ac:dyDescent="0.2">
      <c r="F952" s="6"/>
    </row>
    <row r="953" spans="6:6" ht="15.75" customHeight="1" x14ac:dyDescent="0.2">
      <c r="F953" s="6"/>
    </row>
    <row r="954" spans="6:6" ht="15.75" customHeight="1" x14ac:dyDescent="0.2">
      <c r="F954" s="6"/>
    </row>
    <row r="955" spans="6:6" ht="15.75" customHeight="1" x14ac:dyDescent="0.2">
      <c r="F955" s="6"/>
    </row>
    <row r="956" spans="6:6" ht="15.75" customHeight="1" x14ac:dyDescent="0.2">
      <c r="F956" s="6"/>
    </row>
    <row r="957" spans="6:6" ht="15.75" customHeight="1" x14ac:dyDescent="0.2">
      <c r="F957" s="6"/>
    </row>
    <row r="958" spans="6:6" ht="15.75" customHeight="1" x14ac:dyDescent="0.2">
      <c r="F958" s="6"/>
    </row>
    <row r="959" spans="6:6" ht="15.75" customHeight="1" x14ac:dyDescent="0.2">
      <c r="F959" s="6"/>
    </row>
    <row r="960" spans="6:6" ht="15.75" customHeight="1" x14ac:dyDescent="0.2">
      <c r="F960" s="6"/>
    </row>
    <row r="961" spans="6:6" ht="15.75" customHeight="1" x14ac:dyDescent="0.2">
      <c r="F961" s="6"/>
    </row>
    <row r="962" spans="6:6" ht="15.75" customHeight="1" x14ac:dyDescent="0.2">
      <c r="F962" s="6"/>
    </row>
    <row r="963" spans="6:6" ht="15.75" customHeight="1" x14ac:dyDescent="0.2">
      <c r="F963" s="6"/>
    </row>
    <row r="964" spans="6:6" ht="15.75" customHeight="1" x14ac:dyDescent="0.2">
      <c r="F964" s="6"/>
    </row>
    <row r="965" spans="6:6" ht="15.75" customHeight="1" x14ac:dyDescent="0.2">
      <c r="F965" s="6"/>
    </row>
    <row r="966" spans="6:6" ht="15.75" customHeight="1" x14ac:dyDescent="0.2">
      <c r="F966" s="6"/>
    </row>
    <row r="967" spans="6:6" ht="15.75" customHeight="1" x14ac:dyDescent="0.2">
      <c r="F967" s="6"/>
    </row>
    <row r="968" spans="6:6" ht="15.75" customHeight="1" x14ac:dyDescent="0.2">
      <c r="F968" s="6"/>
    </row>
    <row r="969" spans="6:6" ht="15.75" customHeight="1" x14ac:dyDescent="0.2">
      <c r="F969" s="6"/>
    </row>
    <row r="970" spans="6:6" ht="15.75" customHeight="1" x14ac:dyDescent="0.2">
      <c r="F970" s="6"/>
    </row>
    <row r="971" spans="6:6" ht="15.75" customHeight="1" x14ac:dyDescent="0.2">
      <c r="F971" s="6"/>
    </row>
    <row r="972" spans="6:6" ht="15.75" customHeight="1" x14ac:dyDescent="0.2">
      <c r="F972" s="6"/>
    </row>
    <row r="973" spans="6:6" ht="15.75" customHeight="1" x14ac:dyDescent="0.2">
      <c r="F973" s="6"/>
    </row>
    <row r="974" spans="6:6" ht="15.75" customHeight="1" x14ac:dyDescent="0.2">
      <c r="F974" s="6"/>
    </row>
    <row r="975" spans="6:6" ht="15.75" customHeight="1" x14ac:dyDescent="0.2">
      <c r="F975" s="6"/>
    </row>
    <row r="976" spans="6:6" ht="15.75" customHeight="1" x14ac:dyDescent="0.2">
      <c r="F976" s="6"/>
    </row>
    <row r="977" spans="6:6" ht="15.75" customHeight="1" x14ac:dyDescent="0.2">
      <c r="F977" s="6"/>
    </row>
    <row r="978" spans="6:6" ht="15.75" customHeight="1" x14ac:dyDescent="0.2">
      <c r="F978" s="6"/>
    </row>
    <row r="979" spans="6:6" ht="15.75" customHeight="1" x14ac:dyDescent="0.2">
      <c r="F979" s="6"/>
    </row>
    <row r="980" spans="6:6" ht="15.75" customHeight="1" x14ac:dyDescent="0.2">
      <c r="F980" s="6"/>
    </row>
    <row r="981" spans="6:6" ht="15.75" customHeight="1" x14ac:dyDescent="0.2">
      <c r="F981" s="6"/>
    </row>
    <row r="982" spans="6:6" ht="15.75" customHeight="1" x14ac:dyDescent="0.2">
      <c r="F982" s="6"/>
    </row>
    <row r="983" spans="6:6" ht="15.75" customHeight="1" x14ac:dyDescent="0.2">
      <c r="F983" s="6"/>
    </row>
    <row r="984" spans="6:6" ht="15.75" customHeight="1" x14ac:dyDescent="0.2">
      <c r="F984" s="6"/>
    </row>
    <row r="985" spans="6:6" ht="15.75" customHeight="1" x14ac:dyDescent="0.2">
      <c r="F985" s="6"/>
    </row>
    <row r="986" spans="6:6" ht="15.75" customHeight="1" x14ac:dyDescent="0.2">
      <c r="F986" s="6"/>
    </row>
    <row r="987" spans="6:6" ht="15.75" customHeight="1" x14ac:dyDescent="0.2">
      <c r="F987" s="6"/>
    </row>
    <row r="988" spans="6:6" ht="15.75" customHeight="1" x14ac:dyDescent="0.2">
      <c r="F988" s="6"/>
    </row>
    <row r="989" spans="6:6" ht="15.75" customHeight="1" x14ac:dyDescent="0.2">
      <c r="F989" s="6"/>
    </row>
    <row r="990" spans="6:6" ht="15.75" customHeight="1" x14ac:dyDescent="0.2">
      <c r="F990" s="6"/>
    </row>
    <row r="991" spans="6:6" ht="15.75" customHeight="1" x14ac:dyDescent="0.2">
      <c r="F991" s="6"/>
    </row>
    <row r="992" spans="6:6" ht="15.75" customHeight="1" x14ac:dyDescent="0.2">
      <c r="F992" s="6"/>
    </row>
    <row r="993" spans="6:6" ht="15.75" customHeight="1" x14ac:dyDescent="0.2">
      <c r="F993" s="6"/>
    </row>
    <row r="994" spans="6:6" ht="15.75" customHeight="1" x14ac:dyDescent="0.2">
      <c r="F994" s="6"/>
    </row>
    <row r="995" spans="6:6" ht="15.75" customHeight="1" x14ac:dyDescent="0.2">
      <c r="F995" s="6"/>
    </row>
    <row r="996" spans="6:6" ht="15.75" customHeight="1" x14ac:dyDescent="0.2">
      <c r="F996" s="6"/>
    </row>
    <row r="997" spans="6:6" ht="15.75" customHeight="1" x14ac:dyDescent="0.2">
      <c r="F997" s="6"/>
    </row>
    <row r="998" spans="6:6" ht="15.75" customHeight="1" x14ac:dyDescent="0.2">
      <c r="F998" s="6"/>
    </row>
    <row r="999" spans="6:6" ht="15.75" customHeight="1" x14ac:dyDescent="0.2">
      <c r="F999" s="6"/>
    </row>
    <row r="1000" spans="6:6" ht="15.75" customHeight="1" x14ac:dyDescent="0.2">
      <c r="F1000" s="6"/>
    </row>
    <row r="1001" spans="6:6" ht="15.75" customHeight="1" x14ac:dyDescent="0.2">
      <c r="F1001" s="6"/>
    </row>
    <row r="1002" spans="6:6" ht="15.75" customHeight="1" x14ac:dyDescent="0.2">
      <c r="F1002" s="6"/>
    </row>
    <row r="1003" spans="6:6" ht="15.75" customHeight="1" x14ac:dyDescent="0.2">
      <c r="F1003" s="6"/>
    </row>
    <row r="1004" spans="6:6" ht="15.75" customHeight="1" x14ac:dyDescent="0.2">
      <c r="F1004" s="6"/>
    </row>
    <row r="1005" spans="6:6" ht="15.75" customHeight="1" x14ac:dyDescent="0.2">
      <c r="F1005" s="6"/>
    </row>
    <row r="1006" spans="6:6" ht="15.75" customHeight="1" x14ac:dyDescent="0.2">
      <c r="F1006" s="6"/>
    </row>
    <row r="1007" spans="6:6" ht="15.75" customHeight="1" x14ac:dyDescent="0.2">
      <c r="F1007" s="6"/>
    </row>
    <row r="1008" spans="6:6" ht="15.75" customHeight="1" x14ac:dyDescent="0.2">
      <c r="F1008" s="6"/>
    </row>
    <row r="1009" spans="6:6" ht="15.75" customHeight="1" x14ac:dyDescent="0.2">
      <c r="F1009" s="6"/>
    </row>
    <row r="1010" spans="6:6" ht="15.75" customHeight="1" x14ac:dyDescent="0.2">
      <c r="F1010" s="6"/>
    </row>
    <row r="1011" spans="6:6" ht="15.75" customHeight="1" x14ac:dyDescent="0.2">
      <c r="F1011" s="6"/>
    </row>
    <row r="1012" spans="6:6" ht="15.75" customHeight="1" x14ac:dyDescent="0.2">
      <c r="F1012" s="6"/>
    </row>
    <row r="1013" spans="6:6" ht="15.75" customHeight="1" x14ac:dyDescent="0.2">
      <c r="F1013" s="6"/>
    </row>
    <row r="1014" spans="6:6" ht="15.75" customHeight="1" x14ac:dyDescent="0.2">
      <c r="F1014" s="6"/>
    </row>
    <row r="1015" spans="6:6" ht="15.75" customHeight="1" x14ac:dyDescent="0.2">
      <c r="F1015" s="6"/>
    </row>
    <row r="1016" spans="6:6" ht="15.75" customHeight="1" x14ac:dyDescent="0.2">
      <c r="F1016" s="6"/>
    </row>
    <row r="1017" spans="6:6" ht="15.75" customHeight="1" x14ac:dyDescent="0.2">
      <c r="F1017" s="6"/>
    </row>
    <row r="1018" spans="6:6" ht="15.75" customHeight="1" x14ac:dyDescent="0.2">
      <c r="F1018" s="6"/>
    </row>
    <row r="1019" spans="6:6" ht="15.75" customHeight="1" x14ac:dyDescent="0.2">
      <c r="F1019" s="6"/>
    </row>
    <row r="1020" spans="6:6" ht="15.75" customHeight="1" x14ac:dyDescent="0.2">
      <c r="F1020" s="6"/>
    </row>
    <row r="1021" spans="6:6" ht="15.75" customHeight="1" x14ac:dyDescent="0.2">
      <c r="F1021" s="6"/>
    </row>
    <row r="1022" spans="6:6" ht="15.75" customHeight="1" x14ac:dyDescent="0.2">
      <c r="F1022" s="6"/>
    </row>
    <row r="1023" spans="6:6" ht="15.75" customHeight="1" x14ac:dyDescent="0.2">
      <c r="F1023" s="6"/>
    </row>
    <row r="1024" spans="6:6" ht="15.75" customHeight="1" x14ac:dyDescent="0.2">
      <c r="F1024" s="6"/>
    </row>
    <row r="1025" spans="6:6" ht="15.75" customHeight="1" x14ac:dyDescent="0.2">
      <c r="F1025" s="6"/>
    </row>
    <row r="1026" spans="6:6" ht="15.75" customHeight="1" x14ac:dyDescent="0.2">
      <c r="F1026" s="6"/>
    </row>
    <row r="1027" spans="6:6" ht="15.75" customHeight="1" x14ac:dyDescent="0.2">
      <c r="F1027" s="6"/>
    </row>
    <row r="1028" spans="6:6" ht="15.75" customHeight="1" x14ac:dyDescent="0.2">
      <c r="F1028" s="6"/>
    </row>
    <row r="1029" spans="6:6" ht="15.75" customHeight="1" x14ac:dyDescent="0.2">
      <c r="F1029" s="6"/>
    </row>
    <row r="1030" spans="6:6" ht="15.75" customHeight="1" x14ac:dyDescent="0.2">
      <c r="F1030" s="6"/>
    </row>
    <row r="1031" spans="6:6" ht="15.75" customHeight="1" x14ac:dyDescent="0.2">
      <c r="F1031" s="6"/>
    </row>
    <row r="1032" spans="6:6" ht="15.75" customHeight="1" x14ac:dyDescent="0.2">
      <c r="F1032" s="6"/>
    </row>
    <row r="1033" spans="6:6" ht="15.75" customHeight="1" x14ac:dyDescent="0.2">
      <c r="F1033" s="6"/>
    </row>
    <row r="1034" spans="6:6" ht="15.75" customHeight="1" x14ac:dyDescent="0.2">
      <c r="F1034" s="6"/>
    </row>
    <row r="1035" spans="6:6" ht="15.75" customHeight="1" x14ac:dyDescent="0.2">
      <c r="F1035" s="6"/>
    </row>
    <row r="1036" spans="6:6" ht="15.75" customHeight="1" x14ac:dyDescent="0.2">
      <c r="F1036" s="6"/>
    </row>
    <row r="1037" spans="6:6" ht="15.75" customHeight="1" x14ac:dyDescent="0.2">
      <c r="F1037" s="6"/>
    </row>
    <row r="1038" spans="6:6" ht="15.75" customHeight="1" x14ac:dyDescent="0.2">
      <c r="F1038" s="6"/>
    </row>
    <row r="1039" spans="6:6" ht="15.75" customHeight="1" x14ac:dyDescent="0.2">
      <c r="F1039" s="6"/>
    </row>
    <row r="1040" spans="6:6" ht="15.75" customHeight="1" x14ac:dyDescent="0.2">
      <c r="F1040" s="6"/>
    </row>
    <row r="1041" spans="6:6" ht="15.75" customHeight="1" x14ac:dyDescent="0.2">
      <c r="F1041" s="6"/>
    </row>
    <row r="1042" spans="6:6" ht="15.75" customHeight="1" x14ac:dyDescent="0.2">
      <c r="F1042" s="6"/>
    </row>
    <row r="1043" spans="6:6" ht="15.75" customHeight="1" x14ac:dyDescent="0.2">
      <c r="F1043" s="6"/>
    </row>
    <row r="1044" spans="6:6" ht="15.75" customHeight="1" x14ac:dyDescent="0.2">
      <c r="F1044" s="6"/>
    </row>
    <row r="1045" spans="6:6" ht="15.75" customHeight="1" x14ac:dyDescent="0.2">
      <c r="F1045" s="6"/>
    </row>
    <row r="1046" spans="6:6" ht="15.75" customHeight="1" x14ac:dyDescent="0.2">
      <c r="F1046" s="6"/>
    </row>
    <row r="1047" spans="6:6" ht="15.75" customHeight="1" x14ac:dyDescent="0.2">
      <c r="F1047" s="6"/>
    </row>
    <row r="1048" spans="6:6" ht="15.75" customHeight="1" x14ac:dyDescent="0.2">
      <c r="F1048" s="6"/>
    </row>
    <row r="1049" spans="6:6" ht="15.75" customHeight="1" x14ac:dyDescent="0.2">
      <c r="F1049" s="6"/>
    </row>
    <row r="1050" spans="6:6" ht="15.75" customHeight="1" x14ac:dyDescent="0.2">
      <c r="F1050" s="6"/>
    </row>
    <row r="1051" spans="6:6" ht="15.75" customHeight="1" x14ac:dyDescent="0.2">
      <c r="F1051" s="6"/>
    </row>
    <row r="1052" spans="6:6" ht="15.75" customHeight="1" x14ac:dyDescent="0.2">
      <c r="F1052" s="6"/>
    </row>
    <row r="1053" spans="6:6" ht="15.75" customHeight="1" x14ac:dyDescent="0.2">
      <c r="F1053" s="6"/>
    </row>
    <row r="1054" spans="6:6" ht="15.75" customHeight="1" x14ac:dyDescent="0.2">
      <c r="F1054" s="6"/>
    </row>
    <row r="1055" spans="6:6" ht="15.75" customHeight="1" x14ac:dyDescent="0.2">
      <c r="F1055" s="6"/>
    </row>
    <row r="1056" spans="6:6" ht="15.75" customHeight="1" x14ac:dyDescent="0.2">
      <c r="F1056" s="6"/>
    </row>
    <row r="1057" spans="6:6" ht="15.75" customHeight="1" x14ac:dyDescent="0.2">
      <c r="F1057" s="6"/>
    </row>
    <row r="1058" spans="6:6" ht="15.75" customHeight="1" x14ac:dyDescent="0.2">
      <c r="F1058" s="6"/>
    </row>
    <row r="1059" spans="6:6" ht="15.75" customHeight="1" x14ac:dyDescent="0.2">
      <c r="F1059" s="6"/>
    </row>
    <row r="1060" spans="6:6" ht="15.75" customHeight="1" x14ac:dyDescent="0.2">
      <c r="F1060" s="6"/>
    </row>
    <row r="1061" spans="6:6" ht="15.75" customHeight="1" x14ac:dyDescent="0.2">
      <c r="F1061" s="6"/>
    </row>
    <row r="1062" spans="6:6" ht="15.75" customHeight="1" x14ac:dyDescent="0.2">
      <c r="F1062" s="6"/>
    </row>
    <row r="1063" spans="6:6" ht="15.75" customHeight="1" x14ac:dyDescent="0.2">
      <c r="F1063" s="6"/>
    </row>
    <row r="1064" spans="6:6" ht="15.75" customHeight="1" x14ac:dyDescent="0.2">
      <c r="F1064" s="6"/>
    </row>
    <row r="1065" spans="6:6" ht="15.75" customHeight="1" x14ac:dyDescent="0.2">
      <c r="F1065" s="6"/>
    </row>
    <row r="1066" spans="6:6" ht="15.75" customHeight="1" x14ac:dyDescent="0.2">
      <c r="F1066" s="6"/>
    </row>
    <row r="1067" spans="6:6" ht="15.75" customHeight="1" x14ac:dyDescent="0.2">
      <c r="F1067" s="6"/>
    </row>
    <row r="1068" spans="6:6" ht="15.75" customHeight="1" x14ac:dyDescent="0.2">
      <c r="F1068" s="6"/>
    </row>
    <row r="1069" spans="6:6" ht="15.75" customHeight="1" x14ac:dyDescent="0.2">
      <c r="F1069" s="6"/>
    </row>
    <row r="1070" spans="6:6" ht="15.75" customHeight="1" x14ac:dyDescent="0.2">
      <c r="F1070" s="6"/>
    </row>
    <row r="1071" spans="6:6" ht="15.75" customHeight="1" x14ac:dyDescent="0.2">
      <c r="F1071" s="6"/>
    </row>
    <row r="1072" spans="6:6" ht="15.75" customHeight="1" x14ac:dyDescent="0.2">
      <c r="F1072" s="6"/>
    </row>
    <row r="1073" spans="6:6" ht="15.75" customHeight="1" x14ac:dyDescent="0.2">
      <c r="F1073" s="6"/>
    </row>
    <row r="1074" spans="6:6" ht="15.75" customHeight="1" x14ac:dyDescent="0.2">
      <c r="F1074" s="6"/>
    </row>
    <row r="1075" spans="6:6" ht="15.75" customHeight="1" x14ac:dyDescent="0.2">
      <c r="F1075" s="6"/>
    </row>
    <row r="1076" spans="6:6" ht="15.75" customHeight="1" x14ac:dyDescent="0.2">
      <c r="F1076" s="6"/>
    </row>
    <row r="1077" spans="6:6" ht="15.75" customHeight="1" x14ac:dyDescent="0.2">
      <c r="F1077" s="6"/>
    </row>
    <row r="1078" spans="6:6" ht="15.75" customHeight="1" x14ac:dyDescent="0.2">
      <c r="F1078" s="6"/>
    </row>
    <row r="1079" spans="6:6" ht="15.75" customHeight="1" x14ac:dyDescent="0.2">
      <c r="F1079" s="6"/>
    </row>
    <row r="1080" spans="6:6" ht="15.75" customHeight="1" x14ac:dyDescent="0.2">
      <c r="F1080" s="6"/>
    </row>
    <row r="1081" spans="6:6" ht="15.75" customHeight="1" x14ac:dyDescent="0.2">
      <c r="F1081" s="6"/>
    </row>
    <row r="1082" spans="6:6" ht="15.75" customHeight="1" x14ac:dyDescent="0.2">
      <c r="F1082" s="6"/>
    </row>
    <row r="1083" spans="6:6" ht="15.75" customHeight="1" x14ac:dyDescent="0.2">
      <c r="F1083" s="6"/>
    </row>
    <row r="1084" spans="6:6" ht="15.75" customHeight="1" x14ac:dyDescent="0.2">
      <c r="F1084" s="6"/>
    </row>
    <row r="1085" spans="6:6" ht="15.75" customHeight="1" x14ac:dyDescent="0.2">
      <c r="F1085" s="6"/>
    </row>
    <row r="1086" spans="6:6" ht="15.75" customHeight="1" x14ac:dyDescent="0.2">
      <c r="F1086" s="6"/>
    </row>
    <row r="1087" spans="6:6" ht="15.75" customHeight="1" x14ac:dyDescent="0.2">
      <c r="F1087" s="6"/>
    </row>
    <row r="1088" spans="6:6" ht="15.75" customHeight="1" x14ac:dyDescent="0.2">
      <c r="F1088" s="6"/>
    </row>
    <row r="1089" spans="6:6" ht="15.75" customHeight="1" x14ac:dyDescent="0.2">
      <c r="F1089" s="6"/>
    </row>
    <row r="1090" spans="6:6" ht="15.75" customHeight="1" x14ac:dyDescent="0.2">
      <c r="F1090" s="6"/>
    </row>
    <row r="1091" spans="6:6" ht="15.75" customHeight="1" x14ac:dyDescent="0.2">
      <c r="F1091" s="6"/>
    </row>
    <row r="1092" spans="6:6" ht="15.75" customHeight="1" x14ac:dyDescent="0.2">
      <c r="F1092" s="6"/>
    </row>
    <row r="1093" spans="6:6" ht="15.75" customHeight="1" x14ac:dyDescent="0.2">
      <c r="F1093" s="6"/>
    </row>
    <row r="1094" spans="6:6" ht="15.75" customHeight="1" x14ac:dyDescent="0.2">
      <c r="F1094" s="6"/>
    </row>
    <row r="1095" spans="6:6" ht="15.75" customHeight="1" x14ac:dyDescent="0.2">
      <c r="F1095" s="6"/>
    </row>
    <row r="1096" spans="6:6" ht="15.75" customHeight="1" x14ac:dyDescent="0.2">
      <c r="F1096" s="6"/>
    </row>
    <row r="1097" spans="6:6" ht="15.75" customHeight="1" x14ac:dyDescent="0.2">
      <c r="F1097" s="6"/>
    </row>
    <row r="1098" spans="6:6" ht="15.75" customHeight="1" x14ac:dyDescent="0.2">
      <c r="F1098" s="6"/>
    </row>
    <row r="1099" spans="6:6" ht="15.75" customHeight="1" x14ac:dyDescent="0.2">
      <c r="F1099" s="6"/>
    </row>
    <row r="1100" spans="6:6" ht="15.75" customHeight="1" x14ac:dyDescent="0.2">
      <c r="F1100" s="6"/>
    </row>
    <row r="1101" spans="6:6" ht="15.75" customHeight="1" x14ac:dyDescent="0.2">
      <c r="F1101" s="6"/>
    </row>
    <row r="1102" spans="6:6" ht="15.75" customHeight="1" x14ac:dyDescent="0.2">
      <c r="F1102" s="6"/>
    </row>
    <row r="1103" spans="6:6" ht="15.75" customHeight="1" x14ac:dyDescent="0.2">
      <c r="F1103" s="6"/>
    </row>
    <row r="1104" spans="6:6" ht="15.75" customHeight="1" x14ac:dyDescent="0.2">
      <c r="F1104" s="6"/>
    </row>
    <row r="1105" spans="6:6" ht="15.75" customHeight="1" x14ac:dyDescent="0.2">
      <c r="F1105" s="6"/>
    </row>
    <row r="1106" spans="6:6" ht="15.75" customHeight="1" x14ac:dyDescent="0.2">
      <c r="F1106" s="6"/>
    </row>
    <row r="1107" spans="6:6" ht="15.75" customHeight="1" x14ac:dyDescent="0.2">
      <c r="F1107" s="6"/>
    </row>
    <row r="1108" spans="6:6" ht="15.75" customHeight="1" x14ac:dyDescent="0.2">
      <c r="F1108" s="6"/>
    </row>
    <row r="1109" spans="6:6" ht="15.75" customHeight="1" x14ac:dyDescent="0.2">
      <c r="F1109" s="6"/>
    </row>
    <row r="1110" spans="6:6" ht="15.75" customHeight="1" x14ac:dyDescent="0.2">
      <c r="F1110" s="6"/>
    </row>
    <row r="1111" spans="6:6" ht="15.75" customHeight="1" x14ac:dyDescent="0.2">
      <c r="F1111" s="6"/>
    </row>
    <row r="1112" spans="6:6" ht="15.75" customHeight="1" x14ac:dyDescent="0.2">
      <c r="F1112" s="6"/>
    </row>
    <row r="1113" spans="6:6" ht="15.75" customHeight="1" x14ac:dyDescent="0.2">
      <c r="F1113" s="6"/>
    </row>
    <row r="1114" spans="6:6" ht="15.75" customHeight="1" x14ac:dyDescent="0.2">
      <c r="F1114" s="6"/>
    </row>
    <row r="1115" spans="6:6" ht="15.75" customHeight="1" x14ac:dyDescent="0.2">
      <c r="F1115" s="6"/>
    </row>
    <row r="1116" spans="6:6" ht="15.75" customHeight="1" x14ac:dyDescent="0.2">
      <c r="F1116" s="6"/>
    </row>
    <row r="1117" spans="6:6" ht="15.75" customHeight="1" x14ac:dyDescent="0.2">
      <c r="F1117" s="6"/>
    </row>
    <row r="1118" spans="6:6" ht="15.75" customHeight="1" x14ac:dyDescent="0.2">
      <c r="F1118" s="6"/>
    </row>
    <row r="1119" spans="6:6" ht="15.75" customHeight="1" x14ac:dyDescent="0.2">
      <c r="F1119" s="6"/>
    </row>
    <row r="1120" spans="6:6" ht="15.75" customHeight="1" x14ac:dyDescent="0.2">
      <c r="F1120" s="6"/>
    </row>
    <row r="1121" spans="6:6" ht="15.75" customHeight="1" x14ac:dyDescent="0.2">
      <c r="F1121" s="6"/>
    </row>
    <row r="1122" spans="6:6" ht="15.75" customHeight="1" x14ac:dyDescent="0.2">
      <c r="F1122" s="6"/>
    </row>
    <row r="1123" spans="6:6" ht="15.75" customHeight="1" x14ac:dyDescent="0.2">
      <c r="F1123" s="6"/>
    </row>
    <row r="1124" spans="6:6" ht="15.75" customHeight="1" x14ac:dyDescent="0.2">
      <c r="F1124" s="6"/>
    </row>
    <row r="1125" spans="6:6" ht="15.75" customHeight="1" x14ac:dyDescent="0.2">
      <c r="F1125" s="6"/>
    </row>
    <row r="1126" spans="6:6" ht="15.75" customHeight="1" x14ac:dyDescent="0.2">
      <c r="F1126" s="6"/>
    </row>
    <row r="1127" spans="6:6" ht="15.75" customHeight="1" x14ac:dyDescent="0.2">
      <c r="F1127" s="6"/>
    </row>
    <row r="1128" spans="6:6" ht="15.75" customHeight="1" x14ac:dyDescent="0.2">
      <c r="F1128" s="6"/>
    </row>
    <row r="1129" spans="6:6" ht="15.75" customHeight="1" x14ac:dyDescent="0.2">
      <c r="F1129" s="6"/>
    </row>
    <row r="1130" spans="6:6" ht="15.75" customHeight="1" x14ac:dyDescent="0.2">
      <c r="F1130" s="6"/>
    </row>
    <row r="1131" spans="6:6" ht="15.75" customHeight="1" x14ac:dyDescent="0.2">
      <c r="F1131" s="6"/>
    </row>
    <row r="1132" spans="6:6" ht="15.75" customHeight="1" x14ac:dyDescent="0.2">
      <c r="F1132" s="6"/>
    </row>
    <row r="1133" spans="6:6" ht="15.75" customHeight="1" x14ac:dyDescent="0.2">
      <c r="F1133" s="6"/>
    </row>
    <row r="1134" spans="6:6" ht="15.75" customHeight="1" x14ac:dyDescent="0.2">
      <c r="F1134" s="6"/>
    </row>
    <row r="1135" spans="6:6" ht="15.75" customHeight="1" x14ac:dyDescent="0.2">
      <c r="F1135" s="6"/>
    </row>
    <row r="1136" spans="6:6" ht="15.75" customHeight="1" x14ac:dyDescent="0.2">
      <c r="F1136" s="6"/>
    </row>
    <row r="1137" spans="6:6" ht="15.75" customHeight="1" x14ac:dyDescent="0.2">
      <c r="F1137" s="6"/>
    </row>
  </sheetData>
  <autoFilter ref="A1:I1137" xr:uid="{9DF93B6D-B802-9B45-A16E-0EFE183991D0}"/>
  <sortState xmlns:xlrd2="http://schemas.microsoft.com/office/spreadsheetml/2017/richdata2" ref="A2:I1137">
    <sortCondition ref="C2:C1137"/>
    <sortCondition descending="1" ref="G2:G1137"/>
  </sortState>
  <pageMargins left="0.75" right="0.75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853D1-6F1C-C744-ABFB-9165E5410A23}">
  <dimension ref="A1:B1111"/>
  <sheetViews>
    <sheetView workbookViewId="0">
      <selection activeCell="B50" sqref="B50"/>
    </sheetView>
  </sheetViews>
  <sheetFormatPr baseColWidth="10" defaultRowHeight="16" x14ac:dyDescent="0.2"/>
  <cols>
    <col min="1" max="1" width="47.6640625" style="4" customWidth="1"/>
    <col min="2" max="2" width="85.6640625" bestFit="1" customWidth="1"/>
  </cols>
  <sheetData>
    <row r="1" spans="1:2" x14ac:dyDescent="0.2">
      <c r="A1" s="1" t="s">
        <v>2</v>
      </c>
      <c r="B1" s="12" t="s">
        <v>155</v>
      </c>
    </row>
    <row r="2" spans="1:2" x14ac:dyDescent="0.2">
      <c r="A2" s="4" t="s">
        <v>9</v>
      </c>
      <c r="B2" t="s">
        <v>153</v>
      </c>
    </row>
    <row r="3" spans="1:2" x14ac:dyDescent="0.2">
      <c r="A3" s="4" t="s">
        <v>11</v>
      </c>
      <c r="B3" t="s">
        <v>148</v>
      </c>
    </row>
    <row r="4" spans="1:2" x14ac:dyDescent="0.2">
      <c r="A4" s="4" t="s">
        <v>12</v>
      </c>
      <c r="B4" t="s">
        <v>156</v>
      </c>
    </row>
    <row r="5" spans="1:2" x14ac:dyDescent="0.2">
      <c r="A5" s="4" t="s">
        <v>21</v>
      </c>
      <c r="B5" t="s">
        <v>146</v>
      </c>
    </row>
    <row r="6" spans="1:2" x14ac:dyDescent="0.2">
      <c r="A6" s="4" t="s">
        <v>24</v>
      </c>
      <c r="B6" t="s">
        <v>156</v>
      </c>
    </row>
    <row r="7" spans="1:2" x14ac:dyDescent="0.2">
      <c r="A7" s="5" t="s">
        <v>26</v>
      </c>
      <c r="B7" t="s">
        <v>156</v>
      </c>
    </row>
    <row r="8" spans="1:2" x14ac:dyDescent="0.2">
      <c r="A8" s="4" t="s">
        <v>29</v>
      </c>
      <c r="B8" s="14" t="s">
        <v>157</v>
      </c>
    </row>
    <row r="9" spans="1:2" x14ac:dyDescent="0.2">
      <c r="A9" s="4" t="s">
        <v>31</v>
      </c>
      <c r="B9" t="s">
        <v>132</v>
      </c>
    </row>
    <row r="10" spans="1:2" x14ac:dyDescent="0.2">
      <c r="A10" s="5" t="s">
        <v>32</v>
      </c>
      <c r="B10" t="s">
        <v>156</v>
      </c>
    </row>
    <row r="11" spans="1:2" x14ac:dyDescent="0.2">
      <c r="A11" s="4" t="s">
        <v>35</v>
      </c>
      <c r="B11" t="s">
        <v>140</v>
      </c>
    </row>
    <row r="12" spans="1:2" x14ac:dyDescent="0.2">
      <c r="A12" s="4" t="s">
        <v>36</v>
      </c>
      <c r="B12" s="14" t="s">
        <v>158</v>
      </c>
    </row>
    <row r="13" spans="1:2" x14ac:dyDescent="0.2">
      <c r="A13" s="5" t="s">
        <v>40</v>
      </c>
      <c r="B13" t="s">
        <v>156</v>
      </c>
    </row>
    <row r="14" spans="1:2" x14ac:dyDescent="0.2">
      <c r="A14" s="5" t="s">
        <v>41</v>
      </c>
      <c r="B14" t="s">
        <v>156</v>
      </c>
    </row>
    <row r="15" spans="1:2" x14ac:dyDescent="0.2">
      <c r="A15" s="4" t="s">
        <v>43</v>
      </c>
      <c r="B15" t="s">
        <v>134</v>
      </c>
    </row>
    <row r="16" spans="1:2" x14ac:dyDescent="0.2">
      <c r="A16" s="4" t="s">
        <v>47</v>
      </c>
      <c r="B16" t="s">
        <v>131</v>
      </c>
    </row>
    <row r="17" spans="1:2" x14ac:dyDescent="0.2">
      <c r="A17" s="4" t="s">
        <v>51</v>
      </c>
      <c r="B17" t="s">
        <v>135</v>
      </c>
    </row>
    <row r="18" spans="1:2" x14ac:dyDescent="0.2">
      <c r="A18" s="5" t="s">
        <v>59</v>
      </c>
      <c r="B18" t="s">
        <v>156</v>
      </c>
    </row>
    <row r="19" spans="1:2" x14ac:dyDescent="0.2">
      <c r="A19" s="4" t="s">
        <v>65</v>
      </c>
      <c r="B19" t="s">
        <v>137</v>
      </c>
    </row>
    <row r="20" spans="1:2" x14ac:dyDescent="0.2">
      <c r="A20" s="5" t="s">
        <v>37</v>
      </c>
      <c r="B20" s="14" t="s">
        <v>159</v>
      </c>
    </row>
    <row r="21" spans="1:2" x14ac:dyDescent="0.2">
      <c r="A21" s="4" t="s">
        <v>68</v>
      </c>
      <c r="B21" t="s">
        <v>143</v>
      </c>
    </row>
    <row r="22" spans="1:2" x14ac:dyDescent="0.2">
      <c r="A22" s="4" t="s">
        <v>69</v>
      </c>
      <c r="B22" t="s">
        <v>138</v>
      </c>
    </row>
    <row r="23" spans="1:2" x14ac:dyDescent="0.2">
      <c r="A23" s="4" t="s">
        <v>73</v>
      </c>
      <c r="B23" t="s">
        <v>139</v>
      </c>
    </row>
    <row r="24" spans="1:2" x14ac:dyDescent="0.2">
      <c r="A24" s="4" t="s">
        <v>76</v>
      </c>
      <c r="B24" t="s">
        <v>154</v>
      </c>
    </row>
    <row r="25" spans="1:2" x14ac:dyDescent="0.2">
      <c r="A25" s="4" t="s">
        <v>77</v>
      </c>
      <c r="B25" t="s">
        <v>145</v>
      </c>
    </row>
    <row r="26" spans="1:2" x14ac:dyDescent="0.2">
      <c r="A26" s="20" t="s">
        <v>176</v>
      </c>
      <c r="B26" t="s">
        <v>156</v>
      </c>
    </row>
    <row r="27" spans="1:2" x14ac:dyDescent="0.2">
      <c r="A27" s="4" t="s">
        <v>79</v>
      </c>
      <c r="B27" t="s">
        <v>156</v>
      </c>
    </row>
    <row r="28" spans="1:2" x14ac:dyDescent="0.2">
      <c r="A28" s="5" t="s">
        <v>80</v>
      </c>
      <c r="B28" s="14" t="s">
        <v>160</v>
      </c>
    </row>
    <row r="29" spans="1:2" x14ac:dyDescent="0.2">
      <c r="A29" s="4" t="s">
        <v>82</v>
      </c>
      <c r="B29" t="s">
        <v>147</v>
      </c>
    </row>
    <row r="30" spans="1:2" x14ac:dyDescent="0.2">
      <c r="A30" s="4" t="s">
        <v>84</v>
      </c>
      <c r="B30" t="s">
        <v>149</v>
      </c>
    </row>
    <row r="31" spans="1:2" x14ac:dyDescent="0.2">
      <c r="A31" s="4" t="s">
        <v>87</v>
      </c>
      <c r="B31" s="14" t="s">
        <v>161</v>
      </c>
    </row>
    <row r="32" spans="1:2" x14ac:dyDescent="0.2">
      <c r="A32" s="4" t="s">
        <v>88</v>
      </c>
      <c r="B32" s="14" t="s">
        <v>162</v>
      </c>
    </row>
    <row r="33" spans="1:2" x14ac:dyDescent="0.2">
      <c r="A33" s="4" t="s">
        <v>89</v>
      </c>
      <c r="B33" t="s">
        <v>136</v>
      </c>
    </row>
    <row r="34" spans="1:2" x14ac:dyDescent="0.2">
      <c r="A34" s="4" t="s">
        <v>91</v>
      </c>
      <c r="B34" t="s">
        <v>133</v>
      </c>
    </row>
    <row r="35" spans="1:2" x14ac:dyDescent="0.2">
      <c r="A35" s="4" t="s">
        <v>100</v>
      </c>
      <c r="B35" t="s">
        <v>156</v>
      </c>
    </row>
    <row r="36" spans="1:2" x14ac:dyDescent="0.2">
      <c r="A36" s="4" t="s">
        <v>101</v>
      </c>
      <c r="B36" t="s">
        <v>156</v>
      </c>
    </row>
    <row r="37" spans="1:2" x14ac:dyDescent="0.2">
      <c r="A37" s="4" t="s">
        <v>102</v>
      </c>
      <c r="B37" t="s">
        <v>156</v>
      </c>
    </row>
    <row r="38" spans="1:2" x14ac:dyDescent="0.2">
      <c r="A38" s="4" t="s">
        <v>103</v>
      </c>
      <c r="B38" t="s">
        <v>151</v>
      </c>
    </row>
    <row r="39" spans="1:2" x14ac:dyDescent="0.2">
      <c r="A39" s="4" t="s">
        <v>109</v>
      </c>
      <c r="B39" t="s">
        <v>156</v>
      </c>
    </row>
    <row r="40" spans="1:2" x14ac:dyDescent="0.2">
      <c r="A40" s="4" t="s">
        <v>110</v>
      </c>
      <c r="B40" t="s">
        <v>150</v>
      </c>
    </row>
    <row r="41" spans="1:2" x14ac:dyDescent="0.2">
      <c r="A41" s="4" t="s">
        <v>111</v>
      </c>
      <c r="B41" t="s">
        <v>141</v>
      </c>
    </row>
    <row r="42" spans="1:2" x14ac:dyDescent="0.2">
      <c r="A42" s="4" t="s">
        <v>112</v>
      </c>
      <c r="B42" t="s">
        <v>144</v>
      </c>
    </row>
    <row r="43" spans="1:2" x14ac:dyDescent="0.2">
      <c r="A43" s="4" t="s">
        <v>115</v>
      </c>
      <c r="B43" t="s">
        <v>142</v>
      </c>
    </row>
    <row r="44" spans="1:2" x14ac:dyDescent="0.2">
      <c r="A44" s="4" t="s">
        <v>116</v>
      </c>
      <c r="B44" s="14" t="s">
        <v>163</v>
      </c>
    </row>
    <row r="45" spans="1:2" x14ac:dyDescent="0.2">
      <c r="A45" s="4" t="s">
        <v>119</v>
      </c>
      <c r="B45" t="s">
        <v>152</v>
      </c>
    </row>
    <row r="46" spans="1:2" x14ac:dyDescent="0.2">
      <c r="A46" s="5" t="s">
        <v>120</v>
      </c>
      <c r="B46" t="s">
        <v>156</v>
      </c>
    </row>
    <row r="47" spans="1:2" x14ac:dyDescent="0.2">
      <c r="A47" s="5" t="s">
        <v>125</v>
      </c>
      <c r="B47" s="14" t="s">
        <v>164</v>
      </c>
    </row>
    <row r="48" spans="1:2" x14ac:dyDescent="0.2">
      <c r="A48" s="5" t="s">
        <v>170</v>
      </c>
    </row>
    <row r="49" spans="1:1" x14ac:dyDescent="0.2">
      <c r="A49" s="4" t="s">
        <v>171</v>
      </c>
    </row>
    <row r="50" spans="1:1" x14ac:dyDescent="0.2">
      <c r="A50" s="20" t="s">
        <v>175</v>
      </c>
    </row>
    <row r="51" spans="1:1" x14ac:dyDescent="0.2">
      <c r="A51" s="20" t="s">
        <v>177</v>
      </c>
    </row>
    <row r="52" spans="1:1" x14ac:dyDescent="0.2">
      <c r="A52" s="20" t="s">
        <v>180</v>
      </c>
    </row>
    <row r="53" spans="1:1" x14ac:dyDescent="0.2">
      <c r="A53" s="20" t="s">
        <v>181</v>
      </c>
    </row>
    <row r="54" spans="1:1" x14ac:dyDescent="0.2">
      <c r="A54" s="20" t="s">
        <v>183</v>
      </c>
    </row>
    <row r="55" spans="1:1" x14ac:dyDescent="0.2">
      <c r="A55" s="20" t="s">
        <v>185</v>
      </c>
    </row>
    <row r="56" spans="1:1" x14ac:dyDescent="0.2">
      <c r="A56" s="20" t="s">
        <v>186</v>
      </c>
    </row>
    <row r="57" spans="1:1" x14ac:dyDescent="0.2">
      <c r="A57"/>
    </row>
    <row r="58" spans="1:1" x14ac:dyDescent="0.2">
      <c r="A58"/>
    </row>
    <row r="59" spans="1:1" x14ac:dyDescent="0.2">
      <c r="A59"/>
    </row>
    <row r="60" spans="1:1" x14ac:dyDescent="0.2">
      <c r="A60"/>
    </row>
    <row r="61" spans="1:1" x14ac:dyDescent="0.2">
      <c r="A61"/>
    </row>
    <row r="62" spans="1:1" x14ac:dyDescent="0.2">
      <c r="A62"/>
    </row>
    <row r="63" spans="1:1" x14ac:dyDescent="0.2">
      <c r="A63"/>
    </row>
    <row r="64" spans="1:1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  <row r="88" spans="1:1" x14ac:dyDescent="0.2">
      <c r="A88"/>
    </row>
    <row r="89" spans="1:1" x14ac:dyDescent="0.2">
      <c r="A89"/>
    </row>
    <row r="90" spans="1:1" x14ac:dyDescent="0.2">
      <c r="A90"/>
    </row>
    <row r="91" spans="1:1" x14ac:dyDescent="0.2">
      <c r="A91"/>
    </row>
    <row r="92" spans="1:1" x14ac:dyDescent="0.2">
      <c r="A92"/>
    </row>
    <row r="93" spans="1:1" x14ac:dyDescent="0.2">
      <c r="A93"/>
    </row>
    <row r="94" spans="1:1" x14ac:dyDescent="0.2">
      <c r="A94"/>
    </row>
    <row r="95" spans="1:1" x14ac:dyDescent="0.2">
      <c r="A95"/>
    </row>
    <row r="96" spans="1:1" x14ac:dyDescent="0.2">
      <c r="A96"/>
    </row>
    <row r="97" spans="1:1" x14ac:dyDescent="0.2">
      <c r="A97"/>
    </row>
    <row r="98" spans="1:1" x14ac:dyDescent="0.2">
      <c r="A98"/>
    </row>
    <row r="99" spans="1:1" x14ac:dyDescent="0.2">
      <c r="A99"/>
    </row>
    <row r="100" spans="1:1" x14ac:dyDescent="0.2">
      <c r="A100"/>
    </row>
    <row r="101" spans="1:1" x14ac:dyDescent="0.2">
      <c r="A101"/>
    </row>
    <row r="102" spans="1:1" x14ac:dyDescent="0.2">
      <c r="A102"/>
    </row>
    <row r="103" spans="1:1" x14ac:dyDescent="0.2">
      <c r="A103"/>
    </row>
    <row r="104" spans="1:1" x14ac:dyDescent="0.2">
      <c r="A104"/>
    </row>
    <row r="105" spans="1:1" x14ac:dyDescent="0.2">
      <c r="A105"/>
    </row>
    <row r="106" spans="1:1" x14ac:dyDescent="0.2">
      <c r="A106"/>
    </row>
    <row r="107" spans="1:1" x14ac:dyDescent="0.2">
      <c r="A107"/>
    </row>
    <row r="108" spans="1:1" x14ac:dyDescent="0.2">
      <c r="A108"/>
    </row>
    <row r="109" spans="1:1" x14ac:dyDescent="0.2">
      <c r="A109"/>
    </row>
    <row r="110" spans="1:1" x14ac:dyDescent="0.2">
      <c r="A110"/>
    </row>
    <row r="111" spans="1:1" x14ac:dyDescent="0.2">
      <c r="A111"/>
    </row>
    <row r="112" spans="1:1" x14ac:dyDescent="0.2">
      <c r="A112"/>
    </row>
    <row r="113" spans="1:1" x14ac:dyDescent="0.2">
      <c r="A113"/>
    </row>
    <row r="114" spans="1:1" x14ac:dyDescent="0.2">
      <c r="A114"/>
    </row>
    <row r="115" spans="1:1" x14ac:dyDescent="0.2">
      <c r="A115"/>
    </row>
    <row r="116" spans="1:1" x14ac:dyDescent="0.2">
      <c r="A116"/>
    </row>
    <row r="117" spans="1:1" x14ac:dyDescent="0.2">
      <c r="A117"/>
    </row>
    <row r="118" spans="1:1" x14ac:dyDescent="0.2">
      <c r="A118"/>
    </row>
    <row r="119" spans="1:1" x14ac:dyDescent="0.2">
      <c r="A119"/>
    </row>
    <row r="120" spans="1:1" x14ac:dyDescent="0.2">
      <c r="A120"/>
    </row>
    <row r="121" spans="1:1" x14ac:dyDescent="0.2">
      <c r="A121"/>
    </row>
    <row r="122" spans="1:1" x14ac:dyDescent="0.2">
      <c r="A122"/>
    </row>
    <row r="123" spans="1:1" x14ac:dyDescent="0.2">
      <c r="A123"/>
    </row>
    <row r="124" spans="1:1" x14ac:dyDescent="0.2">
      <c r="A124"/>
    </row>
    <row r="125" spans="1:1" x14ac:dyDescent="0.2">
      <c r="A125"/>
    </row>
    <row r="126" spans="1:1" x14ac:dyDescent="0.2">
      <c r="A126"/>
    </row>
    <row r="127" spans="1:1" x14ac:dyDescent="0.2">
      <c r="A127"/>
    </row>
    <row r="128" spans="1:1" x14ac:dyDescent="0.2">
      <c r="A128"/>
    </row>
    <row r="129" spans="1:1" x14ac:dyDescent="0.2">
      <c r="A129"/>
    </row>
    <row r="130" spans="1:1" x14ac:dyDescent="0.2">
      <c r="A130"/>
    </row>
    <row r="131" spans="1:1" x14ac:dyDescent="0.2">
      <c r="A131"/>
    </row>
    <row r="132" spans="1:1" x14ac:dyDescent="0.2">
      <c r="A132"/>
    </row>
    <row r="133" spans="1:1" x14ac:dyDescent="0.2">
      <c r="A133"/>
    </row>
    <row r="134" spans="1:1" x14ac:dyDescent="0.2">
      <c r="A134"/>
    </row>
    <row r="135" spans="1:1" x14ac:dyDescent="0.2">
      <c r="A135"/>
    </row>
    <row r="136" spans="1:1" x14ac:dyDescent="0.2">
      <c r="A136"/>
    </row>
    <row r="137" spans="1:1" x14ac:dyDescent="0.2">
      <c r="A137"/>
    </row>
    <row r="138" spans="1:1" x14ac:dyDescent="0.2">
      <c r="A138"/>
    </row>
    <row r="139" spans="1:1" x14ac:dyDescent="0.2">
      <c r="A139"/>
    </row>
    <row r="140" spans="1:1" x14ac:dyDescent="0.2">
      <c r="A140"/>
    </row>
    <row r="141" spans="1:1" x14ac:dyDescent="0.2">
      <c r="A141"/>
    </row>
    <row r="142" spans="1:1" x14ac:dyDescent="0.2">
      <c r="A142"/>
    </row>
    <row r="143" spans="1:1" x14ac:dyDescent="0.2">
      <c r="A143"/>
    </row>
    <row r="144" spans="1:1" x14ac:dyDescent="0.2">
      <c r="A144"/>
    </row>
    <row r="145" spans="1:1" x14ac:dyDescent="0.2">
      <c r="A145"/>
    </row>
    <row r="146" spans="1:1" x14ac:dyDescent="0.2">
      <c r="A146"/>
    </row>
    <row r="147" spans="1:1" x14ac:dyDescent="0.2">
      <c r="A147"/>
    </row>
    <row r="148" spans="1:1" x14ac:dyDescent="0.2">
      <c r="A148"/>
    </row>
    <row r="149" spans="1:1" x14ac:dyDescent="0.2">
      <c r="A149"/>
    </row>
    <row r="150" spans="1:1" x14ac:dyDescent="0.2">
      <c r="A150"/>
    </row>
    <row r="151" spans="1:1" x14ac:dyDescent="0.2">
      <c r="A151"/>
    </row>
    <row r="152" spans="1:1" x14ac:dyDescent="0.2">
      <c r="A152"/>
    </row>
    <row r="153" spans="1:1" x14ac:dyDescent="0.2">
      <c r="A153"/>
    </row>
    <row r="154" spans="1:1" x14ac:dyDescent="0.2">
      <c r="A154"/>
    </row>
    <row r="155" spans="1:1" x14ac:dyDescent="0.2">
      <c r="A155"/>
    </row>
    <row r="156" spans="1:1" x14ac:dyDescent="0.2">
      <c r="A156"/>
    </row>
    <row r="157" spans="1:1" x14ac:dyDescent="0.2">
      <c r="A157"/>
    </row>
    <row r="158" spans="1:1" x14ac:dyDescent="0.2">
      <c r="A158"/>
    </row>
    <row r="159" spans="1:1" x14ac:dyDescent="0.2">
      <c r="A159"/>
    </row>
    <row r="160" spans="1:1" x14ac:dyDescent="0.2">
      <c r="A160"/>
    </row>
    <row r="161" spans="1:1" x14ac:dyDescent="0.2">
      <c r="A161"/>
    </row>
    <row r="162" spans="1:1" x14ac:dyDescent="0.2">
      <c r="A162"/>
    </row>
    <row r="163" spans="1:1" x14ac:dyDescent="0.2">
      <c r="A163"/>
    </row>
    <row r="164" spans="1:1" x14ac:dyDescent="0.2">
      <c r="A164"/>
    </row>
    <row r="165" spans="1:1" x14ac:dyDescent="0.2">
      <c r="A165"/>
    </row>
    <row r="166" spans="1:1" x14ac:dyDescent="0.2">
      <c r="A166"/>
    </row>
    <row r="167" spans="1:1" x14ac:dyDescent="0.2">
      <c r="A167"/>
    </row>
    <row r="168" spans="1:1" x14ac:dyDescent="0.2">
      <c r="A168"/>
    </row>
    <row r="169" spans="1:1" x14ac:dyDescent="0.2">
      <c r="A169"/>
    </row>
    <row r="170" spans="1:1" x14ac:dyDescent="0.2">
      <c r="A170"/>
    </row>
    <row r="171" spans="1:1" x14ac:dyDescent="0.2">
      <c r="A171"/>
    </row>
    <row r="172" spans="1:1" x14ac:dyDescent="0.2">
      <c r="A172"/>
    </row>
    <row r="173" spans="1:1" x14ac:dyDescent="0.2">
      <c r="A173"/>
    </row>
    <row r="174" spans="1:1" x14ac:dyDescent="0.2">
      <c r="A174"/>
    </row>
    <row r="175" spans="1:1" x14ac:dyDescent="0.2">
      <c r="A175"/>
    </row>
    <row r="176" spans="1:1" x14ac:dyDescent="0.2">
      <c r="A176"/>
    </row>
    <row r="177" spans="1:1" x14ac:dyDescent="0.2">
      <c r="A177"/>
    </row>
    <row r="178" spans="1:1" x14ac:dyDescent="0.2">
      <c r="A178"/>
    </row>
    <row r="179" spans="1:1" x14ac:dyDescent="0.2">
      <c r="A179"/>
    </row>
    <row r="180" spans="1:1" x14ac:dyDescent="0.2">
      <c r="A180"/>
    </row>
    <row r="181" spans="1:1" x14ac:dyDescent="0.2">
      <c r="A181"/>
    </row>
    <row r="182" spans="1:1" x14ac:dyDescent="0.2">
      <c r="A182"/>
    </row>
    <row r="183" spans="1:1" x14ac:dyDescent="0.2">
      <c r="A183"/>
    </row>
    <row r="184" spans="1:1" x14ac:dyDescent="0.2">
      <c r="A184"/>
    </row>
    <row r="185" spans="1:1" x14ac:dyDescent="0.2">
      <c r="A185"/>
    </row>
    <row r="186" spans="1:1" x14ac:dyDescent="0.2">
      <c r="A186"/>
    </row>
    <row r="187" spans="1:1" x14ac:dyDescent="0.2">
      <c r="A187"/>
    </row>
    <row r="188" spans="1:1" x14ac:dyDescent="0.2">
      <c r="A188"/>
    </row>
    <row r="189" spans="1:1" x14ac:dyDescent="0.2">
      <c r="A189"/>
    </row>
    <row r="190" spans="1:1" x14ac:dyDescent="0.2">
      <c r="A190"/>
    </row>
    <row r="191" spans="1:1" x14ac:dyDescent="0.2">
      <c r="A191"/>
    </row>
    <row r="192" spans="1:1" x14ac:dyDescent="0.2">
      <c r="A192"/>
    </row>
    <row r="193" spans="1:1" x14ac:dyDescent="0.2">
      <c r="A193"/>
    </row>
    <row r="194" spans="1:1" x14ac:dyDescent="0.2">
      <c r="A194"/>
    </row>
    <row r="195" spans="1:1" x14ac:dyDescent="0.2">
      <c r="A195"/>
    </row>
    <row r="196" spans="1:1" x14ac:dyDescent="0.2">
      <c r="A196"/>
    </row>
    <row r="197" spans="1:1" x14ac:dyDescent="0.2">
      <c r="A197"/>
    </row>
    <row r="198" spans="1:1" x14ac:dyDescent="0.2">
      <c r="A198"/>
    </row>
    <row r="199" spans="1:1" x14ac:dyDescent="0.2">
      <c r="A199"/>
    </row>
    <row r="200" spans="1:1" x14ac:dyDescent="0.2">
      <c r="A200"/>
    </row>
    <row r="201" spans="1:1" x14ac:dyDescent="0.2">
      <c r="A201"/>
    </row>
    <row r="202" spans="1:1" x14ac:dyDescent="0.2">
      <c r="A202"/>
    </row>
    <row r="203" spans="1:1" x14ac:dyDescent="0.2">
      <c r="A203"/>
    </row>
    <row r="204" spans="1:1" x14ac:dyDescent="0.2">
      <c r="A204"/>
    </row>
    <row r="205" spans="1:1" x14ac:dyDescent="0.2">
      <c r="A205"/>
    </row>
    <row r="206" spans="1:1" x14ac:dyDescent="0.2">
      <c r="A206"/>
    </row>
    <row r="207" spans="1:1" x14ac:dyDescent="0.2">
      <c r="A207"/>
    </row>
    <row r="208" spans="1:1" x14ac:dyDescent="0.2">
      <c r="A208"/>
    </row>
    <row r="209" spans="1:1" x14ac:dyDescent="0.2">
      <c r="A209"/>
    </row>
    <row r="210" spans="1:1" x14ac:dyDescent="0.2">
      <c r="A210"/>
    </row>
    <row r="211" spans="1:1" x14ac:dyDescent="0.2">
      <c r="A211"/>
    </row>
    <row r="212" spans="1:1" x14ac:dyDescent="0.2">
      <c r="A212"/>
    </row>
    <row r="213" spans="1:1" x14ac:dyDescent="0.2">
      <c r="A213"/>
    </row>
    <row r="214" spans="1:1" x14ac:dyDescent="0.2">
      <c r="A214"/>
    </row>
    <row r="215" spans="1:1" x14ac:dyDescent="0.2">
      <c r="A215"/>
    </row>
    <row r="216" spans="1:1" x14ac:dyDescent="0.2">
      <c r="A216"/>
    </row>
    <row r="217" spans="1:1" x14ac:dyDescent="0.2">
      <c r="A217"/>
    </row>
    <row r="218" spans="1:1" x14ac:dyDescent="0.2">
      <c r="A218"/>
    </row>
    <row r="219" spans="1:1" x14ac:dyDescent="0.2">
      <c r="A219"/>
    </row>
    <row r="220" spans="1:1" x14ac:dyDescent="0.2">
      <c r="A220"/>
    </row>
    <row r="221" spans="1:1" x14ac:dyDescent="0.2">
      <c r="A221"/>
    </row>
    <row r="222" spans="1:1" x14ac:dyDescent="0.2">
      <c r="A222"/>
    </row>
    <row r="223" spans="1:1" x14ac:dyDescent="0.2">
      <c r="A223"/>
    </row>
    <row r="224" spans="1:1" x14ac:dyDescent="0.2">
      <c r="A224"/>
    </row>
    <row r="225" spans="1:1" x14ac:dyDescent="0.2">
      <c r="A225"/>
    </row>
    <row r="226" spans="1:1" x14ac:dyDescent="0.2">
      <c r="A226"/>
    </row>
    <row r="227" spans="1:1" x14ac:dyDescent="0.2">
      <c r="A227"/>
    </row>
    <row r="228" spans="1:1" x14ac:dyDescent="0.2">
      <c r="A228"/>
    </row>
    <row r="229" spans="1:1" x14ac:dyDescent="0.2">
      <c r="A229"/>
    </row>
    <row r="230" spans="1:1" x14ac:dyDescent="0.2">
      <c r="A230"/>
    </row>
    <row r="231" spans="1:1" x14ac:dyDescent="0.2">
      <c r="A231"/>
    </row>
    <row r="232" spans="1:1" x14ac:dyDescent="0.2">
      <c r="A232"/>
    </row>
    <row r="233" spans="1:1" x14ac:dyDescent="0.2">
      <c r="A233"/>
    </row>
    <row r="234" spans="1:1" x14ac:dyDescent="0.2">
      <c r="A234"/>
    </row>
    <row r="235" spans="1:1" x14ac:dyDescent="0.2">
      <c r="A235"/>
    </row>
    <row r="236" spans="1:1" x14ac:dyDescent="0.2">
      <c r="A236"/>
    </row>
    <row r="237" spans="1:1" x14ac:dyDescent="0.2">
      <c r="A237"/>
    </row>
    <row r="238" spans="1:1" x14ac:dyDescent="0.2">
      <c r="A238"/>
    </row>
    <row r="239" spans="1:1" x14ac:dyDescent="0.2">
      <c r="A239"/>
    </row>
    <row r="240" spans="1:1" x14ac:dyDescent="0.2">
      <c r="A240"/>
    </row>
    <row r="241" spans="1:1" x14ac:dyDescent="0.2">
      <c r="A241"/>
    </row>
    <row r="242" spans="1:1" x14ac:dyDescent="0.2">
      <c r="A242"/>
    </row>
    <row r="243" spans="1:1" x14ac:dyDescent="0.2">
      <c r="A243"/>
    </row>
    <row r="244" spans="1:1" x14ac:dyDescent="0.2">
      <c r="A244"/>
    </row>
    <row r="245" spans="1:1" x14ac:dyDescent="0.2">
      <c r="A245"/>
    </row>
    <row r="246" spans="1:1" x14ac:dyDescent="0.2">
      <c r="A246"/>
    </row>
    <row r="247" spans="1:1" x14ac:dyDescent="0.2">
      <c r="A247"/>
    </row>
    <row r="248" spans="1:1" x14ac:dyDescent="0.2">
      <c r="A248"/>
    </row>
    <row r="249" spans="1:1" x14ac:dyDescent="0.2">
      <c r="A249"/>
    </row>
    <row r="250" spans="1:1" x14ac:dyDescent="0.2">
      <c r="A250"/>
    </row>
    <row r="251" spans="1:1" x14ac:dyDescent="0.2">
      <c r="A251"/>
    </row>
    <row r="252" spans="1:1" x14ac:dyDescent="0.2">
      <c r="A252"/>
    </row>
    <row r="253" spans="1:1" x14ac:dyDescent="0.2">
      <c r="A253"/>
    </row>
    <row r="254" spans="1:1" x14ac:dyDescent="0.2">
      <c r="A254"/>
    </row>
    <row r="255" spans="1:1" x14ac:dyDescent="0.2">
      <c r="A255"/>
    </row>
    <row r="256" spans="1:1" x14ac:dyDescent="0.2">
      <c r="A256"/>
    </row>
    <row r="257" spans="1:1" x14ac:dyDescent="0.2">
      <c r="A257"/>
    </row>
    <row r="258" spans="1:1" x14ac:dyDescent="0.2">
      <c r="A258"/>
    </row>
    <row r="259" spans="1:1" x14ac:dyDescent="0.2">
      <c r="A259"/>
    </row>
    <row r="260" spans="1:1" x14ac:dyDescent="0.2">
      <c r="A260"/>
    </row>
    <row r="261" spans="1:1" x14ac:dyDescent="0.2">
      <c r="A261"/>
    </row>
    <row r="262" spans="1:1" x14ac:dyDescent="0.2">
      <c r="A262"/>
    </row>
    <row r="263" spans="1:1" x14ac:dyDescent="0.2">
      <c r="A263"/>
    </row>
    <row r="264" spans="1:1" x14ac:dyDescent="0.2">
      <c r="A264"/>
    </row>
    <row r="265" spans="1:1" x14ac:dyDescent="0.2">
      <c r="A265"/>
    </row>
    <row r="266" spans="1:1" x14ac:dyDescent="0.2">
      <c r="A266"/>
    </row>
    <row r="267" spans="1:1" x14ac:dyDescent="0.2">
      <c r="A267"/>
    </row>
    <row r="268" spans="1:1" x14ac:dyDescent="0.2">
      <c r="A268"/>
    </row>
    <row r="269" spans="1:1" x14ac:dyDescent="0.2">
      <c r="A269"/>
    </row>
    <row r="270" spans="1:1" x14ac:dyDescent="0.2">
      <c r="A270"/>
    </row>
    <row r="271" spans="1:1" x14ac:dyDescent="0.2">
      <c r="A271"/>
    </row>
    <row r="272" spans="1:1" x14ac:dyDescent="0.2">
      <c r="A272"/>
    </row>
    <row r="273" spans="1:1" x14ac:dyDescent="0.2">
      <c r="A273"/>
    </row>
    <row r="274" spans="1:1" x14ac:dyDescent="0.2">
      <c r="A274"/>
    </row>
    <row r="275" spans="1:1" x14ac:dyDescent="0.2">
      <c r="A275"/>
    </row>
    <row r="276" spans="1:1" x14ac:dyDescent="0.2">
      <c r="A276"/>
    </row>
    <row r="277" spans="1:1" x14ac:dyDescent="0.2">
      <c r="A277"/>
    </row>
    <row r="278" spans="1:1" x14ac:dyDescent="0.2">
      <c r="A278"/>
    </row>
    <row r="279" spans="1:1" x14ac:dyDescent="0.2">
      <c r="A279"/>
    </row>
    <row r="280" spans="1:1" x14ac:dyDescent="0.2">
      <c r="A280"/>
    </row>
    <row r="281" spans="1:1" x14ac:dyDescent="0.2">
      <c r="A281"/>
    </row>
    <row r="282" spans="1:1" x14ac:dyDescent="0.2">
      <c r="A282"/>
    </row>
    <row r="283" spans="1:1" x14ac:dyDescent="0.2">
      <c r="A283"/>
    </row>
    <row r="284" spans="1:1" x14ac:dyDescent="0.2">
      <c r="A284"/>
    </row>
    <row r="285" spans="1:1" x14ac:dyDescent="0.2">
      <c r="A285"/>
    </row>
    <row r="286" spans="1:1" x14ac:dyDescent="0.2">
      <c r="A286"/>
    </row>
    <row r="287" spans="1:1" x14ac:dyDescent="0.2">
      <c r="A287"/>
    </row>
    <row r="288" spans="1:1" x14ac:dyDescent="0.2">
      <c r="A288"/>
    </row>
    <row r="289" spans="1:1" x14ac:dyDescent="0.2">
      <c r="A289"/>
    </row>
    <row r="290" spans="1:1" x14ac:dyDescent="0.2">
      <c r="A290"/>
    </row>
    <row r="291" spans="1:1" x14ac:dyDescent="0.2">
      <c r="A291"/>
    </row>
    <row r="292" spans="1:1" x14ac:dyDescent="0.2">
      <c r="A292"/>
    </row>
    <row r="293" spans="1:1" x14ac:dyDescent="0.2">
      <c r="A293"/>
    </row>
    <row r="294" spans="1:1" x14ac:dyDescent="0.2">
      <c r="A294"/>
    </row>
    <row r="295" spans="1:1" x14ac:dyDescent="0.2">
      <c r="A295"/>
    </row>
    <row r="296" spans="1:1" x14ac:dyDescent="0.2">
      <c r="A296"/>
    </row>
    <row r="297" spans="1:1" x14ac:dyDescent="0.2">
      <c r="A297"/>
    </row>
    <row r="298" spans="1:1" x14ac:dyDescent="0.2">
      <c r="A298"/>
    </row>
    <row r="299" spans="1:1" x14ac:dyDescent="0.2">
      <c r="A299"/>
    </row>
    <row r="300" spans="1:1" x14ac:dyDescent="0.2">
      <c r="A300"/>
    </row>
    <row r="301" spans="1:1" x14ac:dyDescent="0.2">
      <c r="A301"/>
    </row>
    <row r="302" spans="1:1" x14ac:dyDescent="0.2">
      <c r="A302"/>
    </row>
    <row r="303" spans="1:1" x14ac:dyDescent="0.2">
      <c r="A303"/>
    </row>
    <row r="304" spans="1:1" x14ac:dyDescent="0.2">
      <c r="A304"/>
    </row>
    <row r="305" spans="1:1" x14ac:dyDescent="0.2">
      <c r="A305"/>
    </row>
    <row r="306" spans="1:1" x14ac:dyDescent="0.2">
      <c r="A306"/>
    </row>
    <row r="307" spans="1:1" x14ac:dyDescent="0.2">
      <c r="A307"/>
    </row>
    <row r="308" spans="1:1" x14ac:dyDescent="0.2">
      <c r="A308"/>
    </row>
    <row r="309" spans="1:1" x14ac:dyDescent="0.2">
      <c r="A309"/>
    </row>
    <row r="310" spans="1:1" x14ac:dyDescent="0.2">
      <c r="A310"/>
    </row>
    <row r="311" spans="1:1" x14ac:dyDescent="0.2">
      <c r="A311"/>
    </row>
    <row r="312" spans="1:1" x14ac:dyDescent="0.2">
      <c r="A312"/>
    </row>
    <row r="313" spans="1:1" x14ac:dyDescent="0.2">
      <c r="A313"/>
    </row>
    <row r="314" spans="1:1" x14ac:dyDescent="0.2">
      <c r="A314"/>
    </row>
    <row r="315" spans="1:1" x14ac:dyDescent="0.2">
      <c r="A315"/>
    </row>
    <row r="316" spans="1:1" x14ac:dyDescent="0.2">
      <c r="A316"/>
    </row>
    <row r="317" spans="1:1" x14ac:dyDescent="0.2">
      <c r="A317"/>
    </row>
    <row r="318" spans="1:1" x14ac:dyDescent="0.2">
      <c r="A318"/>
    </row>
    <row r="319" spans="1:1" x14ac:dyDescent="0.2">
      <c r="A319"/>
    </row>
    <row r="320" spans="1:1" x14ac:dyDescent="0.2">
      <c r="A320"/>
    </row>
    <row r="321" spans="1:1" x14ac:dyDescent="0.2">
      <c r="A321"/>
    </row>
    <row r="322" spans="1:1" x14ac:dyDescent="0.2">
      <c r="A322"/>
    </row>
    <row r="323" spans="1:1" x14ac:dyDescent="0.2">
      <c r="A323"/>
    </row>
    <row r="324" spans="1:1" x14ac:dyDescent="0.2">
      <c r="A324"/>
    </row>
    <row r="325" spans="1:1" x14ac:dyDescent="0.2">
      <c r="A325"/>
    </row>
    <row r="326" spans="1:1" x14ac:dyDescent="0.2">
      <c r="A326"/>
    </row>
    <row r="327" spans="1:1" x14ac:dyDescent="0.2">
      <c r="A327"/>
    </row>
    <row r="328" spans="1:1" x14ac:dyDescent="0.2">
      <c r="A328"/>
    </row>
    <row r="329" spans="1:1" x14ac:dyDescent="0.2">
      <c r="A329"/>
    </row>
    <row r="330" spans="1:1" x14ac:dyDescent="0.2">
      <c r="A330"/>
    </row>
    <row r="331" spans="1:1" x14ac:dyDescent="0.2">
      <c r="A331"/>
    </row>
    <row r="332" spans="1:1" x14ac:dyDescent="0.2">
      <c r="A332"/>
    </row>
    <row r="333" spans="1:1" x14ac:dyDescent="0.2">
      <c r="A333"/>
    </row>
    <row r="334" spans="1:1" x14ac:dyDescent="0.2">
      <c r="A334"/>
    </row>
    <row r="335" spans="1:1" x14ac:dyDescent="0.2">
      <c r="A335"/>
    </row>
    <row r="336" spans="1:1" x14ac:dyDescent="0.2">
      <c r="A336"/>
    </row>
    <row r="337" spans="1:1" x14ac:dyDescent="0.2">
      <c r="A337"/>
    </row>
    <row r="338" spans="1:1" x14ac:dyDescent="0.2">
      <c r="A338"/>
    </row>
    <row r="339" spans="1:1" x14ac:dyDescent="0.2">
      <c r="A339"/>
    </row>
    <row r="340" spans="1:1" x14ac:dyDescent="0.2">
      <c r="A340"/>
    </row>
    <row r="341" spans="1:1" x14ac:dyDescent="0.2">
      <c r="A341"/>
    </row>
    <row r="342" spans="1:1" x14ac:dyDescent="0.2">
      <c r="A342"/>
    </row>
    <row r="343" spans="1:1" x14ac:dyDescent="0.2">
      <c r="A343"/>
    </row>
    <row r="344" spans="1:1" x14ac:dyDescent="0.2">
      <c r="A344"/>
    </row>
    <row r="345" spans="1:1" x14ac:dyDescent="0.2">
      <c r="A345"/>
    </row>
    <row r="346" spans="1:1" x14ac:dyDescent="0.2">
      <c r="A346"/>
    </row>
    <row r="347" spans="1:1" x14ac:dyDescent="0.2">
      <c r="A347"/>
    </row>
    <row r="348" spans="1:1" x14ac:dyDescent="0.2">
      <c r="A348"/>
    </row>
    <row r="349" spans="1:1" x14ac:dyDescent="0.2">
      <c r="A349"/>
    </row>
    <row r="350" spans="1:1" x14ac:dyDescent="0.2">
      <c r="A350"/>
    </row>
    <row r="351" spans="1:1" x14ac:dyDescent="0.2">
      <c r="A351"/>
    </row>
    <row r="352" spans="1:1" x14ac:dyDescent="0.2">
      <c r="A352"/>
    </row>
    <row r="353" spans="1:1" x14ac:dyDescent="0.2">
      <c r="A353"/>
    </row>
    <row r="354" spans="1:1" x14ac:dyDescent="0.2">
      <c r="A354"/>
    </row>
    <row r="355" spans="1:1" x14ac:dyDescent="0.2">
      <c r="A355"/>
    </row>
    <row r="356" spans="1:1" x14ac:dyDescent="0.2">
      <c r="A356"/>
    </row>
    <row r="357" spans="1:1" x14ac:dyDescent="0.2">
      <c r="A357"/>
    </row>
    <row r="358" spans="1:1" x14ac:dyDescent="0.2">
      <c r="A358"/>
    </row>
    <row r="359" spans="1:1" x14ac:dyDescent="0.2">
      <c r="A359"/>
    </row>
    <row r="360" spans="1:1" x14ac:dyDescent="0.2">
      <c r="A360"/>
    </row>
    <row r="361" spans="1:1" x14ac:dyDescent="0.2">
      <c r="A361"/>
    </row>
    <row r="362" spans="1:1" x14ac:dyDescent="0.2">
      <c r="A362"/>
    </row>
    <row r="363" spans="1:1" x14ac:dyDescent="0.2">
      <c r="A363"/>
    </row>
    <row r="364" spans="1:1" x14ac:dyDescent="0.2">
      <c r="A364"/>
    </row>
    <row r="365" spans="1:1" x14ac:dyDescent="0.2">
      <c r="A365"/>
    </row>
    <row r="366" spans="1:1" x14ac:dyDescent="0.2">
      <c r="A366"/>
    </row>
    <row r="367" spans="1:1" x14ac:dyDescent="0.2">
      <c r="A367"/>
    </row>
    <row r="368" spans="1:1" x14ac:dyDescent="0.2">
      <c r="A368"/>
    </row>
    <row r="369" spans="1:1" x14ac:dyDescent="0.2">
      <c r="A369"/>
    </row>
    <row r="370" spans="1:1" x14ac:dyDescent="0.2">
      <c r="A370"/>
    </row>
    <row r="371" spans="1:1" x14ac:dyDescent="0.2">
      <c r="A371"/>
    </row>
    <row r="372" spans="1:1" x14ac:dyDescent="0.2">
      <c r="A372"/>
    </row>
    <row r="373" spans="1:1" x14ac:dyDescent="0.2">
      <c r="A373"/>
    </row>
    <row r="374" spans="1:1" x14ac:dyDescent="0.2">
      <c r="A374"/>
    </row>
    <row r="375" spans="1:1" x14ac:dyDescent="0.2">
      <c r="A375"/>
    </row>
    <row r="376" spans="1:1" x14ac:dyDescent="0.2">
      <c r="A376"/>
    </row>
    <row r="377" spans="1:1" x14ac:dyDescent="0.2">
      <c r="A377"/>
    </row>
    <row r="378" spans="1:1" x14ac:dyDescent="0.2">
      <c r="A378"/>
    </row>
    <row r="379" spans="1:1" x14ac:dyDescent="0.2">
      <c r="A379"/>
    </row>
    <row r="380" spans="1:1" x14ac:dyDescent="0.2">
      <c r="A380"/>
    </row>
    <row r="381" spans="1:1" x14ac:dyDescent="0.2">
      <c r="A381"/>
    </row>
    <row r="382" spans="1:1" x14ac:dyDescent="0.2">
      <c r="A382"/>
    </row>
    <row r="383" spans="1:1" x14ac:dyDescent="0.2">
      <c r="A383"/>
    </row>
    <row r="384" spans="1:1" x14ac:dyDescent="0.2">
      <c r="A384"/>
    </row>
    <row r="385" spans="1:1" x14ac:dyDescent="0.2">
      <c r="A385"/>
    </row>
    <row r="386" spans="1:1" x14ac:dyDescent="0.2">
      <c r="A386"/>
    </row>
    <row r="387" spans="1:1" x14ac:dyDescent="0.2">
      <c r="A387"/>
    </row>
    <row r="388" spans="1:1" x14ac:dyDescent="0.2">
      <c r="A388"/>
    </row>
    <row r="389" spans="1:1" x14ac:dyDescent="0.2">
      <c r="A389"/>
    </row>
    <row r="390" spans="1:1" x14ac:dyDescent="0.2">
      <c r="A390"/>
    </row>
    <row r="391" spans="1:1" x14ac:dyDescent="0.2">
      <c r="A391"/>
    </row>
    <row r="392" spans="1:1" x14ac:dyDescent="0.2">
      <c r="A392"/>
    </row>
    <row r="393" spans="1:1" x14ac:dyDescent="0.2">
      <c r="A393"/>
    </row>
    <row r="394" spans="1:1" x14ac:dyDescent="0.2">
      <c r="A394"/>
    </row>
    <row r="395" spans="1:1" x14ac:dyDescent="0.2">
      <c r="A395"/>
    </row>
    <row r="396" spans="1:1" x14ac:dyDescent="0.2">
      <c r="A396"/>
    </row>
    <row r="397" spans="1:1" x14ac:dyDescent="0.2">
      <c r="A397"/>
    </row>
    <row r="398" spans="1:1" x14ac:dyDescent="0.2">
      <c r="A398"/>
    </row>
    <row r="399" spans="1:1" x14ac:dyDescent="0.2">
      <c r="A399"/>
    </row>
    <row r="400" spans="1:1" x14ac:dyDescent="0.2">
      <c r="A400"/>
    </row>
    <row r="401" spans="1:1" x14ac:dyDescent="0.2">
      <c r="A401"/>
    </row>
    <row r="402" spans="1:1" x14ac:dyDescent="0.2">
      <c r="A402"/>
    </row>
    <row r="403" spans="1:1" x14ac:dyDescent="0.2">
      <c r="A403"/>
    </row>
    <row r="404" spans="1:1" x14ac:dyDescent="0.2">
      <c r="A404"/>
    </row>
    <row r="405" spans="1:1" x14ac:dyDescent="0.2">
      <c r="A405"/>
    </row>
    <row r="406" spans="1:1" x14ac:dyDescent="0.2">
      <c r="A406"/>
    </row>
    <row r="407" spans="1:1" x14ac:dyDescent="0.2">
      <c r="A407"/>
    </row>
    <row r="408" spans="1:1" x14ac:dyDescent="0.2">
      <c r="A408"/>
    </row>
    <row r="409" spans="1:1" x14ac:dyDescent="0.2">
      <c r="A409"/>
    </row>
    <row r="410" spans="1:1" x14ac:dyDescent="0.2">
      <c r="A410"/>
    </row>
    <row r="411" spans="1:1" x14ac:dyDescent="0.2">
      <c r="A411"/>
    </row>
    <row r="412" spans="1:1" x14ac:dyDescent="0.2">
      <c r="A412"/>
    </row>
    <row r="413" spans="1:1" x14ac:dyDescent="0.2">
      <c r="A413"/>
    </row>
    <row r="414" spans="1:1" x14ac:dyDescent="0.2">
      <c r="A414"/>
    </row>
    <row r="415" spans="1:1" x14ac:dyDescent="0.2">
      <c r="A415"/>
    </row>
    <row r="416" spans="1:1" x14ac:dyDescent="0.2">
      <c r="A416"/>
    </row>
    <row r="417" spans="1:1" x14ac:dyDescent="0.2">
      <c r="A417"/>
    </row>
    <row r="418" spans="1:1" x14ac:dyDescent="0.2">
      <c r="A418"/>
    </row>
    <row r="419" spans="1:1" x14ac:dyDescent="0.2">
      <c r="A419"/>
    </row>
    <row r="420" spans="1:1" x14ac:dyDescent="0.2">
      <c r="A420"/>
    </row>
    <row r="421" spans="1:1" x14ac:dyDescent="0.2">
      <c r="A421"/>
    </row>
    <row r="422" spans="1:1" x14ac:dyDescent="0.2">
      <c r="A422"/>
    </row>
    <row r="423" spans="1:1" x14ac:dyDescent="0.2">
      <c r="A423"/>
    </row>
    <row r="424" spans="1:1" x14ac:dyDescent="0.2">
      <c r="A424"/>
    </row>
    <row r="425" spans="1:1" x14ac:dyDescent="0.2">
      <c r="A425"/>
    </row>
    <row r="426" spans="1:1" x14ac:dyDescent="0.2">
      <c r="A426"/>
    </row>
    <row r="427" spans="1:1" x14ac:dyDescent="0.2">
      <c r="A427"/>
    </row>
    <row r="428" spans="1:1" x14ac:dyDescent="0.2">
      <c r="A428"/>
    </row>
    <row r="429" spans="1:1" x14ac:dyDescent="0.2">
      <c r="A429"/>
    </row>
    <row r="430" spans="1:1" x14ac:dyDescent="0.2">
      <c r="A430"/>
    </row>
    <row r="431" spans="1:1" x14ac:dyDescent="0.2">
      <c r="A431"/>
    </row>
    <row r="432" spans="1:1" x14ac:dyDescent="0.2">
      <c r="A432"/>
    </row>
    <row r="433" spans="1:1" x14ac:dyDescent="0.2">
      <c r="A433"/>
    </row>
    <row r="434" spans="1:1" x14ac:dyDescent="0.2">
      <c r="A434"/>
    </row>
    <row r="435" spans="1:1" x14ac:dyDescent="0.2">
      <c r="A435"/>
    </row>
    <row r="436" spans="1:1" x14ac:dyDescent="0.2">
      <c r="A436"/>
    </row>
    <row r="437" spans="1:1" x14ac:dyDescent="0.2">
      <c r="A437"/>
    </row>
    <row r="438" spans="1:1" x14ac:dyDescent="0.2">
      <c r="A438"/>
    </row>
    <row r="439" spans="1:1" x14ac:dyDescent="0.2">
      <c r="A439"/>
    </row>
    <row r="440" spans="1:1" x14ac:dyDescent="0.2">
      <c r="A440"/>
    </row>
    <row r="441" spans="1:1" x14ac:dyDescent="0.2">
      <c r="A441"/>
    </row>
    <row r="442" spans="1:1" x14ac:dyDescent="0.2">
      <c r="A442"/>
    </row>
    <row r="443" spans="1:1" x14ac:dyDescent="0.2">
      <c r="A443"/>
    </row>
    <row r="444" spans="1:1" x14ac:dyDescent="0.2">
      <c r="A444"/>
    </row>
    <row r="445" spans="1:1" x14ac:dyDescent="0.2">
      <c r="A445"/>
    </row>
    <row r="446" spans="1:1" x14ac:dyDescent="0.2">
      <c r="A446"/>
    </row>
    <row r="447" spans="1:1" x14ac:dyDescent="0.2">
      <c r="A447"/>
    </row>
    <row r="448" spans="1:1" x14ac:dyDescent="0.2">
      <c r="A448"/>
    </row>
    <row r="449" spans="1:1" x14ac:dyDescent="0.2">
      <c r="A449"/>
    </row>
    <row r="450" spans="1:1" x14ac:dyDescent="0.2">
      <c r="A450"/>
    </row>
    <row r="451" spans="1:1" x14ac:dyDescent="0.2">
      <c r="A451"/>
    </row>
    <row r="452" spans="1:1" x14ac:dyDescent="0.2">
      <c r="A452"/>
    </row>
    <row r="453" spans="1:1" x14ac:dyDescent="0.2">
      <c r="A453"/>
    </row>
    <row r="454" spans="1:1" x14ac:dyDescent="0.2">
      <c r="A454"/>
    </row>
    <row r="455" spans="1:1" x14ac:dyDescent="0.2">
      <c r="A455"/>
    </row>
    <row r="456" spans="1:1" x14ac:dyDescent="0.2">
      <c r="A456"/>
    </row>
    <row r="457" spans="1:1" x14ac:dyDescent="0.2">
      <c r="A457"/>
    </row>
    <row r="458" spans="1:1" x14ac:dyDescent="0.2">
      <c r="A458"/>
    </row>
    <row r="459" spans="1:1" x14ac:dyDescent="0.2">
      <c r="A459"/>
    </row>
    <row r="460" spans="1:1" x14ac:dyDescent="0.2">
      <c r="A460"/>
    </row>
    <row r="461" spans="1:1" x14ac:dyDescent="0.2">
      <c r="A461"/>
    </row>
    <row r="462" spans="1:1" x14ac:dyDescent="0.2">
      <c r="A462"/>
    </row>
    <row r="463" spans="1:1" x14ac:dyDescent="0.2">
      <c r="A463"/>
    </row>
    <row r="464" spans="1:1" x14ac:dyDescent="0.2">
      <c r="A464"/>
    </row>
    <row r="465" spans="1:1" x14ac:dyDescent="0.2">
      <c r="A465"/>
    </row>
    <row r="466" spans="1:1" x14ac:dyDescent="0.2">
      <c r="A466"/>
    </row>
    <row r="467" spans="1:1" x14ac:dyDescent="0.2">
      <c r="A467"/>
    </row>
    <row r="468" spans="1:1" x14ac:dyDescent="0.2">
      <c r="A468"/>
    </row>
    <row r="469" spans="1:1" x14ac:dyDescent="0.2">
      <c r="A469"/>
    </row>
    <row r="470" spans="1:1" x14ac:dyDescent="0.2">
      <c r="A470"/>
    </row>
    <row r="471" spans="1:1" x14ac:dyDescent="0.2">
      <c r="A471"/>
    </row>
    <row r="472" spans="1:1" x14ac:dyDescent="0.2">
      <c r="A472"/>
    </row>
    <row r="473" spans="1:1" x14ac:dyDescent="0.2">
      <c r="A473"/>
    </row>
    <row r="474" spans="1:1" x14ac:dyDescent="0.2">
      <c r="A474"/>
    </row>
    <row r="475" spans="1:1" x14ac:dyDescent="0.2">
      <c r="A475"/>
    </row>
    <row r="476" spans="1:1" x14ac:dyDescent="0.2">
      <c r="A476"/>
    </row>
    <row r="477" spans="1:1" x14ac:dyDescent="0.2">
      <c r="A477"/>
    </row>
    <row r="478" spans="1:1" x14ac:dyDescent="0.2">
      <c r="A478"/>
    </row>
    <row r="479" spans="1:1" x14ac:dyDescent="0.2">
      <c r="A479"/>
    </row>
    <row r="480" spans="1:1" x14ac:dyDescent="0.2">
      <c r="A480"/>
    </row>
    <row r="481" spans="1:1" x14ac:dyDescent="0.2">
      <c r="A481"/>
    </row>
    <row r="482" spans="1:1" x14ac:dyDescent="0.2">
      <c r="A482"/>
    </row>
    <row r="483" spans="1:1" x14ac:dyDescent="0.2">
      <c r="A483"/>
    </row>
    <row r="484" spans="1:1" x14ac:dyDescent="0.2">
      <c r="A484"/>
    </row>
    <row r="485" spans="1:1" x14ac:dyDescent="0.2">
      <c r="A485"/>
    </row>
    <row r="486" spans="1:1" x14ac:dyDescent="0.2">
      <c r="A486"/>
    </row>
    <row r="487" spans="1:1" x14ac:dyDescent="0.2">
      <c r="A487"/>
    </row>
    <row r="488" spans="1:1" x14ac:dyDescent="0.2">
      <c r="A488"/>
    </row>
    <row r="489" spans="1:1" x14ac:dyDescent="0.2">
      <c r="A489"/>
    </row>
    <row r="490" spans="1:1" x14ac:dyDescent="0.2">
      <c r="A490"/>
    </row>
    <row r="491" spans="1:1" x14ac:dyDescent="0.2">
      <c r="A491"/>
    </row>
    <row r="492" spans="1:1" x14ac:dyDescent="0.2">
      <c r="A492"/>
    </row>
    <row r="493" spans="1:1" x14ac:dyDescent="0.2">
      <c r="A493"/>
    </row>
    <row r="494" spans="1:1" x14ac:dyDescent="0.2">
      <c r="A494"/>
    </row>
    <row r="495" spans="1:1" x14ac:dyDescent="0.2">
      <c r="A495"/>
    </row>
    <row r="496" spans="1:1" x14ac:dyDescent="0.2">
      <c r="A496"/>
    </row>
    <row r="497" spans="1:1" x14ac:dyDescent="0.2">
      <c r="A497"/>
    </row>
    <row r="498" spans="1:1" x14ac:dyDescent="0.2">
      <c r="A498"/>
    </row>
    <row r="499" spans="1:1" x14ac:dyDescent="0.2">
      <c r="A499"/>
    </row>
    <row r="500" spans="1:1" x14ac:dyDescent="0.2">
      <c r="A500"/>
    </row>
    <row r="501" spans="1:1" x14ac:dyDescent="0.2">
      <c r="A501"/>
    </row>
    <row r="502" spans="1:1" x14ac:dyDescent="0.2">
      <c r="A502"/>
    </row>
    <row r="503" spans="1:1" x14ac:dyDescent="0.2">
      <c r="A503"/>
    </row>
    <row r="504" spans="1:1" x14ac:dyDescent="0.2">
      <c r="A504"/>
    </row>
    <row r="505" spans="1:1" x14ac:dyDescent="0.2">
      <c r="A505"/>
    </row>
    <row r="506" spans="1:1" x14ac:dyDescent="0.2">
      <c r="A506"/>
    </row>
    <row r="507" spans="1:1" x14ac:dyDescent="0.2">
      <c r="A507"/>
    </row>
    <row r="508" spans="1:1" x14ac:dyDescent="0.2">
      <c r="A508"/>
    </row>
    <row r="509" spans="1:1" x14ac:dyDescent="0.2">
      <c r="A509"/>
    </row>
    <row r="510" spans="1:1" x14ac:dyDescent="0.2">
      <c r="A510"/>
    </row>
    <row r="511" spans="1:1" x14ac:dyDescent="0.2">
      <c r="A511"/>
    </row>
    <row r="512" spans="1:1" x14ac:dyDescent="0.2">
      <c r="A512"/>
    </row>
    <row r="513" spans="1:1" x14ac:dyDescent="0.2">
      <c r="A513"/>
    </row>
    <row r="514" spans="1:1" x14ac:dyDescent="0.2">
      <c r="A514"/>
    </row>
    <row r="515" spans="1:1" x14ac:dyDescent="0.2">
      <c r="A515"/>
    </row>
    <row r="516" spans="1:1" x14ac:dyDescent="0.2">
      <c r="A516"/>
    </row>
    <row r="517" spans="1:1" x14ac:dyDescent="0.2">
      <c r="A517"/>
    </row>
    <row r="518" spans="1:1" x14ac:dyDescent="0.2">
      <c r="A518"/>
    </row>
    <row r="519" spans="1:1" x14ac:dyDescent="0.2">
      <c r="A519"/>
    </row>
    <row r="520" spans="1:1" x14ac:dyDescent="0.2">
      <c r="A520"/>
    </row>
    <row r="521" spans="1:1" x14ac:dyDescent="0.2">
      <c r="A521"/>
    </row>
    <row r="522" spans="1:1" x14ac:dyDescent="0.2">
      <c r="A522"/>
    </row>
    <row r="523" spans="1:1" x14ac:dyDescent="0.2">
      <c r="A523"/>
    </row>
    <row r="524" spans="1:1" x14ac:dyDescent="0.2">
      <c r="A524"/>
    </row>
    <row r="525" spans="1:1" x14ac:dyDescent="0.2">
      <c r="A525"/>
    </row>
    <row r="526" spans="1:1" x14ac:dyDescent="0.2">
      <c r="A526"/>
    </row>
    <row r="527" spans="1:1" x14ac:dyDescent="0.2">
      <c r="A527"/>
    </row>
    <row r="528" spans="1:1" x14ac:dyDescent="0.2">
      <c r="A528"/>
    </row>
    <row r="529" spans="1:1" x14ac:dyDescent="0.2">
      <c r="A529"/>
    </row>
    <row r="530" spans="1:1" x14ac:dyDescent="0.2">
      <c r="A530"/>
    </row>
    <row r="531" spans="1:1" x14ac:dyDescent="0.2">
      <c r="A531"/>
    </row>
    <row r="532" spans="1:1" x14ac:dyDescent="0.2">
      <c r="A532"/>
    </row>
    <row r="533" spans="1:1" x14ac:dyDescent="0.2">
      <c r="A533"/>
    </row>
    <row r="534" spans="1:1" x14ac:dyDescent="0.2">
      <c r="A534"/>
    </row>
    <row r="535" spans="1:1" x14ac:dyDescent="0.2">
      <c r="A535"/>
    </row>
    <row r="536" spans="1:1" x14ac:dyDescent="0.2">
      <c r="A536"/>
    </row>
    <row r="537" spans="1:1" x14ac:dyDescent="0.2">
      <c r="A537"/>
    </row>
    <row r="538" spans="1:1" x14ac:dyDescent="0.2">
      <c r="A538"/>
    </row>
    <row r="539" spans="1:1" x14ac:dyDescent="0.2">
      <c r="A539"/>
    </row>
    <row r="540" spans="1:1" x14ac:dyDescent="0.2">
      <c r="A540"/>
    </row>
    <row r="541" spans="1:1" x14ac:dyDescent="0.2">
      <c r="A541"/>
    </row>
    <row r="542" spans="1:1" x14ac:dyDescent="0.2">
      <c r="A542"/>
    </row>
    <row r="543" spans="1:1" x14ac:dyDescent="0.2">
      <c r="A543"/>
    </row>
    <row r="544" spans="1:1" x14ac:dyDescent="0.2">
      <c r="A544"/>
    </row>
    <row r="545" spans="1:1" x14ac:dyDescent="0.2">
      <c r="A545"/>
    </row>
    <row r="546" spans="1:1" x14ac:dyDescent="0.2">
      <c r="A546"/>
    </row>
    <row r="547" spans="1:1" x14ac:dyDescent="0.2">
      <c r="A547"/>
    </row>
    <row r="548" spans="1:1" x14ac:dyDescent="0.2">
      <c r="A548"/>
    </row>
    <row r="549" spans="1:1" x14ac:dyDescent="0.2">
      <c r="A549"/>
    </row>
    <row r="550" spans="1:1" x14ac:dyDescent="0.2">
      <c r="A550"/>
    </row>
    <row r="551" spans="1:1" x14ac:dyDescent="0.2">
      <c r="A551"/>
    </row>
    <row r="552" spans="1:1" x14ac:dyDescent="0.2">
      <c r="A552"/>
    </row>
    <row r="553" spans="1:1" x14ac:dyDescent="0.2">
      <c r="A553"/>
    </row>
    <row r="554" spans="1:1" x14ac:dyDescent="0.2">
      <c r="A554"/>
    </row>
    <row r="555" spans="1:1" x14ac:dyDescent="0.2">
      <c r="A555"/>
    </row>
    <row r="556" spans="1:1" x14ac:dyDescent="0.2">
      <c r="A556"/>
    </row>
    <row r="557" spans="1:1" x14ac:dyDescent="0.2">
      <c r="A557"/>
    </row>
    <row r="558" spans="1:1" x14ac:dyDescent="0.2">
      <c r="A558"/>
    </row>
    <row r="559" spans="1:1" x14ac:dyDescent="0.2">
      <c r="A559"/>
    </row>
    <row r="560" spans="1:1" x14ac:dyDescent="0.2">
      <c r="A560"/>
    </row>
    <row r="561" spans="1:1" x14ac:dyDescent="0.2">
      <c r="A561"/>
    </row>
    <row r="562" spans="1:1" x14ac:dyDescent="0.2">
      <c r="A562"/>
    </row>
    <row r="563" spans="1:1" x14ac:dyDescent="0.2">
      <c r="A563"/>
    </row>
    <row r="564" spans="1:1" x14ac:dyDescent="0.2">
      <c r="A564"/>
    </row>
    <row r="565" spans="1:1" x14ac:dyDescent="0.2">
      <c r="A565"/>
    </row>
    <row r="566" spans="1:1" x14ac:dyDescent="0.2">
      <c r="A566"/>
    </row>
    <row r="567" spans="1:1" x14ac:dyDescent="0.2">
      <c r="A567"/>
    </row>
    <row r="568" spans="1:1" x14ac:dyDescent="0.2">
      <c r="A568"/>
    </row>
    <row r="569" spans="1:1" x14ac:dyDescent="0.2">
      <c r="A569"/>
    </row>
    <row r="570" spans="1:1" x14ac:dyDescent="0.2">
      <c r="A570"/>
    </row>
    <row r="571" spans="1:1" x14ac:dyDescent="0.2">
      <c r="A571"/>
    </row>
    <row r="572" spans="1:1" x14ac:dyDescent="0.2">
      <c r="A572"/>
    </row>
    <row r="573" spans="1:1" x14ac:dyDescent="0.2">
      <c r="A573"/>
    </row>
    <row r="574" spans="1:1" x14ac:dyDescent="0.2">
      <c r="A574"/>
    </row>
    <row r="575" spans="1:1" x14ac:dyDescent="0.2">
      <c r="A575"/>
    </row>
    <row r="576" spans="1:1" x14ac:dyDescent="0.2">
      <c r="A576"/>
    </row>
    <row r="577" spans="1:1" x14ac:dyDescent="0.2">
      <c r="A577"/>
    </row>
    <row r="578" spans="1:1" x14ac:dyDescent="0.2">
      <c r="A578"/>
    </row>
    <row r="579" spans="1:1" x14ac:dyDescent="0.2">
      <c r="A579"/>
    </row>
    <row r="580" spans="1:1" x14ac:dyDescent="0.2">
      <c r="A580"/>
    </row>
    <row r="581" spans="1:1" x14ac:dyDescent="0.2">
      <c r="A581"/>
    </row>
    <row r="582" spans="1:1" x14ac:dyDescent="0.2">
      <c r="A582"/>
    </row>
    <row r="583" spans="1:1" x14ac:dyDescent="0.2">
      <c r="A583"/>
    </row>
    <row r="584" spans="1:1" x14ac:dyDescent="0.2">
      <c r="A584"/>
    </row>
    <row r="585" spans="1:1" x14ac:dyDescent="0.2">
      <c r="A585"/>
    </row>
    <row r="586" spans="1:1" x14ac:dyDescent="0.2">
      <c r="A586"/>
    </row>
    <row r="587" spans="1:1" x14ac:dyDescent="0.2">
      <c r="A587"/>
    </row>
    <row r="588" spans="1:1" x14ac:dyDescent="0.2">
      <c r="A588"/>
    </row>
    <row r="589" spans="1:1" x14ac:dyDescent="0.2">
      <c r="A589"/>
    </row>
    <row r="590" spans="1:1" x14ac:dyDescent="0.2">
      <c r="A590"/>
    </row>
    <row r="591" spans="1:1" x14ac:dyDescent="0.2">
      <c r="A591"/>
    </row>
    <row r="592" spans="1:1" x14ac:dyDescent="0.2">
      <c r="A592"/>
    </row>
    <row r="593" spans="1:1" x14ac:dyDescent="0.2">
      <c r="A593"/>
    </row>
    <row r="594" spans="1:1" x14ac:dyDescent="0.2">
      <c r="A594"/>
    </row>
    <row r="595" spans="1:1" x14ac:dyDescent="0.2">
      <c r="A595"/>
    </row>
    <row r="596" spans="1:1" x14ac:dyDescent="0.2">
      <c r="A596"/>
    </row>
    <row r="597" spans="1:1" x14ac:dyDescent="0.2">
      <c r="A597"/>
    </row>
    <row r="598" spans="1:1" x14ac:dyDescent="0.2">
      <c r="A598"/>
    </row>
    <row r="599" spans="1:1" x14ac:dyDescent="0.2">
      <c r="A599"/>
    </row>
    <row r="600" spans="1:1" x14ac:dyDescent="0.2">
      <c r="A600"/>
    </row>
    <row r="601" spans="1:1" x14ac:dyDescent="0.2">
      <c r="A601"/>
    </row>
    <row r="602" spans="1:1" x14ac:dyDescent="0.2">
      <c r="A602"/>
    </row>
    <row r="603" spans="1:1" x14ac:dyDescent="0.2">
      <c r="A603"/>
    </row>
    <row r="604" spans="1:1" x14ac:dyDescent="0.2">
      <c r="A604"/>
    </row>
    <row r="605" spans="1:1" x14ac:dyDescent="0.2">
      <c r="A605"/>
    </row>
    <row r="606" spans="1:1" x14ac:dyDescent="0.2">
      <c r="A606"/>
    </row>
    <row r="607" spans="1:1" x14ac:dyDescent="0.2">
      <c r="A607"/>
    </row>
    <row r="608" spans="1:1" x14ac:dyDescent="0.2">
      <c r="A608"/>
    </row>
    <row r="609" spans="1:1" x14ac:dyDescent="0.2">
      <c r="A609"/>
    </row>
    <row r="610" spans="1:1" x14ac:dyDescent="0.2">
      <c r="A610"/>
    </row>
    <row r="611" spans="1:1" x14ac:dyDescent="0.2">
      <c r="A611"/>
    </row>
    <row r="612" spans="1:1" x14ac:dyDescent="0.2">
      <c r="A612"/>
    </row>
    <row r="613" spans="1:1" x14ac:dyDescent="0.2">
      <c r="A613"/>
    </row>
    <row r="614" spans="1:1" x14ac:dyDescent="0.2">
      <c r="A614"/>
    </row>
    <row r="615" spans="1:1" x14ac:dyDescent="0.2">
      <c r="A615"/>
    </row>
    <row r="616" spans="1:1" x14ac:dyDescent="0.2">
      <c r="A616"/>
    </row>
    <row r="617" spans="1:1" x14ac:dyDescent="0.2">
      <c r="A617"/>
    </row>
    <row r="618" spans="1:1" x14ac:dyDescent="0.2">
      <c r="A618"/>
    </row>
    <row r="619" spans="1:1" x14ac:dyDescent="0.2">
      <c r="A619"/>
    </row>
    <row r="620" spans="1:1" x14ac:dyDescent="0.2">
      <c r="A620"/>
    </row>
    <row r="621" spans="1:1" x14ac:dyDescent="0.2">
      <c r="A621"/>
    </row>
    <row r="622" spans="1:1" x14ac:dyDescent="0.2">
      <c r="A622"/>
    </row>
    <row r="623" spans="1:1" x14ac:dyDescent="0.2">
      <c r="A623"/>
    </row>
    <row r="624" spans="1:1" x14ac:dyDescent="0.2">
      <c r="A624"/>
    </row>
    <row r="625" spans="1:1" x14ac:dyDescent="0.2">
      <c r="A625"/>
    </row>
    <row r="626" spans="1:1" x14ac:dyDescent="0.2">
      <c r="A626"/>
    </row>
    <row r="627" spans="1:1" x14ac:dyDescent="0.2">
      <c r="A627"/>
    </row>
    <row r="628" spans="1:1" x14ac:dyDescent="0.2">
      <c r="A628"/>
    </row>
    <row r="629" spans="1:1" x14ac:dyDescent="0.2">
      <c r="A629"/>
    </row>
    <row r="630" spans="1:1" x14ac:dyDescent="0.2">
      <c r="A630"/>
    </row>
    <row r="631" spans="1:1" x14ac:dyDescent="0.2">
      <c r="A631"/>
    </row>
    <row r="632" spans="1:1" x14ac:dyDescent="0.2">
      <c r="A632"/>
    </row>
    <row r="633" spans="1:1" x14ac:dyDescent="0.2">
      <c r="A633"/>
    </row>
    <row r="634" spans="1:1" x14ac:dyDescent="0.2">
      <c r="A634"/>
    </row>
    <row r="635" spans="1:1" x14ac:dyDescent="0.2">
      <c r="A635"/>
    </row>
    <row r="636" spans="1:1" x14ac:dyDescent="0.2">
      <c r="A636"/>
    </row>
    <row r="637" spans="1:1" x14ac:dyDescent="0.2">
      <c r="A637"/>
    </row>
    <row r="638" spans="1:1" x14ac:dyDescent="0.2">
      <c r="A638"/>
    </row>
    <row r="639" spans="1:1" x14ac:dyDescent="0.2">
      <c r="A639"/>
    </row>
    <row r="640" spans="1:1" x14ac:dyDescent="0.2">
      <c r="A640"/>
    </row>
    <row r="641" spans="1:1" x14ac:dyDescent="0.2">
      <c r="A641"/>
    </row>
    <row r="642" spans="1:1" x14ac:dyDescent="0.2">
      <c r="A642"/>
    </row>
    <row r="643" spans="1:1" x14ac:dyDescent="0.2">
      <c r="A643"/>
    </row>
    <row r="644" spans="1:1" x14ac:dyDescent="0.2">
      <c r="A644"/>
    </row>
    <row r="645" spans="1:1" x14ac:dyDescent="0.2">
      <c r="A645"/>
    </row>
    <row r="646" spans="1:1" x14ac:dyDescent="0.2">
      <c r="A646"/>
    </row>
    <row r="647" spans="1:1" x14ac:dyDescent="0.2">
      <c r="A647"/>
    </row>
    <row r="648" spans="1:1" x14ac:dyDescent="0.2">
      <c r="A648"/>
    </row>
    <row r="649" spans="1:1" x14ac:dyDescent="0.2">
      <c r="A649"/>
    </row>
    <row r="650" spans="1:1" x14ac:dyDescent="0.2">
      <c r="A650"/>
    </row>
    <row r="651" spans="1:1" x14ac:dyDescent="0.2">
      <c r="A651"/>
    </row>
    <row r="652" spans="1:1" x14ac:dyDescent="0.2">
      <c r="A652"/>
    </row>
    <row r="653" spans="1:1" x14ac:dyDescent="0.2">
      <c r="A653"/>
    </row>
    <row r="654" spans="1:1" x14ac:dyDescent="0.2">
      <c r="A654"/>
    </row>
    <row r="655" spans="1:1" x14ac:dyDescent="0.2">
      <c r="A655"/>
    </row>
    <row r="656" spans="1:1" x14ac:dyDescent="0.2">
      <c r="A656"/>
    </row>
    <row r="657" spans="1:1" x14ac:dyDescent="0.2">
      <c r="A657"/>
    </row>
    <row r="658" spans="1:1" x14ac:dyDescent="0.2">
      <c r="A658"/>
    </row>
    <row r="659" spans="1:1" x14ac:dyDescent="0.2">
      <c r="A659"/>
    </row>
    <row r="660" spans="1:1" x14ac:dyDescent="0.2">
      <c r="A660"/>
    </row>
    <row r="661" spans="1:1" x14ac:dyDescent="0.2">
      <c r="A661"/>
    </row>
    <row r="662" spans="1:1" x14ac:dyDescent="0.2">
      <c r="A662"/>
    </row>
    <row r="663" spans="1:1" x14ac:dyDescent="0.2">
      <c r="A663"/>
    </row>
    <row r="664" spans="1:1" x14ac:dyDescent="0.2">
      <c r="A664"/>
    </row>
    <row r="665" spans="1:1" x14ac:dyDescent="0.2">
      <c r="A665"/>
    </row>
    <row r="666" spans="1:1" x14ac:dyDescent="0.2">
      <c r="A666"/>
    </row>
    <row r="667" spans="1:1" x14ac:dyDescent="0.2">
      <c r="A667"/>
    </row>
    <row r="668" spans="1:1" x14ac:dyDescent="0.2">
      <c r="A668"/>
    </row>
    <row r="669" spans="1:1" x14ac:dyDescent="0.2">
      <c r="A669"/>
    </row>
    <row r="670" spans="1:1" x14ac:dyDescent="0.2">
      <c r="A670"/>
    </row>
    <row r="671" spans="1:1" x14ac:dyDescent="0.2">
      <c r="A671"/>
    </row>
    <row r="672" spans="1:1" x14ac:dyDescent="0.2">
      <c r="A672"/>
    </row>
    <row r="673" spans="1:1" x14ac:dyDescent="0.2">
      <c r="A673"/>
    </row>
    <row r="674" spans="1:1" x14ac:dyDescent="0.2">
      <c r="A674"/>
    </row>
    <row r="675" spans="1:1" x14ac:dyDescent="0.2">
      <c r="A675"/>
    </row>
    <row r="676" spans="1:1" x14ac:dyDescent="0.2">
      <c r="A676"/>
    </row>
    <row r="677" spans="1:1" x14ac:dyDescent="0.2">
      <c r="A677"/>
    </row>
    <row r="678" spans="1:1" x14ac:dyDescent="0.2">
      <c r="A678"/>
    </row>
    <row r="679" spans="1:1" x14ac:dyDescent="0.2">
      <c r="A679"/>
    </row>
    <row r="680" spans="1:1" x14ac:dyDescent="0.2">
      <c r="A680"/>
    </row>
    <row r="681" spans="1:1" x14ac:dyDescent="0.2">
      <c r="A681"/>
    </row>
    <row r="682" spans="1:1" x14ac:dyDescent="0.2">
      <c r="A682"/>
    </row>
    <row r="683" spans="1:1" x14ac:dyDescent="0.2">
      <c r="A683"/>
    </row>
    <row r="684" spans="1:1" x14ac:dyDescent="0.2">
      <c r="A684"/>
    </row>
    <row r="685" spans="1:1" x14ac:dyDescent="0.2">
      <c r="A685"/>
    </row>
    <row r="686" spans="1:1" x14ac:dyDescent="0.2">
      <c r="A686"/>
    </row>
    <row r="687" spans="1:1" x14ac:dyDescent="0.2">
      <c r="A687"/>
    </row>
    <row r="688" spans="1:1" x14ac:dyDescent="0.2">
      <c r="A688"/>
    </row>
    <row r="689" spans="1:1" x14ac:dyDescent="0.2">
      <c r="A689"/>
    </row>
    <row r="690" spans="1:1" x14ac:dyDescent="0.2">
      <c r="A690"/>
    </row>
    <row r="691" spans="1:1" x14ac:dyDescent="0.2">
      <c r="A691"/>
    </row>
    <row r="692" spans="1:1" x14ac:dyDescent="0.2">
      <c r="A692"/>
    </row>
    <row r="693" spans="1:1" x14ac:dyDescent="0.2">
      <c r="A693"/>
    </row>
    <row r="694" spans="1:1" x14ac:dyDescent="0.2">
      <c r="A694"/>
    </row>
    <row r="695" spans="1:1" x14ac:dyDescent="0.2">
      <c r="A695"/>
    </row>
    <row r="696" spans="1:1" x14ac:dyDescent="0.2">
      <c r="A696"/>
    </row>
    <row r="697" spans="1:1" x14ac:dyDescent="0.2">
      <c r="A697"/>
    </row>
    <row r="698" spans="1:1" x14ac:dyDescent="0.2">
      <c r="A698"/>
    </row>
    <row r="699" spans="1:1" x14ac:dyDescent="0.2">
      <c r="A699"/>
    </row>
    <row r="700" spans="1:1" x14ac:dyDescent="0.2">
      <c r="A700"/>
    </row>
    <row r="701" spans="1:1" x14ac:dyDescent="0.2">
      <c r="A701"/>
    </row>
    <row r="702" spans="1:1" x14ac:dyDescent="0.2">
      <c r="A702"/>
    </row>
    <row r="703" spans="1:1" x14ac:dyDescent="0.2">
      <c r="A703"/>
    </row>
    <row r="704" spans="1:1" x14ac:dyDescent="0.2">
      <c r="A704"/>
    </row>
    <row r="705" spans="1:1" x14ac:dyDescent="0.2">
      <c r="A705"/>
    </row>
    <row r="706" spans="1:1" x14ac:dyDescent="0.2">
      <c r="A706"/>
    </row>
    <row r="707" spans="1:1" x14ac:dyDescent="0.2">
      <c r="A707"/>
    </row>
    <row r="708" spans="1:1" x14ac:dyDescent="0.2">
      <c r="A708"/>
    </row>
    <row r="709" spans="1:1" x14ac:dyDescent="0.2">
      <c r="A709"/>
    </row>
    <row r="710" spans="1:1" x14ac:dyDescent="0.2">
      <c r="A710"/>
    </row>
    <row r="711" spans="1:1" x14ac:dyDescent="0.2">
      <c r="A711"/>
    </row>
    <row r="712" spans="1:1" x14ac:dyDescent="0.2">
      <c r="A712"/>
    </row>
    <row r="713" spans="1:1" x14ac:dyDescent="0.2">
      <c r="A713"/>
    </row>
    <row r="714" spans="1:1" x14ac:dyDescent="0.2">
      <c r="A714"/>
    </row>
    <row r="715" spans="1:1" x14ac:dyDescent="0.2">
      <c r="A715"/>
    </row>
    <row r="716" spans="1:1" x14ac:dyDescent="0.2">
      <c r="A716"/>
    </row>
    <row r="717" spans="1:1" x14ac:dyDescent="0.2">
      <c r="A717"/>
    </row>
    <row r="718" spans="1:1" x14ac:dyDescent="0.2">
      <c r="A718"/>
    </row>
    <row r="719" spans="1:1" x14ac:dyDescent="0.2">
      <c r="A719"/>
    </row>
    <row r="720" spans="1:1" x14ac:dyDescent="0.2">
      <c r="A720"/>
    </row>
    <row r="721" spans="1:1" x14ac:dyDescent="0.2">
      <c r="A721"/>
    </row>
    <row r="722" spans="1:1" x14ac:dyDescent="0.2">
      <c r="A722"/>
    </row>
    <row r="723" spans="1:1" x14ac:dyDescent="0.2">
      <c r="A723"/>
    </row>
    <row r="724" spans="1:1" x14ac:dyDescent="0.2">
      <c r="A724"/>
    </row>
    <row r="725" spans="1:1" x14ac:dyDescent="0.2">
      <c r="A725"/>
    </row>
    <row r="726" spans="1:1" x14ac:dyDescent="0.2">
      <c r="A726"/>
    </row>
    <row r="727" spans="1:1" x14ac:dyDescent="0.2">
      <c r="A727"/>
    </row>
    <row r="728" spans="1:1" x14ac:dyDescent="0.2">
      <c r="A728"/>
    </row>
    <row r="729" spans="1:1" x14ac:dyDescent="0.2">
      <c r="A729"/>
    </row>
    <row r="730" spans="1:1" x14ac:dyDescent="0.2">
      <c r="A730"/>
    </row>
    <row r="731" spans="1:1" x14ac:dyDescent="0.2">
      <c r="A731"/>
    </row>
    <row r="732" spans="1:1" x14ac:dyDescent="0.2">
      <c r="A732"/>
    </row>
    <row r="733" spans="1:1" x14ac:dyDescent="0.2">
      <c r="A733"/>
    </row>
    <row r="734" spans="1:1" x14ac:dyDescent="0.2">
      <c r="A734"/>
    </row>
    <row r="735" spans="1:1" x14ac:dyDescent="0.2">
      <c r="A735"/>
    </row>
    <row r="736" spans="1:1" x14ac:dyDescent="0.2">
      <c r="A736"/>
    </row>
    <row r="737" spans="1:1" x14ac:dyDescent="0.2">
      <c r="A737"/>
    </row>
    <row r="738" spans="1:1" x14ac:dyDescent="0.2">
      <c r="A738"/>
    </row>
    <row r="739" spans="1:1" x14ac:dyDescent="0.2">
      <c r="A739"/>
    </row>
    <row r="740" spans="1:1" x14ac:dyDescent="0.2">
      <c r="A740"/>
    </row>
    <row r="741" spans="1:1" x14ac:dyDescent="0.2">
      <c r="A741"/>
    </row>
    <row r="742" spans="1:1" x14ac:dyDescent="0.2">
      <c r="A742"/>
    </row>
    <row r="743" spans="1:1" x14ac:dyDescent="0.2">
      <c r="A743"/>
    </row>
    <row r="744" spans="1:1" x14ac:dyDescent="0.2">
      <c r="A744"/>
    </row>
    <row r="745" spans="1:1" x14ac:dyDescent="0.2">
      <c r="A745"/>
    </row>
    <row r="746" spans="1:1" x14ac:dyDescent="0.2">
      <c r="A746"/>
    </row>
    <row r="747" spans="1:1" x14ac:dyDescent="0.2">
      <c r="A747"/>
    </row>
    <row r="748" spans="1:1" x14ac:dyDescent="0.2">
      <c r="A748"/>
    </row>
    <row r="749" spans="1:1" x14ac:dyDescent="0.2">
      <c r="A749"/>
    </row>
    <row r="750" spans="1:1" x14ac:dyDescent="0.2">
      <c r="A750"/>
    </row>
    <row r="751" spans="1:1" x14ac:dyDescent="0.2">
      <c r="A751"/>
    </row>
    <row r="752" spans="1:1" x14ac:dyDescent="0.2">
      <c r="A752"/>
    </row>
    <row r="753" spans="1:1" x14ac:dyDescent="0.2">
      <c r="A753"/>
    </row>
    <row r="754" spans="1:1" x14ac:dyDescent="0.2">
      <c r="A754"/>
    </row>
    <row r="755" spans="1:1" x14ac:dyDescent="0.2">
      <c r="A755"/>
    </row>
    <row r="756" spans="1:1" x14ac:dyDescent="0.2">
      <c r="A756"/>
    </row>
    <row r="757" spans="1:1" x14ac:dyDescent="0.2">
      <c r="A757"/>
    </row>
    <row r="758" spans="1:1" x14ac:dyDescent="0.2">
      <c r="A758"/>
    </row>
    <row r="759" spans="1:1" x14ac:dyDescent="0.2">
      <c r="A759"/>
    </row>
    <row r="760" spans="1:1" x14ac:dyDescent="0.2">
      <c r="A760"/>
    </row>
    <row r="761" spans="1:1" x14ac:dyDescent="0.2">
      <c r="A761"/>
    </row>
    <row r="762" spans="1:1" x14ac:dyDescent="0.2">
      <c r="A762"/>
    </row>
    <row r="763" spans="1:1" x14ac:dyDescent="0.2">
      <c r="A763"/>
    </row>
    <row r="764" spans="1:1" x14ac:dyDescent="0.2">
      <c r="A764"/>
    </row>
    <row r="765" spans="1:1" x14ac:dyDescent="0.2">
      <c r="A765"/>
    </row>
    <row r="766" spans="1:1" x14ac:dyDescent="0.2">
      <c r="A766"/>
    </row>
    <row r="767" spans="1:1" x14ac:dyDescent="0.2">
      <c r="A767"/>
    </row>
    <row r="768" spans="1:1" x14ac:dyDescent="0.2">
      <c r="A768"/>
    </row>
    <row r="769" spans="1:1" x14ac:dyDescent="0.2">
      <c r="A769"/>
    </row>
    <row r="770" spans="1:1" x14ac:dyDescent="0.2">
      <c r="A770"/>
    </row>
    <row r="771" spans="1:1" x14ac:dyDescent="0.2">
      <c r="A771"/>
    </row>
    <row r="772" spans="1:1" x14ac:dyDescent="0.2">
      <c r="A772"/>
    </row>
    <row r="773" spans="1:1" x14ac:dyDescent="0.2">
      <c r="A773"/>
    </row>
    <row r="774" spans="1:1" x14ac:dyDescent="0.2">
      <c r="A774"/>
    </row>
    <row r="775" spans="1:1" x14ac:dyDescent="0.2">
      <c r="A775"/>
    </row>
    <row r="776" spans="1:1" x14ac:dyDescent="0.2">
      <c r="A776"/>
    </row>
    <row r="777" spans="1:1" x14ac:dyDescent="0.2">
      <c r="A777"/>
    </row>
    <row r="778" spans="1:1" x14ac:dyDescent="0.2">
      <c r="A778"/>
    </row>
    <row r="779" spans="1:1" x14ac:dyDescent="0.2">
      <c r="A779"/>
    </row>
    <row r="780" spans="1:1" x14ac:dyDescent="0.2">
      <c r="A780"/>
    </row>
    <row r="781" spans="1:1" x14ac:dyDescent="0.2">
      <c r="A781"/>
    </row>
    <row r="782" spans="1:1" x14ac:dyDescent="0.2">
      <c r="A782"/>
    </row>
    <row r="783" spans="1:1" x14ac:dyDescent="0.2">
      <c r="A783"/>
    </row>
    <row r="784" spans="1:1" x14ac:dyDescent="0.2">
      <c r="A784"/>
    </row>
    <row r="785" spans="1:1" x14ac:dyDescent="0.2">
      <c r="A785"/>
    </row>
    <row r="786" spans="1:1" x14ac:dyDescent="0.2">
      <c r="A786"/>
    </row>
    <row r="787" spans="1:1" x14ac:dyDescent="0.2">
      <c r="A787"/>
    </row>
    <row r="788" spans="1:1" x14ac:dyDescent="0.2">
      <c r="A788"/>
    </row>
    <row r="789" spans="1:1" x14ac:dyDescent="0.2">
      <c r="A789"/>
    </row>
    <row r="790" spans="1:1" x14ac:dyDescent="0.2">
      <c r="A790"/>
    </row>
    <row r="791" spans="1:1" x14ac:dyDescent="0.2">
      <c r="A791"/>
    </row>
    <row r="792" spans="1:1" x14ac:dyDescent="0.2">
      <c r="A792"/>
    </row>
    <row r="793" spans="1:1" x14ac:dyDescent="0.2">
      <c r="A793"/>
    </row>
    <row r="794" spans="1:1" x14ac:dyDescent="0.2">
      <c r="A794"/>
    </row>
    <row r="795" spans="1:1" x14ac:dyDescent="0.2">
      <c r="A795"/>
    </row>
    <row r="796" spans="1:1" x14ac:dyDescent="0.2">
      <c r="A796"/>
    </row>
    <row r="797" spans="1:1" x14ac:dyDescent="0.2">
      <c r="A797"/>
    </row>
    <row r="798" spans="1:1" x14ac:dyDescent="0.2">
      <c r="A798"/>
    </row>
    <row r="799" spans="1:1" x14ac:dyDescent="0.2">
      <c r="A799"/>
    </row>
    <row r="800" spans="1:1" x14ac:dyDescent="0.2">
      <c r="A800"/>
    </row>
    <row r="801" spans="1:1" x14ac:dyDescent="0.2">
      <c r="A801"/>
    </row>
    <row r="802" spans="1:1" x14ac:dyDescent="0.2">
      <c r="A802"/>
    </row>
    <row r="803" spans="1:1" x14ac:dyDescent="0.2">
      <c r="A803"/>
    </row>
    <row r="804" spans="1:1" x14ac:dyDescent="0.2">
      <c r="A804"/>
    </row>
    <row r="805" spans="1:1" x14ac:dyDescent="0.2">
      <c r="A805"/>
    </row>
    <row r="806" spans="1:1" x14ac:dyDescent="0.2">
      <c r="A806"/>
    </row>
    <row r="807" spans="1:1" x14ac:dyDescent="0.2">
      <c r="A807"/>
    </row>
    <row r="808" spans="1:1" x14ac:dyDescent="0.2">
      <c r="A808"/>
    </row>
    <row r="809" spans="1:1" x14ac:dyDescent="0.2">
      <c r="A809"/>
    </row>
    <row r="810" spans="1:1" x14ac:dyDescent="0.2">
      <c r="A810"/>
    </row>
    <row r="811" spans="1:1" x14ac:dyDescent="0.2">
      <c r="A811"/>
    </row>
    <row r="812" spans="1:1" x14ac:dyDescent="0.2">
      <c r="A812"/>
    </row>
    <row r="813" spans="1:1" x14ac:dyDescent="0.2">
      <c r="A813"/>
    </row>
    <row r="814" spans="1:1" x14ac:dyDescent="0.2">
      <c r="A814"/>
    </row>
    <row r="815" spans="1:1" x14ac:dyDescent="0.2">
      <c r="A815"/>
    </row>
    <row r="816" spans="1:1" x14ac:dyDescent="0.2">
      <c r="A816"/>
    </row>
    <row r="817" spans="1:1" x14ac:dyDescent="0.2">
      <c r="A817"/>
    </row>
    <row r="818" spans="1:1" x14ac:dyDescent="0.2">
      <c r="A818"/>
    </row>
    <row r="819" spans="1:1" x14ac:dyDescent="0.2">
      <c r="A819"/>
    </row>
    <row r="820" spans="1:1" x14ac:dyDescent="0.2">
      <c r="A820"/>
    </row>
    <row r="821" spans="1:1" x14ac:dyDescent="0.2">
      <c r="A821"/>
    </row>
    <row r="822" spans="1:1" x14ac:dyDescent="0.2">
      <c r="A822"/>
    </row>
    <row r="823" spans="1:1" x14ac:dyDescent="0.2">
      <c r="A823"/>
    </row>
    <row r="824" spans="1:1" x14ac:dyDescent="0.2">
      <c r="A824"/>
    </row>
    <row r="825" spans="1:1" x14ac:dyDescent="0.2">
      <c r="A825"/>
    </row>
    <row r="826" spans="1:1" x14ac:dyDescent="0.2">
      <c r="A826"/>
    </row>
    <row r="827" spans="1:1" x14ac:dyDescent="0.2">
      <c r="A827"/>
    </row>
    <row r="828" spans="1:1" x14ac:dyDescent="0.2">
      <c r="A828"/>
    </row>
    <row r="829" spans="1:1" x14ac:dyDescent="0.2">
      <c r="A829"/>
    </row>
    <row r="830" spans="1:1" x14ac:dyDescent="0.2">
      <c r="A830"/>
    </row>
    <row r="831" spans="1:1" x14ac:dyDescent="0.2">
      <c r="A831"/>
    </row>
    <row r="832" spans="1:1" x14ac:dyDescent="0.2">
      <c r="A832"/>
    </row>
    <row r="833" spans="1:1" x14ac:dyDescent="0.2">
      <c r="A833"/>
    </row>
    <row r="834" spans="1:1" x14ac:dyDescent="0.2">
      <c r="A834"/>
    </row>
    <row r="835" spans="1:1" x14ac:dyDescent="0.2">
      <c r="A835"/>
    </row>
    <row r="836" spans="1:1" x14ac:dyDescent="0.2">
      <c r="A836"/>
    </row>
    <row r="837" spans="1:1" x14ac:dyDescent="0.2">
      <c r="A837"/>
    </row>
    <row r="838" spans="1:1" x14ac:dyDescent="0.2">
      <c r="A838"/>
    </row>
    <row r="839" spans="1:1" x14ac:dyDescent="0.2">
      <c r="A839"/>
    </row>
    <row r="840" spans="1:1" x14ac:dyDescent="0.2">
      <c r="A840"/>
    </row>
    <row r="841" spans="1:1" x14ac:dyDescent="0.2">
      <c r="A841"/>
    </row>
    <row r="842" spans="1:1" x14ac:dyDescent="0.2">
      <c r="A842"/>
    </row>
    <row r="843" spans="1:1" x14ac:dyDescent="0.2">
      <c r="A843"/>
    </row>
    <row r="844" spans="1:1" x14ac:dyDescent="0.2">
      <c r="A844"/>
    </row>
    <row r="845" spans="1:1" x14ac:dyDescent="0.2">
      <c r="A845"/>
    </row>
    <row r="846" spans="1:1" x14ac:dyDescent="0.2">
      <c r="A846"/>
    </row>
    <row r="847" spans="1:1" x14ac:dyDescent="0.2">
      <c r="A847"/>
    </row>
    <row r="848" spans="1:1" x14ac:dyDescent="0.2">
      <c r="A848"/>
    </row>
    <row r="849" spans="1:1" x14ac:dyDescent="0.2">
      <c r="A849"/>
    </row>
    <row r="850" spans="1:1" x14ac:dyDescent="0.2">
      <c r="A850"/>
    </row>
    <row r="851" spans="1:1" x14ac:dyDescent="0.2">
      <c r="A851"/>
    </row>
    <row r="852" spans="1:1" x14ac:dyDescent="0.2">
      <c r="A852"/>
    </row>
    <row r="853" spans="1:1" x14ac:dyDescent="0.2">
      <c r="A853"/>
    </row>
    <row r="854" spans="1:1" x14ac:dyDescent="0.2">
      <c r="A854"/>
    </row>
    <row r="855" spans="1:1" x14ac:dyDescent="0.2">
      <c r="A855"/>
    </row>
    <row r="856" spans="1:1" x14ac:dyDescent="0.2">
      <c r="A856"/>
    </row>
    <row r="857" spans="1:1" x14ac:dyDescent="0.2">
      <c r="A857"/>
    </row>
    <row r="858" spans="1:1" x14ac:dyDescent="0.2">
      <c r="A858"/>
    </row>
    <row r="859" spans="1:1" x14ac:dyDescent="0.2">
      <c r="A859"/>
    </row>
    <row r="860" spans="1:1" x14ac:dyDescent="0.2">
      <c r="A860"/>
    </row>
    <row r="861" spans="1:1" x14ac:dyDescent="0.2">
      <c r="A861"/>
    </row>
    <row r="862" spans="1:1" x14ac:dyDescent="0.2">
      <c r="A862"/>
    </row>
    <row r="863" spans="1:1" x14ac:dyDescent="0.2">
      <c r="A863"/>
    </row>
    <row r="864" spans="1:1" x14ac:dyDescent="0.2">
      <c r="A864"/>
    </row>
    <row r="865" spans="1:1" x14ac:dyDescent="0.2">
      <c r="A865"/>
    </row>
    <row r="866" spans="1:1" x14ac:dyDescent="0.2">
      <c r="A866"/>
    </row>
    <row r="867" spans="1:1" x14ac:dyDescent="0.2">
      <c r="A867"/>
    </row>
    <row r="868" spans="1:1" x14ac:dyDescent="0.2">
      <c r="A868"/>
    </row>
    <row r="869" spans="1:1" x14ac:dyDescent="0.2">
      <c r="A869"/>
    </row>
    <row r="870" spans="1:1" x14ac:dyDescent="0.2">
      <c r="A870"/>
    </row>
    <row r="871" spans="1:1" x14ac:dyDescent="0.2">
      <c r="A871"/>
    </row>
    <row r="872" spans="1:1" x14ac:dyDescent="0.2">
      <c r="A872"/>
    </row>
    <row r="873" spans="1:1" x14ac:dyDescent="0.2">
      <c r="A873"/>
    </row>
    <row r="874" spans="1:1" x14ac:dyDescent="0.2">
      <c r="A874"/>
    </row>
    <row r="875" spans="1:1" x14ac:dyDescent="0.2">
      <c r="A875"/>
    </row>
    <row r="876" spans="1:1" x14ac:dyDescent="0.2">
      <c r="A876"/>
    </row>
    <row r="877" spans="1:1" x14ac:dyDescent="0.2">
      <c r="A877"/>
    </row>
    <row r="878" spans="1:1" x14ac:dyDescent="0.2">
      <c r="A878"/>
    </row>
    <row r="879" spans="1:1" x14ac:dyDescent="0.2">
      <c r="A879"/>
    </row>
    <row r="880" spans="1:1" x14ac:dyDescent="0.2">
      <c r="A880"/>
    </row>
    <row r="881" spans="1:1" x14ac:dyDescent="0.2">
      <c r="A881"/>
    </row>
    <row r="882" spans="1:1" x14ac:dyDescent="0.2">
      <c r="A882"/>
    </row>
    <row r="883" spans="1:1" x14ac:dyDescent="0.2">
      <c r="A883"/>
    </row>
    <row r="884" spans="1:1" x14ac:dyDescent="0.2">
      <c r="A884"/>
    </row>
    <row r="885" spans="1:1" x14ac:dyDescent="0.2">
      <c r="A885"/>
    </row>
    <row r="886" spans="1:1" x14ac:dyDescent="0.2">
      <c r="A886"/>
    </row>
    <row r="887" spans="1:1" x14ac:dyDescent="0.2">
      <c r="A887"/>
    </row>
    <row r="888" spans="1:1" x14ac:dyDescent="0.2">
      <c r="A888"/>
    </row>
    <row r="889" spans="1:1" x14ac:dyDescent="0.2">
      <c r="A889"/>
    </row>
    <row r="890" spans="1:1" x14ac:dyDescent="0.2">
      <c r="A890"/>
    </row>
    <row r="891" spans="1:1" x14ac:dyDescent="0.2">
      <c r="A891"/>
    </row>
    <row r="892" spans="1:1" x14ac:dyDescent="0.2">
      <c r="A892"/>
    </row>
    <row r="893" spans="1:1" x14ac:dyDescent="0.2">
      <c r="A893"/>
    </row>
    <row r="894" spans="1:1" x14ac:dyDescent="0.2">
      <c r="A894"/>
    </row>
    <row r="895" spans="1:1" x14ac:dyDescent="0.2">
      <c r="A895"/>
    </row>
    <row r="896" spans="1:1" x14ac:dyDescent="0.2">
      <c r="A896"/>
    </row>
    <row r="897" spans="1:1" x14ac:dyDescent="0.2">
      <c r="A897"/>
    </row>
    <row r="898" spans="1:1" x14ac:dyDescent="0.2">
      <c r="A898"/>
    </row>
    <row r="899" spans="1:1" x14ac:dyDescent="0.2">
      <c r="A899"/>
    </row>
    <row r="900" spans="1:1" x14ac:dyDescent="0.2">
      <c r="A900"/>
    </row>
    <row r="901" spans="1:1" x14ac:dyDescent="0.2">
      <c r="A901"/>
    </row>
    <row r="902" spans="1:1" x14ac:dyDescent="0.2">
      <c r="A902"/>
    </row>
    <row r="903" spans="1:1" x14ac:dyDescent="0.2">
      <c r="A903"/>
    </row>
    <row r="904" spans="1:1" x14ac:dyDescent="0.2">
      <c r="A904"/>
    </row>
    <row r="905" spans="1:1" x14ac:dyDescent="0.2">
      <c r="A905"/>
    </row>
    <row r="906" spans="1:1" x14ac:dyDescent="0.2">
      <c r="A906"/>
    </row>
    <row r="907" spans="1:1" x14ac:dyDescent="0.2">
      <c r="A907"/>
    </row>
    <row r="908" spans="1:1" x14ac:dyDescent="0.2">
      <c r="A908"/>
    </row>
    <row r="909" spans="1:1" x14ac:dyDescent="0.2">
      <c r="A909"/>
    </row>
    <row r="910" spans="1:1" x14ac:dyDescent="0.2">
      <c r="A910"/>
    </row>
    <row r="911" spans="1:1" x14ac:dyDescent="0.2">
      <c r="A911"/>
    </row>
    <row r="912" spans="1:1" x14ac:dyDescent="0.2">
      <c r="A912"/>
    </row>
    <row r="913" spans="1:1" x14ac:dyDescent="0.2">
      <c r="A913"/>
    </row>
    <row r="914" spans="1:1" x14ac:dyDescent="0.2">
      <c r="A914"/>
    </row>
    <row r="915" spans="1:1" x14ac:dyDescent="0.2">
      <c r="A915"/>
    </row>
    <row r="916" spans="1:1" x14ac:dyDescent="0.2">
      <c r="A916"/>
    </row>
    <row r="917" spans="1:1" x14ac:dyDescent="0.2">
      <c r="A917"/>
    </row>
    <row r="918" spans="1:1" x14ac:dyDescent="0.2">
      <c r="A918"/>
    </row>
    <row r="919" spans="1:1" x14ac:dyDescent="0.2">
      <c r="A919"/>
    </row>
    <row r="920" spans="1:1" x14ac:dyDescent="0.2">
      <c r="A920"/>
    </row>
    <row r="921" spans="1:1" x14ac:dyDescent="0.2">
      <c r="A921"/>
    </row>
    <row r="922" spans="1:1" x14ac:dyDescent="0.2">
      <c r="A922"/>
    </row>
    <row r="923" spans="1:1" x14ac:dyDescent="0.2">
      <c r="A923"/>
    </row>
    <row r="924" spans="1:1" x14ac:dyDescent="0.2">
      <c r="A924"/>
    </row>
    <row r="925" spans="1:1" x14ac:dyDescent="0.2">
      <c r="A925"/>
    </row>
    <row r="926" spans="1:1" x14ac:dyDescent="0.2">
      <c r="A926"/>
    </row>
    <row r="927" spans="1:1" x14ac:dyDescent="0.2">
      <c r="A927"/>
    </row>
    <row r="928" spans="1:1" x14ac:dyDescent="0.2">
      <c r="A928"/>
    </row>
    <row r="929" spans="1:1" x14ac:dyDescent="0.2">
      <c r="A929"/>
    </row>
    <row r="930" spans="1:1" x14ac:dyDescent="0.2">
      <c r="A930"/>
    </row>
    <row r="931" spans="1:1" x14ac:dyDescent="0.2">
      <c r="A931"/>
    </row>
    <row r="932" spans="1:1" x14ac:dyDescent="0.2">
      <c r="A932"/>
    </row>
    <row r="933" spans="1:1" x14ac:dyDescent="0.2">
      <c r="A933"/>
    </row>
    <row r="934" spans="1:1" x14ac:dyDescent="0.2">
      <c r="A934"/>
    </row>
    <row r="935" spans="1:1" x14ac:dyDescent="0.2">
      <c r="A935"/>
    </row>
    <row r="936" spans="1:1" x14ac:dyDescent="0.2">
      <c r="A936"/>
    </row>
    <row r="937" spans="1:1" x14ac:dyDescent="0.2">
      <c r="A937"/>
    </row>
    <row r="938" spans="1:1" x14ac:dyDescent="0.2">
      <c r="A938"/>
    </row>
    <row r="939" spans="1:1" x14ac:dyDescent="0.2">
      <c r="A939"/>
    </row>
    <row r="940" spans="1:1" x14ac:dyDescent="0.2">
      <c r="A940"/>
    </row>
    <row r="941" spans="1:1" x14ac:dyDescent="0.2">
      <c r="A941"/>
    </row>
    <row r="942" spans="1:1" x14ac:dyDescent="0.2">
      <c r="A942"/>
    </row>
    <row r="943" spans="1:1" x14ac:dyDescent="0.2">
      <c r="A943"/>
    </row>
    <row r="944" spans="1:1" x14ac:dyDescent="0.2">
      <c r="A944"/>
    </row>
    <row r="945" spans="1:1" x14ac:dyDescent="0.2">
      <c r="A945"/>
    </row>
    <row r="946" spans="1:1" x14ac:dyDescent="0.2">
      <c r="A946"/>
    </row>
    <row r="947" spans="1:1" x14ac:dyDescent="0.2">
      <c r="A947"/>
    </row>
    <row r="948" spans="1:1" x14ac:dyDescent="0.2">
      <c r="A948"/>
    </row>
    <row r="949" spans="1:1" x14ac:dyDescent="0.2">
      <c r="A949"/>
    </row>
    <row r="950" spans="1:1" x14ac:dyDescent="0.2">
      <c r="A950"/>
    </row>
    <row r="951" spans="1:1" x14ac:dyDescent="0.2">
      <c r="A951"/>
    </row>
    <row r="952" spans="1:1" x14ac:dyDescent="0.2">
      <c r="A952"/>
    </row>
    <row r="953" spans="1:1" x14ac:dyDescent="0.2">
      <c r="A953"/>
    </row>
    <row r="954" spans="1:1" x14ac:dyDescent="0.2">
      <c r="A954"/>
    </row>
    <row r="955" spans="1:1" x14ac:dyDescent="0.2">
      <c r="A955"/>
    </row>
    <row r="956" spans="1:1" x14ac:dyDescent="0.2">
      <c r="A956"/>
    </row>
    <row r="957" spans="1:1" x14ac:dyDescent="0.2">
      <c r="A957"/>
    </row>
    <row r="958" spans="1:1" x14ac:dyDescent="0.2">
      <c r="A958"/>
    </row>
    <row r="959" spans="1:1" x14ac:dyDescent="0.2">
      <c r="A959"/>
    </row>
    <row r="960" spans="1:1" x14ac:dyDescent="0.2">
      <c r="A960"/>
    </row>
    <row r="961" spans="1:1" x14ac:dyDescent="0.2">
      <c r="A961"/>
    </row>
    <row r="962" spans="1:1" x14ac:dyDescent="0.2">
      <c r="A962"/>
    </row>
    <row r="963" spans="1:1" x14ac:dyDescent="0.2">
      <c r="A963"/>
    </row>
    <row r="964" spans="1:1" x14ac:dyDescent="0.2">
      <c r="A964"/>
    </row>
    <row r="965" spans="1:1" x14ac:dyDescent="0.2">
      <c r="A965"/>
    </row>
    <row r="966" spans="1:1" x14ac:dyDescent="0.2">
      <c r="A966"/>
    </row>
    <row r="967" spans="1:1" x14ac:dyDescent="0.2">
      <c r="A967"/>
    </row>
    <row r="968" spans="1:1" x14ac:dyDescent="0.2">
      <c r="A968"/>
    </row>
    <row r="969" spans="1:1" x14ac:dyDescent="0.2">
      <c r="A969"/>
    </row>
    <row r="970" spans="1:1" x14ac:dyDescent="0.2">
      <c r="A970"/>
    </row>
    <row r="971" spans="1:1" x14ac:dyDescent="0.2">
      <c r="A971"/>
    </row>
    <row r="972" spans="1:1" x14ac:dyDescent="0.2">
      <c r="A972"/>
    </row>
    <row r="973" spans="1:1" x14ac:dyDescent="0.2">
      <c r="A973"/>
    </row>
    <row r="974" spans="1:1" x14ac:dyDescent="0.2">
      <c r="A974"/>
    </row>
    <row r="975" spans="1:1" x14ac:dyDescent="0.2">
      <c r="A975"/>
    </row>
    <row r="976" spans="1:1" x14ac:dyDescent="0.2">
      <c r="A976"/>
    </row>
    <row r="977" spans="1:1" x14ac:dyDescent="0.2">
      <c r="A977"/>
    </row>
    <row r="978" spans="1:1" x14ac:dyDescent="0.2">
      <c r="A978"/>
    </row>
    <row r="979" spans="1:1" x14ac:dyDescent="0.2">
      <c r="A979"/>
    </row>
    <row r="980" spans="1:1" x14ac:dyDescent="0.2">
      <c r="A980"/>
    </row>
    <row r="981" spans="1:1" x14ac:dyDescent="0.2">
      <c r="A981"/>
    </row>
    <row r="982" spans="1:1" x14ac:dyDescent="0.2">
      <c r="A982"/>
    </row>
    <row r="983" spans="1:1" x14ac:dyDescent="0.2">
      <c r="A983"/>
    </row>
    <row r="984" spans="1:1" x14ac:dyDescent="0.2">
      <c r="A984"/>
    </row>
    <row r="985" spans="1:1" x14ac:dyDescent="0.2">
      <c r="A985"/>
    </row>
    <row r="986" spans="1:1" x14ac:dyDescent="0.2">
      <c r="A986"/>
    </row>
    <row r="987" spans="1:1" x14ac:dyDescent="0.2">
      <c r="A987"/>
    </row>
    <row r="988" spans="1:1" x14ac:dyDescent="0.2">
      <c r="A988"/>
    </row>
    <row r="989" spans="1:1" x14ac:dyDescent="0.2">
      <c r="A989"/>
    </row>
    <row r="990" spans="1:1" x14ac:dyDescent="0.2">
      <c r="A990"/>
    </row>
    <row r="991" spans="1:1" x14ac:dyDescent="0.2">
      <c r="A991"/>
    </row>
    <row r="992" spans="1:1" x14ac:dyDescent="0.2">
      <c r="A992"/>
    </row>
    <row r="993" spans="1:1" x14ac:dyDescent="0.2">
      <c r="A993"/>
    </row>
    <row r="994" spans="1:1" x14ac:dyDescent="0.2">
      <c r="A994"/>
    </row>
    <row r="995" spans="1:1" x14ac:dyDescent="0.2">
      <c r="A995"/>
    </row>
    <row r="996" spans="1:1" x14ac:dyDescent="0.2">
      <c r="A996"/>
    </row>
    <row r="997" spans="1:1" x14ac:dyDescent="0.2">
      <c r="A997"/>
    </row>
    <row r="998" spans="1:1" x14ac:dyDescent="0.2">
      <c r="A998"/>
    </row>
    <row r="999" spans="1:1" x14ac:dyDescent="0.2">
      <c r="A999"/>
    </row>
    <row r="1000" spans="1:1" x14ac:dyDescent="0.2">
      <c r="A1000"/>
    </row>
    <row r="1001" spans="1:1" x14ac:dyDescent="0.2">
      <c r="A1001"/>
    </row>
    <row r="1002" spans="1:1" x14ac:dyDescent="0.2">
      <c r="A1002"/>
    </row>
    <row r="1003" spans="1:1" x14ac:dyDescent="0.2">
      <c r="A1003"/>
    </row>
    <row r="1004" spans="1:1" x14ac:dyDescent="0.2">
      <c r="A1004"/>
    </row>
    <row r="1005" spans="1:1" x14ac:dyDescent="0.2">
      <c r="A1005"/>
    </row>
    <row r="1006" spans="1:1" x14ac:dyDescent="0.2">
      <c r="A1006"/>
    </row>
    <row r="1007" spans="1:1" x14ac:dyDescent="0.2">
      <c r="A1007"/>
    </row>
    <row r="1008" spans="1:1" x14ac:dyDescent="0.2">
      <c r="A1008"/>
    </row>
    <row r="1009" spans="1:1" x14ac:dyDescent="0.2">
      <c r="A1009"/>
    </row>
    <row r="1010" spans="1:1" x14ac:dyDescent="0.2">
      <c r="A1010"/>
    </row>
    <row r="1011" spans="1:1" x14ac:dyDescent="0.2">
      <c r="A1011"/>
    </row>
    <row r="1012" spans="1:1" x14ac:dyDescent="0.2">
      <c r="A1012"/>
    </row>
    <row r="1013" spans="1:1" x14ac:dyDescent="0.2">
      <c r="A1013"/>
    </row>
    <row r="1014" spans="1:1" x14ac:dyDescent="0.2">
      <c r="A1014"/>
    </row>
    <row r="1015" spans="1:1" x14ac:dyDescent="0.2">
      <c r="A1015"/>
    </row>
    <row r="1016" spans="1:1" x14ac:dyDescent="0.2">
      <c r="A1016"/>
    </row>
    <row r="1017" spans="1:1" x14ac:dyDescent="0.2">
      <c r="A1017"/>
    </row>
    <row r="1018" spans="1:1" x14ac:dyDescent="0.2">
      <c r="A1018"/>
    </row>
    <row r="1019" spans="1:1" x14ac:dyDescent="0.2">
      <c r="A1019"/>
    </row>
    <row r="1020" spans="1:1" x14ac:dyDescent="0.2">
      <c r="A1020"/>
    </row>
    <row r="1021" spans="1:1" x14ac:dyDescent="0.2">
      <c r="A1021"/>
    </row>
    <row r="1022" spans="1:1" x14ac:dyDescent="0.2">
      <c r="A1022"/>
    </row>
    <row r="1023" spans="1:1" x14ac:dyDescent="0.2">
      <c r="A1023"/>
    </row>
    <row r="1024" spans="1:1" x14ac:dyDescent="0.2">
      <c r="A1024"/>
    </row>
    <row r="1025" spans="1:1" x14ac:dyDescent="0.2">
      <c r="A1025"/>
    </row>
    <row r="1026" spans="1:1" x14ac:dyDescent="0.2">
      <c r="A1026"/>
    </row>
    <row r="1027" spans="1:1" x14ac:dyDescent="0.2">
      <c r="A1027"/>
    </row>
    <row r="1028" spans="1:1" x14ac:dyDescent="0.2">
      <c r="A1028"/>
    </row>
    <row r="1029" spans="1:1" x14ac:dyDescent="0.2">
      <c r="A1029"/>
    </row>
    <row r="1030" spans="1:1" x14ac:dyDescent="0.2">
      <c r="A1030"/>
    </row>
    <row r="1031" spans="1:1" x14ac:dyDescent="0.2">
      <c r="A1031"/>
    </row>
    <row r="1032" spans="1:1" x14ac:dyDescent="0.2">
      <c r="A1032"/>
    </row>
    <row r="1033" spans="1:1" x14ac:dyDescent="0.2">
      <c r="A1033"/>
    </row>
    <row r="1034" spans="1:1" x14ac:dyDescent="0.2">
      <c r="A1034"/>
    </row>
    <row r="1035" spans="1:1" x14ac:dyDescent="0.2">
      <c r="A1035"/>
    </row>
    <row r="1036" spans="1:1" x14ac:dyDescent="0.2">
      <c r="A1036"/>
    </row>
    <row r="1037" spans="1:1" x14ac:dyDescent="0.2">
      <c r="A1037"/>
    </row>
    <row r="1038" spans="1:1" x14ac:dyDescent="0.2">
      <c r="A1038"/>
    </row>
    <row r="1039" spans="1:1" x14ac:dyDescent="0.2">
      <c r="A1039"/>
    </row>
    <row r="1040" spans="1:1" x14ac:dyDescent="0.2">
      <c r="A1040"/>
    </row>
    <row r="1041" spans="1:1" x14ac:dyDescent="0.2">
      <c r="A1041"/>
    </row>
    <row r="1042" spans="1:1" x14ac:dyDescent="0.2">
      <c r="A1042"/>
    </row>
    <row r="1043" spans="1:1" x14ac:dyDescent="0.2">
      <c r="A1043"/>
    </row>
    <row r="1044" spans="1:1" x14ac:dyDescent="0.2">
      <c r="A1044"/>
    </row>
    <row r="1045" spans="1:1" x14ac:dyDescent="0.2">
      <c r="A1045"/>
    </row>
    <row r="1046" spans="1:1" x14ac:dyDescent="0.2">
      <c r="A1046"/>
    </row>
    <row r="1047" spans="1:1" x14ac:dyDescent="0.2">
      <c r="A1047"/>
    </row>
    <row r="1048" spans="1:1" x14ac:dyDescent="0.2">
      <c r="A1048"/>
    </row>
    <row r="1049" spans="1:1" x14ac:dyDescent="0.2">
      <c r="A1049"/>
    </row>
    <row r="1050" spans="1:1" x14ac:dyDescent="0.2">
      <c r="A1050"/>
    </row>
    <row r="1051" spans="1:1" x14ac:dyDescent="0.2">
      <c r="A1051"/>
    </row>
    <row r="1052" spans="1:1" x14ac:dyDescent="0.2">
      <c r="A1052"/>
    </row>
    <row r="1053" spans="1:1" x14ac:dyDescent="0.2">
      <c r="A1053"/>
    </row>
    <row r="1054" spans="1:1" x14ac:dyDescent="0.2">
      <c r="A1054"/>
    </row>
    <row r="1055" spans="1:1" x14ac:dyDescent="0.2">
      <c r="A1055"/>
    </row>
    <row r="1056" spans="1:1" x14ac:dyDescent="0.2">
      <c r="A1056"/>
    </row>
    <row r="1057" spans="1:1" x14ac:dyDescent="0.2">
      <c r="A1057"/>
    </row>
    <row r="1058" spans="1:1" x14ac:dyDescent="0.2">
      <c r="A1058"/>
    </row>
    <row r="1059" spans="1:1" x14ac:dyDescent="0.2">
      <c r="A1059"/>
    </row>
    <row r="1060" spans="1:1" x14ac:dyDescent="0.2">
      <c r="A1060"/>
    </row>
    <row r="1061" spans="1:1" x14ac:dyDescent="0.2">
      <c r="A1061"/>
    </row>
    <row r="1062" spans="1:1" x14ac:dyDescent="0.2">
      <c r="A1062"/>
    </row>
    <row r="1063" spans="1:1" x14ac:dyDescent="0.2">
      <c r="A1063"/>
    </row>
    <row r="1064" spans="1:1" x14ac:dyDescent="0.2">
      <c r="A1064"/>
    </row>
    <row r="1065" spans="1:1" x14ac:dyDescent="0.2">
      <c r="A1065"/>
    </row>
    <row r="1066" spans="1:1" x14ac:dyDescent="0.2">
      <c r="A1066"/>
    </row>
    <row r="1067" spans="1:1" x14ac:dyDescent="0.2">
      <c r="A1067"/>
    </row>
    <row r="1068" spans="1:1" x14ac:dyDescent="0.2">
      <c r="A1068"/>
    </row>
    <row r="1069" spans="1:1" x14ac:dyDescent="0.2">
      <c r="A1069"/>
    </row>
    <row r="1070" spans="1:1" x14ac:dyDescent="0.2">
      <c r="A1070"/>
    </row>
    <row r="1071" spans="1:1" x14ac:dyDescent="0.2">
      <c r="A1071"/>
    </row>
    <row r="1072" spans="1:1" x14ac:dyDescent="0.2">
      <c r="A1072"/>
    </row>
    <row r="1073" spans="1:1" x14ac:dyDescent="0.2">
      <c r="A1073"/>
    </row>
    <row r="1074" spans="1:1" x14ac:dyDescent="0.2">
      <c r="A1074"/>
    </row>
    <row r="1075" spans="1:1" x14ac:dyDescent="0.2">
      <c r="A1075"/>
    </row>
    <row r="1076" spans="1:1" x14ac:dyDescent="0.2">
      <c r="A1076"/>
    </row>
    <row r="1077" spans="1:1" x14ac:dyDescent="0.2">
      <c r="A1077"/>
    </row>
    <row r="1078" spans="1:1" x14ac:dyDescent="0.2">
      <c r="A1078"/>
    </row>
    <row r="1079" spans="1:1" x14ac:dyDescent="0.2">
      <c r="A1079"/>
    </row>
    <row r="1080" spans="1:1" x14ac:dyDescent="0.2">
      <c r="A1080"/>
    </row>
    <row r="1081" spans="1:1" x14ac:dyDescent="0.2">
      <c r="A1081"/>
    </row>
    <row r="1082" spans="1:1" x14ac:dyDescent="0.2">
      <c r="A1082"/>
    </row>
    <row r="1083" spans="1:1" x14ac:dyDescent="0.2">
      <c r="A1083"/>
    </row>
    <row r="1084" spans="1:1" x14ac:dyDescent="0.2">
      <c r="A1084"/>
    </row>
    <row r="1085" spans="1:1" x14ac:dyDescent="0.2">
      <c r="A1085"/>
    </row>
    <row r="1086" spans="1:1" x14ac:dyDescent="0.2">
      <c r="A1086"/>
    </row>
    <row r="1087" spans="1:1" x14ac:dyDescent="0.2">
      <c r="A1087"/>
    </row>
    <row r="1088" spans="1:1" x14ac:dyDescent="0.2">
      <c r="A1088"/>
    </row>
    <row r="1089" spans="1:1" x14ac:dyDescent="0.2">
      <c r="A1089"/>
    </row>
    <row r="1090" spans="1:1" x14ac:dyDescent="0.2">
      <c r="A1090"/>
    </row>
    <row r="1091" spans="1:1" x14ac:dyDescent="0.2">
      <c r="A1091"/>
    </row>
    <row r="1092" spans="1:1" x14ac:dyDescent="0.2">
      <c r="A1092"/>
    </row>
    <row r="1093" spans="1:1" x14ac:dyDescent="0.2">
      <c r="A1093"/>
    </row>
    <row r="1094" spans="1:1" x14ac:dyDescent="0.2">
      <c r="A1094"/>
    </row>
    <row r="1095" spans="1:1" x14ac:dyDescent="0.2">
      <c r="A1095"/>
    </row>
    <row r="1096" spans="1:1" x14ac:dyDescent="0.2">
      <c r="A1096"/>
    </row>
    <row r="1097" spans="1:1" x14ac:dyDescent="0.2">
      <c r="A1097"/>
    </row>
    <row r="1098" spans="1:1" x14ac:dyDescent="0.2">
      <c r="A1098"/>
    </row>
    <row r="1099" spans="1:1" x14ac:dyDescent="0.2">
      <c r="A1099"/>
    </row>
    <row r="1100" spans="1:1" x14ac:dyDescent="0.2">
      <c r="A1100"/>
    </row>
    <row r="1101" spans="1:1" x14ac:dyDescent="0.2">
      <c r="A1101"/>
    </row>
    <row r="1102" spans="1:1" x14ac:dyDescent="0.2">
      <c r="A1102"/>
    </row>
    <row r="1103" spans="1:1" x14ac:dyDescent="0.2">
      <c r="A1103"/>
    </row>
    <row r="1104" spans="1:1" x14ac:dyDescent="0.2">
      <c r="A1104"/>
    </row>
    <row r="1105" spans="1:1" x14ac:dyDescent="0.2">
      <c r="A1105"/>
    </row>
    <row r="1106" spans="1:1" x14ac:dyDescent="0.2">
      <c r="A1106"/>
    </row>
    <row r="1107" spans="1:1" x14ac:dyDescent="0.2">
      <c r="A1107"/>
    </row>
    <row r="1108" spans="1:1" x14ac:dyDescent="0.2">
      <c r="A1108"/>
    </row>
    <row r="1109" spans="1:1" x14ac:dyDescent="0.2">
      <c r="A1109"/>
    </row>
    <row r="1110" spans="1:1" x14ac:dyDescent="0.2">
      <c r="A1110"/>
    </row>
    <row r="1111" spans="1:1" x14ac:dyDescent="0.2">
      <c r="A1111"/>
    </row>
  </sheetData>
  <autoFilter ref="A1:B57" xr:uid="{56ACE3C0-5973-CA48-AD1E-46D60DA80F68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 User</cp:lastModifiedBy>
  <dcterms:created xsi:type="dcterms:W3CDTF">2018-05-07T16:16:52Z</dcterms:created>
  <dcterms:modified xsi:type="dcterms:W3CDTF">2019-07-09T04:54:53Z</dcterms:modified>
  <cp:category/>
</cp:coreProperties>
</file>