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1"/>
  <workbookPr/>
  <mc:AlternateContent xmlns:mc="http://schemas.openxmlformats.org/markup-compatibility/2006">
    <mc:Choice Requires="x15">
      <x15ac:absPath xmlns:x15ac="http://schemas.microsoft.com/office/spreadsheetml/2010/11/ac" url="/Volumes/My Book for Mac/Work/Google Drive/Funding/DeSmog Funding Sheets/Completed Funding Sheets/Final Sheets/"/>
    </mc:Choice>
  </mc:AlternateContent>
  <xr:revisionPtr revIDLastSave="0" documentId="13_ncr:1_{D328C818-3F0F-DC47-B507-5DD5468341CE}" xr6:coauthVersionLast="41" xr6:coauthVersionMax="41" xr10:uidLastSave="{00000000-0000-0000-0000-000000000000}"/>
  <bookViews>
    <workbookView xWindow="25600" yWindow="460" windowWidth="25600" windowHeight="28340" tabRatio="500" xr2:uid="{00000000-000D-0000-FFFF-FFFF00000000}"/>
  </bookViews>
  <sheets>
    <sheet name="Summary" sheetId="3" r:id="rId1"/>
    <sheet name="Data" sheetId="1" r:id="rId2"/>
    <sheet name="Resources" sheetId="4" r:id="rId3"/>
  </sheets>
  <definedNames>
    <definedName name="_xlnm._FilterDatabase" localSheetId="1" hidden="1">Data!$A$1:$H$41</definedName>
  </definedNames>
  <calcPr calcId="191029"/>
  <pivotCaches>
    <pivotCache cacheId="72" r:id="rId4"/>
  </pivotCaches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11" i="3" l="1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10" i="3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" i="1" l="1"/>
  <c r="B5" i="1"/>
  <c r="B3" i="1"/>
  <c r="B2" i="1"/>
</calcChain>
</file>

<file path=xl/sharedStrings.xml><?xml version="1.0" encoding="utf-8"?>
<sst xmlns="http://schemas.openxmlformats.org/spreadsheetml/2006/main" count="217" uniqueCount="51">
  <si>
    <t>donor_name</t>
  </si>
  <si>
    <t>recipient_name</t>
  </si>
  <si>
    <t>contribution</t>
  </si>
  <si>
    <t>year</t>
  </si>
  <si>
    <t>The Lynde and Harry Bradley Foundation</t>
  </si>
  <si>
    <t>Prager University Foundation</t>
  </si>
  <si>
    <t>Deramus Foundation</t>
  </si>
  <si>
    <t>transaction_id</t>
  </si>
  <si>
    <t>verified</t>
  </si>
  <si>
    <t>CT2017</t>
  </si>
  <si>
    <t>datasource</t>
  </si>
  <si>
    <t>The Thirteen Foundation</t>
  </si>
  <si>
    <t>added</t>
  </si>
  <si>
    <t>verification</t>
  </si>
  <si>
    <t>modified</t>
  </si>
  <si>
    <t>Heavenly Fathers Foundation</t>
  </si>
  <si>
    <t>Grand Total</t>
  </si>
  <si>
    <t>Sum of contribution</t>
  </si>
  <si>
    <t>Robert and Nina Rosenthal Foundation</t>
  </si>
  <si>
    <t>The Milstein Family Foundation</t>
  </si>
  <si>
    <t>PragerU (Prager University) Funding</t>
  </si>
  <si>
    <t>desmogblog.com/prageru</t>
  </si>
  <si>
    <t>Data Retrieved</t>
  </si>
  <si>
    <t>Resource URL</t>
  </si>
  <si>
    <t>Click on donor name to expand funding by year</t>
  </si>
  <si>
    <t>Org</t>
  </si>
  <si>
    <t>http://www.sourcewatch.org/index.php/Lynde_and_Harry_Bradley_Foundation</t>
  </si>
  <si>
    <t>https://www.desmogblog.com/thirteen-foundation</t>
  </si>
  <si>
    <t>National Philanthropic Trust</t>
  </si>
  <si>
    <t>The Donna and Spencer Gilbert Foundation</t>
  </si>
  <si>
    <t>Maccabee Task Force Foundation</t>
  </si>
  <si>
    <t>Central Children's Charities</t>
  </si>
  <si>
    <t>Action Council of Monterey County</t>
  </si>
  <si>
    <t>Comerica Charitable Trust</t>
  </si>
  <si>
    <t>Community Foundation of North Florida</t>
  </si>
  <si>
    <t>Milwaukee Jewish Federation</t>
  </si>
  <si>
    <t>Jewish Communal Fund</t>
  </si>
  <si>
    <t>Schwab Charitable Fund</t>
  </si>
  <si>
    <t>Bradley Impact Fund</t>
  </si>
  <si>
    <t>David &amp; Janet Polak Foundation</t>
  </si>
  <si>
    <t>notes</t>
  </si>
  <si>
    <t>for the production of the "You Love Capitalism" video project</t>
  </si>
  <si>
    <t>DonorsTrust</t>
  </si>
  <si>
    <t>Marcus Foundation</t>
  </si>
  <si>
    <t>Michael and Andrea Levin Family Foundation</t>
  </si>
  <si>
    <t>https://www.sourcewatch.org/index.php/Bradley_Impact_Fund</t>
  </si>
  <si>
    <t>https://www.desmogblog.com/who-donors-trust</t>
  </si>
  <si>
    <t>https://www.sourcewatch.org/index.php/Marcus_Foundation</t>
  </si>
  <si>
    <t>(All)</t>
  </si>
  <si>
    <t>Year</t>
  </si>
  <si>
    <t>Donor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</si>
</sst>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7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24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6"/>
      <color theme="10"/>
      <name val="Calibri"/>
      <family val="2"/>
      <scheme val="minor"/>
    </font>
    <font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-0.249977111117893"/>
        <bgColor theme="9" tint="-0.249977111117893"/>
      </patternFill>
    </fill>
  </fills>
  <borders count="2">
    <border>
      <left/>
      <right/>
      <top/>
      <bottom/>
      <diagonal/>
    </border>
    <border>
      <left/>
      <right/>
      <top style="thin">
        <color theme="9" tint="-0.249977111117893"/>
      </top>
      <bottom style="thin">
        <color theme="9" tint="0.79998168889431442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8">
    <xf numFmtId="0" fontId="0" fillId="0" borderId="0" xfId="0"/>
    <xf numFmtId="0" fontId="1" fillId="0" borderId="0" xfId="0" applyFont="1"/>
    <xf numFmtId="0" fontId="0" fillId="0" borderId="0" xfId="0" applyFill="1"/>
    <xf numFmtId="0" fontId="0" fillId="0" borderId="0" xfId="0" pivotButton="1"/>
    <xf numFmtId="0" fontId="0" fillId="0" borderId="0" xfId="0" applyAlignment="1">
      <alignment horizontal="left"/>
    </xf>
    <xf numFmtId="164" fontId="0" fillId="0" borderId="0" xfId="0" applyNumberFormat="1"/>
    <xf numFmtId="0" fontId="5" fillId="0" borderId="0" xfId="1" applyFont="1"/>
    <xf numFmtId="0" fontId="6" fillId="0" borderId="0" xfId="0" applyFont="1"/>
    <xf numFmtId="15" fontId="6" fillId="0" borderId="0" xfId="0" applyNumberFormat="1" applyFont="1"/>
    <xf numFmtId="0" fontId="1" fillId="2" borderId="0" xfId="0" applyFont="1" applyFill="1"/>
    <xf numFmtId="0" fontId="1" fillId="0" borderId="0" xfId="0" applyFont="1" applyFill="1"/>
    <xf numFmtId="164" fontId="1" fillId="0" borderId="0" xfId="0" applyNumberFormat="1" applyFont="1" applyFill="1"/>
    <xf numFmtId="164" fontId="0" fillId="0" borderId="0" xfId="0" applyNumberFormat="1" applyFill="1"/>
    <xf numFmtId="0" fontId="3" fillId="0" borderId="0" xfId="0" applyFont="1" applyAlignment="1"/>
    <xf numFmtId="0" fontId="1" fillId="0" borderId="0" xfId="0" applyFont="1" applyAlignment="1"/>
    <xf numFmtId="0" fontId="0" fillId="0" borderId="0" xfId="0" applyAlignment="1"/>
    <xf numFmtId="0" fontId="2" fillId="3" borderId="1" xfId="0" applyFont="1" applyFill="1" applyBorder="1" applyAlignment="1"/>
    <xf numFmtId="0" fontId="0" fillId="0" borderId="1" xfId="0" applyBorder="1" applyAlignment="1"/>
  </cellXfs>
  <cellStyles count="2">
    <cellStyle name="Hyperlink" xfId="1" builtinId="8"/>
    <cellStyle name="Normal" xfId="0" builtinId="0"/>
  </cellStyles>
  <dxfs count="35">
    <dxf>
      <numFmt numFmtId="164" formatCode="&quot;$&quot;#,##0"/>
    </dxf>
    <dxf>
      <numFmt numFmtId="164" formatCode="&quot;$&quot;#,##0"/>
    </dxf>
    <dxf>
      <numFmt numFmtId="164" formatCode="&quot;$&quot;#,##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64" formatCode="&quot;$&quot;#,##0"/>
    </dxf>
    <dxf>
      <numFmt numFmtId="164" formatCode="&quot;$&quot;#,##0"/>
    </dxf>
    <dxf>
      <numFmt numFmtId="169" formatCode="&quot;$&quot;#,##0.0"/>
    </dxf>
    <dxf>
      <numFmt numFmtId="164" formatCode="&quot;$&quot;#,##0"/>
    </dxf>
    <dxf>
      <numFmt numFmtId="169" formatCode="&quot;$&quot;#,##0.0"/>
    </dxf>
    <dxf>
      <numFmt numFmtId="166" formatCode="&quot;$&quot;#,##0.00"/>
    </dxf>
    <dxf>
      <numFmt numFmtId="166" formatCode="&quot;$&quot;#,##0.00"/>
    </dxf>
    <dxf>
      <numFmt numFmtId="164" formatCode="&quot;$&quot;#,##0"/>
    </dxf>
    <dxf>
      <numFmt numFmtId="164" formatCode="&quot;$&quot;#,##0"/>
    </dxf>
    <dxf>
      <numFmt numFmtId="164" formatCode="&quot;$&quot;#,##0"/>
    </dxf>
    <dxf>
      <numFmt numFmtId="164" formatCode="&quot;$&quot;#,##0"/>
    </dxf>
    <dxf>
      <numFmt numFmtId="164" formatCode="&quot;$&quot;#,##0"/>
    </dxf>
    <dxf>
      <numFmt numFmtId="164" formatCode="&quot;$&quot;#,##0"/>
    </dxf>
  </dxfs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ichael Fisher" refreshedDate="43515.721854745374" createdVersion="6" refreshedVersion="6" minRefreshableVersion="3" recordCount="48" xr:uid="{544C1132-DC61-5E46-9EFA-1313C6630917}">
  <cacheSource type="worksheet">
    <worksheetSource ref="A1:H1048576" sheet="Data"/>
  </cacheSource>
  <cacheFields count="8">
    <cacheField name="datasource" numFmtId="0">
      <sharedItems containsBlank="1" containsMixedTypes="1" containsNumber="1" containsInteger="1" minValue="990" maxValue="990" count="3">
        <s v="CT2017"/>
        <n v="990"/>
        <m/>
      </sharedItems>
    </cacheField>
    <cacheField name="transaction_id" numFmtId="0">
      <sharedItems containsBlank="1"/>
    </cacheField>
    <cacheField name="donor_name" numFmtId="0">
      <sharedItems containsBlank="1" count="22">
        <s v="Deramus Foundation"/>
        <s v="Heavenly Fathers Foundation"/>
        <s v="Robert and Nina Rosenthal Foundation"/>
        <s v="The Lynde and Harry Bradley Foundation"/>
        <s v="The Milstein Family Foundation"/>
        <s v="The Thirteen Foundation"/>
        <s v="National Philanthropic Trust"/>
        <s v="The Donna and Spencer Gilbert Foundation"/>
        <s v="Maccabee Task Force Foundation"/>
        <s v="Central Children's Charities"/>
        <s v="Action Council of Monterey County"/>
        <s v="Comerica Charitable Trust"/>
        <s v="Community Foundation of North Florida"/>
        <s v="Milwaukee Jewish Federation"/>
        <s v="Jewish Communal Fund"/>
        <s v="Schwab Charitable Fund"/>
        <s v="Bradley Impact Fund"/>
        <s v="David &amp; Janet Polak Foundation"/>
        <s v="DonorsTrust"/>
        <s v="Marcus Foundation"/>
        <s v="Michael and Andrea Levin Family Foundation"/>
        <m/>
      </sharedItems>
    </cacheField>
    <cacheField name="recipient_name" numFmtId="0">
      <sharedItems containsBlank="1"/>
    </cacheField>
    <cacheField name="contribution" numFmtId="164">
      <sharedItems containsString="0" containsBlank="1" containsNumber="1" containsInteger="1" minValue="250" maxValue="1400000" count="26">
        <n v="5000"/>
        <n v="70000"/>
        <n v="21000"/>
        <n v="1000"/>
        <n v="25000"/>
        <n v="75000"/>
        <n v="40000"/>
        <n v="175000"/>
        <n v="22000"/>
        <n v="10000"/>
        <n v="14000"/>
        <n v="15000"/>
        <n v="1000000"/>
        <n v="250000"/>
        <n v="250"/>
        <n v="1500"/>
        <n v="150000"/>
        <n v="1400000"/>
        <n v="30000"/>
        <n v="5016"/>
        <n v="6000"/>
        <n v="12108"/>
        <n v="540"/>
        <n v="35000"/>
        <n v="100000"/>
        <m/>
      </sharedItems>
    </cacheField>
    <cacheField name="year" numFmtId="0">
      <sharedItems containsString="0" containsBlank="1" containsNumber="1" containsInteger="1" minValue="2010" maxValue="2017" count="9">
        <n v="2012"/>
        <n v="2015"/>
        <n v="2013"/>
        <n v="2014"/>
        <n v="2010"/>
        <n v="2011"/>
        <n v="2016"/>
        <n v="2017"/>
        <m/>
      </sharedItems>
    </cacheField>
    <cacheField name="verification" numFmtId="0">
      <sharedItems containsBlank="1" count="4">
        <s v="modified"/>
        <s v="added"/>
        <s v="verified"/>
        <m/>
      </sharedItems>
    </cacheField>
    <cacheField name="notes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8">
  <r>
    <x v="0"/>
    <s v="Deramus Foundation_Prager University Foundation20125000"/>
    <x v="0"/>
    <s v="Prager University Foundation"/>
    <x v="0"/>
    <x v="0"/>
    <x v="0"/>
    <m/>
  </r>
  <r>
    <x v="1"/>
    <s v="Heavenly Fathers Foundation_Prager University Foundation201570000"/>
    <x v="1"/>
    <s v="Prager University Foundation"/>
    <x v="1"/>
    <x v="1"/>
    <x v="1"/>
    <m/>
  </r>
  <r>
    <x v="1"/>
    <s v="Robert and Nina Rosenthal Foundation_Prager University Foundation201321000"/>
    <x v="2"/>
    <s v="Prager University Foundation"/>
    <x v="2"/>
    <x v="2"/>
    <x v="1"/>
    <m/>
  </r>
  <r>
    <x v="1"/>
    <s v="Robert and Nina Rosenthal Foundation_Prager University Foundation20141000"/>
    <x v="2"/>
    <s v="Prager University Foundation"/>
    <x v="3"/>
    <x v="3"/>
    <x v="1"/>
    <m/>
  </r>
  <r>
    <x v="1"/>
    <s v="Robert and Nina Rosenthal Foundation_Prager University Foundation201525000"/>
    <x v="2"/>
    <s v="Prager University Foundation"/>
    <x v="4"/>
    <x v="1"/>
    <x v="1"/>
    <m/>
  </r>
  <r>
    <x v="0"/>
    <s v="The Lynde and Harry Bradley Foundation_Prager University Foundation201075000"/>
    <x v="3"/>
    <s v="Prager University Foundation"/>
    <x v="5"/>
    <x v="4"/>
    <x v="0"/>
    <m/>
  </r>
  <r>
    <x v="0"/>
    <s v="The Lynde and Harry Bradley Foundation_Prager University Foundation201140000"/>
    <x v="3"/>
    <s v="Prager University Foundation"/>
    <x v="6"/>
    <x v="5"/>
    <x v="0"/>
    <m/>
  </r>
  <r>
    <x v="0"/>
    <s v="The Lynde and Harry Bradley Foundation_Prager University Foundation201225000"/>
    <x v="3"/>
    <s v="Prager University Foundation"/>
    <x v="4"/>
    <x v="0"/>
    <x v="0"/>
    <m/>
  </r>
  <r>
    <x v="0"/>
    <s v="The Lynde and Harry Bradley Foundation_Prager University Foundation201375000"/>
    <x v="3"/>
    <s v="Prager University Foundation"/>
    <x v="5"/>
    <x v="2"/>
    <x v="2"/>
    <m/>
  </r>
  <r>
    <x v="1"/>
    <s v="The Lynde and Harry Bradley Foundation_Prager University Foundation201475000"/>
    <x v="3"/>
    <s v="Prager University Foundation"/>
    <x v="5"/>
    <x v="3"/>
    <x v="1"/>
    <m/>
  </r>
  <r>
    <x v="1"/>
    <s v="The Lynde and Harry Bradley Foundation_Prager University Foundation201575000"/>
    <x v="3"/>
    <s v="Prager University Foundation"/>
    <x v="5"/>
    <x v="1"/>
    <x v="1"/>
    <m/>
  </r>
  <r>
    <x v="1"/>
    <s v="The Lynde and Harry Bradley Foundation_Prager University Foundation2016175000"/>
    <x v="3"/>
    <s v="Prager University Foundation"/>
    <x v="7"/>
    <x v="6"/>
    <x v="1"/>
    <m/>
  </r>
  <r>
    <x v="1"/>
    <s v="The Milstein Family Foundation_Prager University Foundation201122000"/>
    <x v="4"/>
    <s v="Prager University Foundation"/>
    <x v="8"/>
    <x v="5"/>
    <x v="1"/>
    <m/>
  </r>
  <r>
    <x v="1"/>
    <s v="The Milstein Family Foundation_Prager University Foundation20125000"/>
    <x v="4"/>
    <s v="Prager University Foundation"/>
    <x v="0"/>
    <x v="0"/>
    <x v="1"/>
    <m/>
  </r>
  <r>
    <x v="1"/>
    <s v="The Milstein Family Foundation_Prager University Foundation201310000"/>
    <x v="4"/>
    <s v="Prager University Foundation"/>
    <x v="9"/>
    <x v="2"/>
    <x v="1"/>
    <m/>
  </r>
  <r>
    <x v="1"/>
    <s v="The Milstein Family Foundation_Prager University Foundation201414000"/>
    <x v="4"/>
    <s v="Prager University Foundation"/>
    <x v="10"/>
    <x v="3"/>
    <x v="1"/>
    <m/>
  </r>
  <r>
    <x v="1"/>
    <s v="The Milstein Family Foundation_Prager University Foundation201510000"/>
    <x v="4"/>
    <s v="Prager University Foundation"/>
    <x v="9"/>
    <x v="1"/>
    <x v="1"/>
    <m/>
  </r>
  <r>
    <x v="1"/>
    <s v="The Milstein Family Foundation_Prager University Foundation201610000"/>
    <x v="4"/>
    <s v="Prager University Foundation"/>
    <x v="9"/>
    <x v="6"/>
    <x v="1"/>
    <m/>
  </r>
  <r>
    <x v="1"/>
    <s v="The Milstein Family Foundation_Prager University Foundation201715000"/>
    <x v="4"/>
    <s v="Prager University Foundation"/>
    <x v="11"/>
    <x v="7"/>
    <x v="1"/>
    <m/>
  </r>
  <r>
    <x v="1"/>
    <s v="The Thirteen Foundation_Prager University Foundation20151000000"/>
    <x v="5"/>
    <s v="Prager University Foundation"/>
    <x v="12"/>
    <x v="1"/>
    <x v="1"/>
    <m/>
  </r>
  <r>
    <x v="1"/>
    <s v="The Thirteen Foundation_Prager University Foundation2013250000"/>
    <x v="5"/>
    <s v="Prager University Foundation"/>
    <x v="13"/>
    <x v="2"/>
    <x v="1"/>
    <m/>
  </r>
  <r>
    <x v="1"/>
    <s v="National Philanthropic Trust_Prager University Foundation2013250"/>
    <x v="6"/>
    <s v="Prager University Foundation"/>
    <x v="14"/>
    <x v="2"/>
    <x v="1"/>
    <m/>
  </r>
  <r>
    <x v="1"/>
    <s v="The Donna and Spencer Gilbert Foundation_Prager University Foundation20161000"/>
    <x v="7"/>
    <s v="Prager University Foundation"/>
    <x v="3"/>
    <x v="6"/>
    <x v="1"/>
    <m/>
  </r>
  <r>
    <x v="1"/>
    <s v="The Donna and Spencer Gilbert Foundation_Prager University Foundation20151000"/>
    <x v="7"/>
    <s v="Prager University Foundation"/>
    <x v="3"/>
    <x v="1"/>
    <x v="1"/>
    <m/>
  </r>
  <r>
    <x v="1"/>
    <s v="The Donna and Spencer Gilbert Foundation_Prager University Foundation20141000"/>
    <x v="7"/>
    <s v="Prager University Foundation"/>
    <x v="3"/>
    <x v="3"/>
    <x v="1"/>
    <m/>
  </r>
  <r>
    <x v="1"/>
    <s v="The Donna and Spencer Gilbert Foundation_Prager University Foundation20131000"/>
    <x v="7"/>
    <s v="Prager University Foundation"/>
    <x v="3"/>
    <x v="2"/>
    <x v="1"/>
    <m/>
  </r>
  <r>
    <x v="1"/>
    <s v="The Donna and Spencer Gilbert Foundation_Prager University Foundation20111000"/>
    <x v="7"/>
    <s v="Prager University Foundation"/>
    <x v="3"/>
    <x v="5"/>
    <x v="1"/>
    <m/>
  </r>
  <r>
    <x v="1"/>
    <s v="The Donna and Spencer Gilbert Foundation_Prager University Foundation20121500"/>
    <x v="7"/>
    <s v="Prager University Foundation"/>
    <x v="15"/>
    <x v="0"/>
    <x v="1"/>
    <m/>
  </r>
  <r>
    <x v="1"/>
    <s v="Maccabee Task Force Foundation_Prager University Foundation2015150000"/>
    <x v="8"/>
    <s v="Prager University Foundation"/>
    <x v="16"/>
    <x v="1"/>
    <x v="1"/>
    <m/>
  </r>
  <r>
    <x v="1"/>
    <s v="Central Children's Charities_Prager University Foundation20101400000"/>
    <x v="9"/>
    <s v="Prager University Foundation"/>
    <x v="17"/>
    <x v="4"/>
    <x v="1"/>
    <m/>
  </r>
  <r>
    <x v="1"/>
    <s v="Action Council of Monterey County_Prager University Foundation20135000"/>
    <x v="10"/>
    <s v="Prager University Foundation"/>
    <x v="0"/>
    <x v="2"/>
    <x v="1"/>
    <m/>
  </r>
  <r>
    <x v="1"/>
    <s v="Comerica Charitable Trust_Prager University Foundation201530000"/>
    <x v="11"/>
    <s v="Prager University Foundation"/>
    <x v="18"/>
    <x v="1"/>
    <x v="1"/>
    <m/>
  </r>
  <r>
    <x v="1"/>
    <s v="Community Foundation of North Florida_Prager University Foundation20165016"/>
    <x v="12"/>
    <s v="Prager University Foundation"/>
    <x v="19"/>
    <x v="6"/>
    <x v="1"/>
    <m/>
  </r>
  <r>
    <x v="1"/>
    <s v="Milwaukee Jewish Federation_Prager University Foundation20136000"/>
    <x v="13"/>
    <s v="Prager University Foundation"/>
    <x v="20"/>
    <x v="2"/>
    <x v="1"/>
    <m/>
  </r>
  <r>
    <x v="1"/>
    <s v="Jewish Communal Fund_Prager University Foundation201610000"/>
    <x v="14"/>
    <s v="Prager University Foundation"/>
    <x v="9"/>
    <x v="6"/>
    <x v="1"/>
    <m/>
  </r>
  <r>
    <x v="1"/>
    <s v="Schwab Charitable Fund_Prager University Foundation201412108"/>
    <x v="15"/>
    <s v="Prager University Foundation"/>
    <x v="21"/>
    <x v="3"/>
    <x v="1"/>
    <m/>
  </r>
  <r>
    <x v="1"/>
    <s v="Bradley Impact Fund_Prager University Foundation201625000"/>
    <x v="16"/>
    <s v="Prager University Foundation"/>
    <x v="4"/>
    <x v="6"/>
    <x v="1"/>
    <m/>
  </r>
  <r>
    <x v="1"/>
    <s v="David &amp; Janet Polak Foundation_Prager University Foundation20155000"/>
    <x v="17"/>
    <s v="Prager University Foundation"/>
    <x v="0"/>
    <x v="1"/>
    <x v="1"/>
    <m/>
  </r>
  <r>
    <x v="1"/>
    <s v="David &amp; Janet Polak Foundation_Prager University Foundation20165000"/>
    <x v="17"/>
    <s v="Prager University Foundation"/>
    <x v="0"/>
    <x v="6"/>
    <x v="1"/>
    <m/>
  </r>
  <r>
    <x v="1"/>
    <s v="David &amp; Janet Polak Foundation_Prager University Foundation201625000"/>
    <x v="17"/>
    <s v="Prager University Foundation"/>
    <x v="4"/>
    <x v="6"/>
    <x v="1"/>
    <s v="for the production of the &quot;You Love Capitalism&quot; video project"/>
  </r>
  <r>
    <x v="1"/>
    <s v="DonorsTrust_Prager University Foundation2017540"/>
    <x v="18"/>
    <s v="Prager University Foundation"/>
    <x v="22"/>
    <x v="7"/>
    <x v="1"/>
    <m/>
  </r>
  <r>
    <x v="1"/>
    <s v="DonorsTrust_Prager University Foundation201735000"/>
    <x v="18"/>
    <s v="Prager University Foundation"/>
    <x v="23"/>
    <x v="7"/>
    <x v="1"/>
    <m/>
  </r>
  <r>
    <x v="1"/>
    <s v="Marcus Foundation_Prager University Foundation2016100000"/>
    <x v="19"/>
    <s v="Prager University Foundation"/>
    <x v="24"/>
    <x v="6"/>
    <x v="1"/>
    <m/>
  </r>
  <r>
    <x v="1"/>
    <s v="Michael and Andrea Levin Family Foundation_Prager University Foundation2016100000"/>
    <x v="20"/>
    <s v="Prager University Foundation"/>
    <x v="24"/>
    <x v="6"/>
    <x v="1"/>
    <m/>
  </r>
  <r>
    <x v="1"/>
    <s v="Michael and Andrea Levin Family Foundation_Prager University Foundation2015100000"/>
    <x v="20"/>
    <s v="Prager University Foundation"/>
    <x v="24"/>
    <x v="1"/>
    <x v="1"/>
    <m/>
  </r>
  <r>
    <x v="1"/>
    <s v="Michael and Andrea Levin Family Foundation_Prager University Foundation2014100000"/>
    <x v="20"/>
    <s v="Prager University Foundation"/>
    <x v="24"/>
    <x v="3"/>
    <x v="1"/>
    <m/>
  </r>
  <r>
    <x v="1"/>
    <s v="Michael and Andrea Levin Family Foundation_Prager University Foundation2013100000"/>
    <x v="20"/>
    <s v="Prager University Foundation"/>
    <x v="24"/>
    <x v="2"/>
    <x v="1"/>
    <m/>
  </r>
  <r>
    <x v="2"/>
    <m/>
    <x v="21"/>
    <m/>
    <x v="25"/>
    <x v="8"/>
    <x v="3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044DEE8-48FB-4C47-A765-813681DB29DC}" name="PivotTable3" cacheId="72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 rowHeaderCaption="Donor" colHeaderCaption="Year">
  <location ref="A8:J31" firstHeaderRow="1" firstDataRow="2" firstDataCol="1" rowPageCount="1" colPageCount="1"/>
  <pivotFields count="8">
    <pivotField axis="axisPage" showAll="0">
      <items count="4">
        <item x="1"/>
        <item x="0"/>
        <item x="2"/>
        <item t="default"/>
      </items>
    </pivotField>
    <pivotField showAll="0"/>
    <pivotField axis="axisRow" showAll="0" sortType="descending">
      <items count="23">
        <item sd="0" x="10"/>
        <item sd="0" x="16"/>
        <item sd="0" x="9"/>
        <item sd="0" x="11"/>
        <item sd="0" x="12"/>
        <item sd="0" x="17"/>
        <item sd="0" x="0"/>
        <item sd="0" x="18"/>
        <item sd="0" x="1"/>
        <item sd="0" x="14"/>
        <item sd="0" x="8"/>
        <item sd="0" x="19"/>
        <item sd="0" x="20"/>
        <item sd="0" x="13"/>
        <item sd="0" x="6"/>
        <item sd="0" x="2"/>
        <item sd="0" x="15"/>
        <item sd="0" x="7"/>
        <item sd="0" x="3"/>
        <item sd="0" x="4"/>
        <item sd="0" x="5"/>
        <item h="1" sd="0" x="21"/>
        <item t="default" sd="0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dataField="1" showAll="0">
      <items count="27">
        <item x="14"/>
        <item x="22"/>
        <item x="3"/>
        <item x="15"/>
        <item x="0"/>
        <item x="19"/>
        <item x="20"/>
        <item x="9"/>
        <item x="21"/>
        <item x="10"/>
        <item x="11"/>
        <item x="2"/>
        <item x="8"/>
        <item x="4"/>
        <item x="18"/>
        <item x="23"/>
        <item x="6"/>
        <item x="1"/>
        <item x="5"/>
        <item x="24"/>
        <item x="16"/>
        <item x="7"/>
        <item x="13"/>
        <item x="12"/>
        <item x="17"/>
        <item x="25"/>
        <item t="default"/>
      </items>
    </pivotField>
    <pivotField axis="axisCol" showAll="0">
      <items count="10">
        <item x="4"/>
        <item x="5"/>
        <item x="0"/>
        <item x="2"/>
        <item x="3"/>
        <item x="1"/>
        <item x="6"/>
        <item x="7"/>
        <item x="8"/>
        <item t="default"/>
      </items>
    </pivotField>
    <pivotField showAll="0"/>
    <pivotField showAll="0"/>
  </pivotFields>
  <rowFields count="1">
    <field x="2"/>
  </rowFields>
  <rowItems count="22">
    <i>
      <x v="2"/>
    </i>
    <i>
      <x v="20"/>
    </i>
    <i>
      <x v="18"/>
    </i>
    <i>
      <x v="12"/>
    </i>
    <i>
      <x v="10"/>
    </i>
    <i>
      <x v="11"/>
    </i>
    <i>
      <x v="19"/>
    </i>
    <i>
      <x v="8"/>
    </i>
    <i>
      <x v="15"/>
    </i>
    <i>
      <x v="7"/>
    </i>
    <i>
      <x v="5"/>
    </i>
    <i>
      <x v="3"/>
    </i>
    <i>
      <x v="1"/>
    </i>
    <i>
      <x v="16"/>
    </i>
    <i>
      <x v="9"/>
    </i>
    <i>
      <x v="17"/>
    </i>
    <i>
      <x v="13"/>
    </i>
    <i>
      <x v="4"/>
    </i>
    <i>
      <x/>
    </i>
    <i>
      <x v="6"/>
    </i>
    <i>
      <x v="14"/>
    </i>
    <i t="grand">
      <x/>
    </i>
  </rowItems>
  <colFields count="1">
    <field x="5"/>
  </colFields>
  <col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 t="grand">
      <x/>
    </i>
  </colItems>
  <pageFields count="1">
    <pageField fld="0" hier="-1"/>
  </pageFields>
  <dataFields count="1">
    <dataField name="Sum of contribution" fld="4" baseField="0" baseItem="0" numFmtId="164"/>
  </dataFields>
  <formats count="1">
    <format dxfId="25">
      <pivotArea outline="0" collapsedLevelsAreSubtotals="1" fieldPosition="0"/>
    </format>
  </formats>
  <pivotTableStyleInfo name="PivotStyleMedium7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desmogblog.com/prageru" TargetMode="Externa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1"/>
  <sheetViews>
    <sheetView tabSelected="1" workbookViewId="0">
      <selection activeCell="B37" sqref="B37"/>
    </sheetView>
  </sheetViews>
  <sheetFormatPr baseColWidth="10" defaultRowHeight="16" x14ac:dyDescent="0.2"/>
  <cols>
    <col min="1" max="1" width="38.6640625" bestFit="1" customWidth="1"/>
    <col min="2" max="2" width="15.5" bestFit="1" customWidth="1"/>
    <col min="3" max="4" width="7.6640625" bestFit="1" customWidth="1"/>
    <col min="5" max="6" width="8.6640625" bestFit="1" customWidth="1"/>
    <col min="7" max="7" width="10.1640625" bestFit="1" customWidth="1"/>
    <col min="8" max="8" width="8.6640625" bestFit="1" customWidth="1"/>
    <col min="9" max="9" width="7.6640625" bestFit="1" customWidth="1"/>
  </cols>
  <sheetData>
    <row r="1" spans="1:12" ht="31" x14ac:dyDescent="0.35">
      <c r="A1" s="13" t="s">
        <v>20</v>
      </c>
      <c r="B1" s="14"/>
      <c r="C1" s="14"/>
      <c r="D1" s="15"/>
      <c r="E1" s="15"/>
    </row>
    <row r="2" spans="1:12" ht="21" x14ac:dyDescent="0.25">
      <c r="A2" s="7" t="s">
        <v>22</v>
      </c>
      <c r="B2" s="8">
        <v>43515</v>
      </c>
    </row>
    <row r="3" spans="1:12" ht="21" x14ac:dyDescent="0.25">
      <c r="A3" s="6" t="s">
        <v>21</v>
      </c>
    </row>
    <row r="5" spans="1:12" x14ac:dyDescent="0.2">
      <c r="A5" s="9" t="s">
        <v>24</v>
      </c>
    </row>
    <row r="6" spans="1:12" x14ac:dyDescent="0.2">
      <c r="A6" s="3" t="s">
        <v>10</v>
      </c>
      <c r="B6" t="s">
        <v>48</v>
      </c>
    </row>
    <row r="8" spans="1:12" x14ac:dyDescent="0.2">
      <c r="A8" s="3" t="s">
        <v>17</v>
      </c>
      <c r="B8" s="3" t="s">
        <v>49</v>
      </c>
    </row>
    <row r="9" spans="1:12" x14ac:dyDescent="0.2">
      <c r="A9" s="3" t="s">
        <v>50</v>
      </c>
      <c r="B9">
        <v>2010</v>
      </c>
      <c r="C9">
        <v>2011</v>
      </c>
      <c r="D9">
        <v>2012</v>
      </c>
      <c r="E9">
        <v>2013</v>
      </c>
      <c r="F9">
        <v>2014</v>
      </c>
      <c r="G9">
        <v>2015</v>
      </c>
      <c r="H9">
        <v>2016</v>
      </c>
      <c r="I9">
        <v>2017</v>
      </c>
      <c r="J9" t="s">
        <v>16</v>
      </c>
      <c r="K9" s="16" t="s">
        <v>23</v>
      </c>
      <c r="L9" s="17"/>
    </row>
    <row r="10" spans="1:12" x14ac:dyDescent="0.2">
      <c r="A10" s="4" t="s">
        <v>31</v>
      </c>
      <c r="B10" s="5">
        <v>1400000</v>
      </c>
      <c r="C10" s="5"/>
      <c r="D10" s="5"/>
      <c r="E10" s="5"/>
      <c r="F10" s="5"/>
      <c r="G10" s="5"/>
      <c r="H10" s="5"/>
      <c r="I10" s="5"/>
      <c r="J10" s="5">
        <v>1400000</v>
      </c>
      <c r="K10" t="str">
        <f>IFERROR(IF(VLOOKUP(A10,Resources!A:B,2,FALSE)=0,"",VLOOKUP(A10,Resources!A:B,2,FALSE)),"")</f>
        <v/>
      </c>
    </row>
    <row r="11" spans="1:12" x14ac:dyDescent="0.2">
      <c r="A11" s="4" t="s">
        <v>11</v>
      </c>
      <c r="B11" s="5"/>
      <c r="C11" s="5"/>
      <c r="D11" s="5"/>
      <c r="E11" s="5">
        <v>250000</v>
      </c>
      <c r="F11" s="5"/>
      <c r="G11" s="5">
        <v>1000000</v>
      </c>
      <c r="H11" s="5"/>
      <c r="I11" s="5"/>
      <c r="J11" s="5">
        <v>1250000</v>
      </c>
      <c r="K11" t="str">
        <f>IFERROR(IF(VLOOKUP(A11,Resources!A:B,2,FALSE)=0,"",VLOOKUP(A11,Resources!A:B,2,FALSE)),"")</f>
        <v>https://www.desmogblog.com/thirteen-foundation</v>
      </c>
    </row>
    <row r="12" spans="1:12" x14ac:dyDescent="0.2">
      <c r="A12" s="4" t="s">
        <v>4</v>
      </c>
      <c r="B12" s="5">
        <v>75000</v>
      </c>
      <c r="C12" s="5">
        <v>40000</v>
      </c>
      <c r="D12" s="5">
        <v>25000</v>
      </c>
      <c r="E12" s="5">
        <v>75000</v>
      </c>
      <c r="F12" s="5">
        <v>75000</v>
      </c>
      <c r="G12" s="5">
        <v>75000</v>
      </c>
      <c r="H12" s="5">
        <v>175000</v>
      </c>
      <c r="I12" s="5"/>
      <c r="J12" s="5">
        <v>540000</v>
      </c>
      <c r="K12" t="str">
        <f>IFERROR(IF(VLOOKUP(A12,Resources!A:B,2,FALSE)=0,"",VLOOKUP(A12,Resources!A:B,2,FALSE)),"")</f>
        <v>http://www.sourcewatch.org/index.php/Lynde_and_Harry_Bradley_Foundation</v>
      </c>
    </row>
    <row r="13" spans="1:12" x14ac:dyDescent="0.2">
      <c r="A13" s="4" t="s">
        <v>44</v>
      </c>
      <c r="B13" s="5"/>
      <c r="C13" s="5"/>
      <c r="D13" s="5"/>
      <c r="E13" s="5">
        <v>100000</v>
      </c>
      <c r="F13" s="5">
        <v>100000</v>
      </c>
      <c r="G13" s="5">
        <v>100000</v>
      </c>
      <c r="H13" s="5">
        <v>100000</v>
      </c>
      <c r="I13" s="5"/>
      <c r="J13" s="5">
        <v>400000</v>
      </c>
      <c r="K13" t="str">
        <f>IFERROR(IF(VLOOKUP(A13,Resources!A:B,2,FALSE)=0,"",VLOOKUP(A13,Resources!A:B,2,FALSE)),"")</f>
        <v/>
      </c>
    </row>
    <row r="14" spans="1:12" x14ac:dyDescent="0.2">
      <c r="A14" s="4" t="s">
        <v>30</v>
      </c>
      <c r="B14" s="5"/>
      <c r="C14" s="5"/>
      <c r="D14" s="5"/>
      <c r="E14" s="5"/>
      <c r="F14" s="5"/>
      <c r="G14" s="5">
        <v>150000</v>
      </c>
      <c r="H14" s="5"/>
      <c r="I14" s="5"/>
      <c r="J14" s="5">
        <v>150000</v>
      </c>
      <c r="K14" t="str">
        <f>IFERROR(IF(VLOOKUP(A14,Resources!A:B,2,FALSE)=0,"",VLOOKUP(A14,Resources!A:B,2,FALSE)),"")</f>
        <v/>
      </c>
    </row>
    <row r="15" spans="1:12" x14ac:dyDescent="0.2">
      <c r="A15" s="4" t="s">
        <v>43</v>
      </c>
      <c r="B15" s="5"/>
      <c r="C15" s="5"/>
      <c r="D15" s="5"/>
      <c r="E15" s="5"/>
      <c r="F15" s="5"/>
      <c r="G15" s="5"/>
      <c r="H15" s="5">
        <v>100000</v>
      </c>
      <c r="I15" s="5"/>
      <c r="J15" s="5">
        <v>100000</v>
      </c>
      <c r="K15" t="str">
        <f>IFERROR(IF(VLOOKUP(A15,Resources!A:B,2,FALSE)=0,"",VLOOKUP(A15,Resources!A:B,2,FALSE)),"")</f>
        <v>https://www.sourcewatch.org/index.php/Marcus_Foundation</v>
      </c>
    </row>
    <row r="16" spans="1:12" x14ac:dyDescent="0.2">
      <c r="A16" s="4" t="s">
        <v>19</v>
      </c>
      <c r="B16" s="5"/>
      <c r="C16" s="5">
        <v>22000</v>
      </c>
      <c r="D16" s="5">
        <v>5000</v>
      </c>
      <c r="E16" s="5">
        <v>10000</v>
      </c>
      <c r="F16" s="5">
        <v>14000</v>
      </c>
      <c r="G16" s="5">
        <v>10000</v>
      </c>
      <c r="H16" s="5">
        <v>10000</v>
      </c>
      <c r="I16" s="5">
        <v>15000</v>
      </c>
      <c r="J16" s="5">
        <v>86000</v>
      </c>
      <c r="K16" t="str">
        <f>IFERROR(IF(VLOOKUP(A16,Resources!A:B,2,FALSE)=0,"",VLOOKUP(A16,Resources!A:B,2,FALSE)),"")</f>
        <v/>
      </c>
    </row>
    <row r="17" spans="1:11" x14ac:dyDescent="0.2">
      <c r="A17" s="4" t="s">
        <v>15</v>
      </c>
      <c r="B17" s="5"/>
      <c r="C17" s="5"/>
      <c r="D17" s="5"/>
      <c r="E17" s="5"/>
      <c r="F17" s="5"/>
      <c r="G17" s="5">
        <v>70000</v>
      </c>
      <c r="H17" s="5"/>
      <c r="I17" s="5"/>
      <c r="J17" s="5">
        <v>70000</v>
      </c>
      <c r="K17" t="str">
        <f>IFERROR(IF(VLOOKUP(A17,Resources!A:B,2,FALSE)=0,"",VLOOKUP(A17,Resources!A:B,2,FALSE)),"")</f>
        <v>https://www.desmogblog.com/thirteen-foundation</v>
      </c>
    </row>
    <row r="18" spans="1:11" x14ac:dyDescent="0.2">
      <c r="A18" s="4" t="s">
        <v>18</v>
      </c>
      <c r="B18" s="5"/>
      <c r="C18" s="5"/>
      <c r="D18" s="5"/>
      <c r="E18" s="5">
        <v>21000</v>
      </c>
      <c r="F18" s="5">
        <v>1000</v>
      </c>
      <c r="G18" s="5">
        <v>25000</v>
      </c>
      <c r="H18" s="5"/>
      <c r="I18" s="5"/>
      <c r="J18" s="5">
        <v>47000</v>
      </c>
      <c r="K18" t="str">
        <f>IFERROR(IF(VLOOKUP(A18,Resources!A:B,2,FALSE)=0,"",VLOOKUP(A18,Resources!A:B,2,FALSE)),"")</f>
        <v/>
      </c>
    </row>
    <row r="19" spans="1:11" x14ac:dyDescent="0.2">
      <c r="A19" s="4" t="s">
        <v>42</v>
      </c>
      <c r="B19" s="5"/>
      <c r="C19" s="5"/>
      <c r="D19" s="5"/>
      <c r="E19" s="5"/>
      <c r="F19" s="5"/>
      <c r="G19" s="5"/>
      <c r="H19" s="5"/>
      <c r="I19" s="5">
        <v>35540</v>
      </c>
      <c r="J19" s="5">
        <v>35540</v>
      </c>
      <c r="K19" t="str">
        <f>IFERROR(IF(VLOOKUP(A19,Resources!A:B,2,FALSE)=0,"",VLOOKUP(A19,Resources!A:B,2,FALSE)),"")</f>
        <v>https://www.desmogblog.com/who-donors-trust</v>
      </c>
    </row>
    <row r="20" spans="1:11" x14ac:dyDescent="0.2">
      <c r="A20" s="4" t="s">
        <v>39</v>
      </c>
      <c r="B20" s="5"/>
      <c r="C20" s="5"/>
      <c r="D20" s="5"/>
      <c r="E20" s="5"/>
      <c r="F20" s="5"/>
      <c r="G20" s="5">
        <v>5000</v>
      </c>
      <c r="H20" s="5">
        <v>30000</v>
      </c>
      <c r="I20" s="5"/>
      <c r="J20" s="5">
        <v>35000</v>
      </c>
      <c r="K20" t="str">
        <f>IFERROR(IF(VLOOKUP(A20,Resources!A:B,2,FALSE)=0,"",VLOOKUP(A20,Resources!A:B,2,FALSE)),"")</f>
        <v/>
      </c>
    </row>
    <row r="21" spans="1:11" x14ac:dyDescent="0.2">
      <c r="A21" s="4" t="s">
        <v>33</v>
      </c>
      <c r="B21" s="5"/>
      <c r="C21" s="5"/>
      <c r="D21" s="5"/>
      <c r="E21" s="5"/>
      <c r="F21" s="5"/>
      <c r="G21" s="5">
        <v>30000</v>
      </c>
      <c r="H21" s="5"/>
      <c r="I21" s="5"/>
      <c r="J21" s="5">
        <v>30000</v>
      </c>
      <c r="K21" t="str">
        <f>IFERROR(IF(VLOOKUP(A21,Resources!A:B,2,FALSE)=0,"",VLOOKUP(A21,Resources!A:B,2,FALSE)),"")</f>
        <v/>
      </c>
    </row>
    <row r="22" spans="1:11" x14ac:dyDescent="0.2">
      <c r="A22" s="4" t="s">
        <v>38</v>
      </c>
      <c r="B22" s="5"/>
      <c r="C22" s="5"/>
      <c r="D22" s="5"/>
      <c r="E22" s="5"/>
      <c r="F22" s="5"/>
      <c r="G22" s="5"/>
      <c r="H22" s="5">
        <v>25000</v>
      </c>
      <c r="I22" s="5"/>
      <c r="J22" s="5">
        <v>25000</v>
      </c>
      <c r="K22" t="str">
        <f>IFERROR(IF(VLOOKUP(A22,Resources!A:B,2,FALSE)=0,"",VLOOKUP(A22,Resources!A:B,2,FALSE)),"")</f>
        <v>https://www.sourcewatch.org/index.php/Bradley_Impact_Fund</v>
      </c>
    </row>
    <row r="23" spans="1:11" x14ac:dyDescent="0.2">
      <c r="A23" s="4" t="s">
        <v>37</v>
      </c>
      <c r="B23" s="5"/>
      <c r="C23" s="5"/>
      <c r="D23" s="5"/>
      <c r="E23" s="5"/>
      <c r="F23" s="5">
        <v>12108</v>
      </c>
      <c r="G23" s="5"/>
      <c r="H23" s="5"/>
      <c r="I23" s="5"/>
      <c r="J23" s="5">
        <v>12108</v>
      </c>
      <c r="K23" t="str">
        <f>IFERROR(IF(VLOOKUP(A23,Resources!A:B,2,FALSE)=0,"",VLOOKUP(A23,Resources!A:B,2,FALSE)),"")</f>
        <v/>
      </c>
    </row>
    <row r="24" spans="1:11" x14ac:dyDescent="0.2">
      <c r="A24" s="4" t="s">
        <v>36</v>
      </c>
      <c r="B24" s="5"/>
      <c r="C24" s="5"/>
      <c r="D24" s="5"/>
      <c r="E24" s="5"/>
      <c r="F24" s="5"/>
      <c r="G24" s="5"/>
      <c r="H24" s="5">
        <v>10000</v>
      </c>
      <c r="I24" s="5"/>
      <c r="J24" s="5">
        <v>10000</v>
      </c>
      <c r="K24" t="str">
        <f>IFERROR(IF(VLOOKUP(A24,Resources!A:B,2,FALSE)=0,"",VLOOKUP(A24,Resources!A:B,2,FALSE)),"")</f>
        <v/>
      </c>
    </row>
    <row r="25" spans="1:11" x14ac:dyDescent="0.2">
      <c r="A25" s="4" t="s">
        <v>29</v>
      </c>
      <c r="B25" s="5"/>
      <c r="C25" s="5">
        <v>1000</v>
      </c>
      <c r="D25" s="5">
        <v>1500</v>
      </c>
      <c r="E25" s="5">
        <v>1000</v>
      </c>
      <c r="F25" s="5">
        <v>1000</v>
      </c>
      <c r="G25" s="5">
        <v>1000</v>
      </c>
      <c r="H25" s="5">
        <v>1000</v>
      </c>
      <c r="I25" s="5"/>
      <c r="J25" s="5">
        <v>6500</v>
      </c>
      <c r="K25" t="str">
        <f>IFERROR(IF(VLOOKUP(A25,Resources!A:B,2,FALSE)=0,"",VLOOKUP(A25,Resources!A:B,2,FALSE)),"")</f>
        <v/>
      </c>
    </row>
    <row r="26" spans="1:11" x14ac:dyDescent="0.2">
      <c r="A26" s="4" t="s">
        <v>35</v>
      </c>
      <c r="B26" s="5"/>
      <c r="C26" s="5"/>
      <c r="D26" s="5"/>
      <c r="E26" s="5">
        <v>6000</v>
      </c>
      <c r="F26" s="5"/>
      <c r="G26" s="5"/>
      <c r="H26" s="5"/>
      <c r="I26" s="5"/>
      <c r="J26" s="5">
        <v>6000</v>
      </c>
      <c r="K26" t="str">
        <f>IFERROR(IF(VLOOKUP(A26,Resources!A:B,2,FALSE)=0,"",VLOOKUP(A26,Resources!A:B,2,FALSE)),"")</f>
        <v/>
      </c>
    </row>
    <row r="27" spans="1:11" x14ac:dyDescent="0.2">
      <c r="A27" s="4" t="s">
        <v>34</v>
      </c>
      <c r="B27" s="5"/>
      <c r="C27" s="5"/>
      <c r="D27" s="5"/>
      <c r="E27" s="5"/>
      <c r="F27" s="5"/>
      <c r="G27" s="5"/>
      <c r="H27" s="5">
        <v>5016</v>
      </c>
      <c r="I27" s="5"/>
      <c r="J27" s="5">
        <v>5016</v>
      </c>
      <c r="K27" t="str">
        <f>IFERROR(IF(VLOOKUP(A27,Resources!A:B,2,FALSE)=0,"",VLOOKUP(A27,Resources!A:B,2,FALSE)),"")</f>
        <v/>
      </c>
    </row>
    <row r="28" spans="1:11" x14ac:dyDescent="0.2">
      <c r="A28" s="4" t="s">
        <v>32</v>
      </c>
      <c r="B28" s="5"/>
      <c r="C28" s="5"/>
      <c r="D28" s="5"/>
      <c r="E28" s="5">
        <v>5000</v>
      </c>
      <c r="F28" s="5"/>
      <c r="G28" s="5"/>
      <c r="H28" s="5"/>
      <c r="I28" s="5"/>
      <c r="J28" s="5">
        <v>5000</v>
      </c>
      <c r="K28" t="str">
        <f>IFERROR(IF(VLOOKUP(A28,Resources!A:B,2,FALSE)=0,"",VLOOKUP(A28,Resources!A:B,2,FALSE)),"")</f>
        <v/>
      </c>
    </row>
    <row r="29" spans="1:11" x14ac:dyDescent="0.2">
      <c r="A29" s="4" t="s">
        <v>6</v>
      </c>
      <c r="B29" s="5"/>
      <c r="C29" s="5"/>
      <c r="D29" s="5">
        <v>5000</v>
      </c>
      <c r="E29" s="5"/>
      <c r="F29" s="5"/>
      <c r="G29" s="5"/>
      <c r="H29" s="5"/>
      <c r="I29" s="5"/>
      <c r="J29" s="5">
        <v>5000</v>
      </c>
      <c r="K29" t="str">
        <f>IFERROR(IF(VLOOKUP(A29,Resources!A:B,2,FALSE)=0,"",VLOOKUP(A29,Resources!A:B,2,FALSE)),"")</f>
        <v/>
      </c>
    </row>
    <row r="30" spans="1:11" x14ac:dyDescent="0.2">
      <c r="A30" s="4" t="s">
        <v>28</v>
      </c>
      <c r="B30" s="5"/>
      <c r="C30" s="5"/>
      <c r="D30" s="5"/>
      <c r="E30" s="5">
        <v>250</v>
      </c>
      <c r="F30" s="5"/>
      <c r="G30" s="5"/>
      <c r="H30" s="5"/>
      <c r="I30" s="5"/>
      <c r="J30" s="5">
        <v>250</v>
      </c>
      <c r="K30" t="str">
        <f>IFERROR(IF(VLOOKUP(A30,Resources!A:B,2,FALSE)=0,"",VLOOKUP(A30,Resources!A:B,2,FALSE)),"")</f>
        <v/>
      </c>
    </row>
    <row r="31" spans="1:11" x14ac:dyDescent="0.2">
      <c r="A31" s="4" t="s">
        <v>16</v>
      </c>
      <c r="B31" s="5">
        <v>1475000</v>
      </c>
      <c r="C31" s="5">
        <v>63000</v>
      </c>
      <c r="D31" s="5">
        <v>36500</v>
      </c>
      <c r="E31" s="5">
        <v>468250</v>
      </c>
      <c r="F31" s="5">
        <v>203108</v>
      </c>
      <c r="G31" s="5">
        <v>1466000</v>
      </c>
      <c r="H31" s="5">
        <v>456016</v>
      </c>
      <c r="I31" s="5">
        <v>50540</v>
      </c>
      <c r="J31" s="5">
        <v>4218414</v>
      </c>
    </row>
  </sheetData>
  <mergeCells count="2">
    <mergeCell ref="A1:E1"/>
    <mergeCell ref="K9:L9"/>
  </mergeCells>
  <hyperlinks>
    <hyperlink ref="A3" r:id="rId2" xr:uid="{EFAD1203-8548-3D4C-A02E-43AB48BCD2A1}"/>
  </hyperlinks>
  <pageMargins left="0.7" right="0.7" top="0.75" bottom="0.75" header="0.3" footer="0.3"/>
  <pageSetup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48"/>
  <sheetViews>
    <sheetView workbookViewId="0">
      <selection sqref="A1:H1048576"/>
    </sheetView>
  </sheetViews>
  <sheetFormatPr baseColWidth="10" defaultRowHeight="16" x14ac:dyDescent="0.2"/>
  <cols>
    <col min="1" max="1" width="10.83203125" style="2"/>
    <col min="2" max="2" width="68.1640625" style="2" bestFit="1" customWidth="1"/>
    <col min="3" max="3" width="34.1640625" style="2" bestFit="1" customWidth="1"/>
    <col min="4" max="4" width="56.6640625" style="2" customWidth="1"/>
    <col min="5" max="5" width="12.6640625" style="12" bestFit="1" customWidth="1"/>
    <col min="6" max="6" width="21.83203125" style="2" customWidth="1"/>
    <col min="7" max="16384" width="10.83203125" style="2"/>
  </cols>
  <sheetData>
    <row r="1" spans="1:8" s="10" customFormat="1" x14ac:dyDescent="0.2">
      <c r="A1" s="10" t="s">
        <v>10</v>
      </c>
      <c r="B1" s="10" t="s">
        <v>7</v>
      </c>
      <c r="C1" s="10" t="s">
        <v>0</v>
      </c>
      <c r="D1" s="10" t="s">
        <v>1</v>
      </c>
      <c r="E1" s="11" t="s">
        <v>2</v>
      </c>
      <c r="F1" s="10" t="s">
        <v>3</v>
      </c>
      <c r="G1" s="10" t="s">
        <v>13</v>
      </c>
      <c r="H1" s="10" t="s">
        <v>40</v>
      </c>
    </row>
    <row r="2" spans="1:8" x14ac:dyDescent="0.2">
      <c r="A2" s="2" t="s">
        <v>9</v>
      </c>
      <c r="B2" s="2" t="str">
        <f t="shared" ref="B2:B48" si="0">C2&amp;"_"&amp;D2&amp;F2&amp;E2</f>
        <v>Deramus Foundation_Prager University Foundation20125000</v>
      </c>
      <c r="C2" s="2" t="s">
        <v>6</v>
      </c>
      <c r="D2" s="2" t="s">
        <v>5</v>
      </c>
      <c r="E2" s="12">
        <v>5000</v>
      </c>
      <c r="F2" s="2">
        <v>2012</v>
      </c>
      <c r="G2" s="2" t="s">
        <v>14</v>
      </c>
    </row>
    <row r="3" spans="1:8" x14ac:dyDescent="0.2">
      <c r="A3" s="2">
        <v>990</v>
      </c>
      <c r="B3" s="2" t="str">
        <f t="shared" si="0"/>
        <v>Heavenly Fathers Foundation_Prager University Foundation201570000</v>
      </c>
      <c r="C3" s="2" t="s">
        <v>15</v>
      </c>
      <c r="D3" s="2" t="s">
        <v>5</v>
      </c>
      <c r="E3" s="12">
        <v>70000</v>
      </c>
      <c r="F3" s="2">
        <v>2015</v>
      </c>
      <c r="G3" s="2" t="s">
        <v>12</v>
      </c>
    </row>
    <row r="4" spans="1:8" x14ac:dyDescent="0.2">
      <c r="A4" s="2">
        <v>990</v>
      </c>
      <c r="B4" s="2" t="str">
        <f t="shared" si="0"/>
        <v>Robert and Nina Rosenthal Foundation_Prager University Foundation201321000</v>
      </c>
      <c r="C4" s="2" t="s">
        <v>18</v>
      </c>
      <c r="D4" s="2" t="s">
        <v>5</v>
      </c>
      <c r="E4" s="12">
        <v>21000</v>
      </c>
      <c r="F4" s="2">
        <v>2013</v>
      </c>
      <c r="G4" s="2" t="s">
        <v>12</v>
      </c>
    </row>
    <row r="5" spans="1:8" x14ac:dyDescent="0.2">
      <c r="A5" s="2">
        <v>990</v>
      </c>
      <c r="B5" s="2" t="str">
        <f t="shared" si="0"/>
        <v>Robert and Nina Rosenthal Foundation_Prager University Foundation20141000</v>
      </c>
      <c r="C5" s="2" t="s">
        <v>18</v>
      </c>
      <c r="D5" s="2" t="s">
        <v>5</v>
      </c>
      <c r="E5" s="12">
        <v>1000</v>
      </c>
      <c r="F5" s="2">
        <v>2014</v>
      </c>
      <c r="G5" s="2" t="s">
        <v>12</v>
      </c>
    </row>
    <row r="6" spans="1:8" x14ac:dyDescent="0.2">
      <c r="A6" s="2">
        <v>990</v>
      </c>
      <c r="B6" s="2" t="str">
        <f t="shared" si="0"/>
        <v>Robert and Nina Rosenthal Foundation_Prager University Foundation201525000</v>
      </c>
      <c r="C6" s="2" t="s">
        <v>18</v>
      </c>
      <c r="D6" s="2" t="s">
        <v>5</v>
      </c>
      <c r="E6" s="12">
        <v>25000</v>
      </c>
      <c r="F6" s="2">
        <v>2015</v>
      </c>
      <c r="G6" s="2" t="s">
        <v>12</v>
      </c>
    </row>
    <row r="7" spans="1:8" x14ac:dyDescent="0.2">
      <c r="A7" s="2" t="s">
        <v>9</v>
      </c>
      <c r="B7" s="2" t="str">
        <f t="shared" si="0"/>
        <v>The Lynde and Harry Bradley Foundation_Prager University Foundation201075000</v>
      </c>
      <c r="C7" s="2" t="s">
        <v>4</v>
      </c>
      <c r="D7" s="2" t="s">
        <v>5</v>
      </c>
      <c r="E7" s="12">
        <v>75000</v>
      </c>
      <c r="F7" s="2">
        <v>2010</v>
      </c>
      <c r="G7" s="2" t="s">
        <v>14</v>
      </c>
    </row>
    <row r="8" spans="1:8" x14ac:dyDescent="0.2">
      <c r="A8" s="2" t="s">
        <v>9</v>
      </c>
      <c r="B8" s="2" t="str">
        <f t="shared" si="0"/>
        <v>The Lynde and Harry Bradley Foundation_Prager University Foundation201140000</v>
      </c>
      <c r="C8" s="2" t="s">
        <v>4</v>
      </c>
      <c r="D8" s="2" t="s">
        <v>5</v>
      </c>
      <c r="E8" s="12">
        <v>40000</v>
      </c>
      <c r="F8" s="2">
        <v>2011</v>
      </c>
      <c r="G8" s="2" t="s">
        <v>14</v>
      </c>
    </row>
    <row r="9" spans="1:8" x14ac:dyDescent="0.2">
      <c r="A9" s="2" t="s">
        <v>9</v>
      </c>
      <c r="B9" s="2" t="str">
        <f t="shared" si="0"/>
        <v>The Lynde and Harry Bradley Foundation_Prager University Foundation201225000</v>
      </c>
      <c r="C9" s="2" t="s">
        <v>4</v>
      </c>
      <c r="D9" s="2" t="s">
        <v>5</v>
      </c>
      <c r="E9" s="12">
        <v>25000</v>
      </c>
      <c r="F9" s="2">
        <v>2012</v>
      </c>
      <c r="G9" s="2" t="s">
        <v>14</v>
      </c>
    </row>
    <row r="10" spans="1:8" x14ac:dyDescent="0.2">
      <c r="A10" s="2" t="s">
        <v>9</v>
      </c>
      <c r="B10" s="2" t="str">
        <f t="shared" si="0"/>
        <v>The Lynde and Harry Bradley Foundation_Prager University Foundation201375000</v>
      </c>
      <c r="C10" s="2" t="s">
        <v>4</v>
      </c>
      <c r="D10" s="2" t="s">
        <v>5</v>
      </c>
      <c r="E10" s="12">
        <v>75000</v>
      </c>
      <c r="F10" s="2">
        <v>2013</v>
      </c>
      <c r="G10" s="2" t="s">
        <v>8</v>
      </c>
    </row>
    <row r="11" spans="1:8" x14ac:dyDescent="0.2">
      <c r="A11" s="2">
        <v>990</v>
      </c>
      <c r="B11" s="2" t="str">
        <f t="shared" si="0"/>
        <v>The Lynde and Harry Bradley Foundation_Prager University Foundation201475000</v>
      </c>
      <c r="C11" s="2" t="s">
        <v>4</v>
      </c>
      <c r="D11" s="2" t="s">
        <v>5</v>
      </c>
      <c r="E11" s="12">
        <v>75000</v>
      </c>
      <c r="F11" s="2">
        <v>2014</v>
      </c>
      <c r="G11" s="2" t="s">
        <v>12</v>
      </c>
    </row>
    <row r="12" spans="1:8" x14ac:dyDescent="0.2">
      <c r="A12" s="2">
        <v>990</v>
      </c>
      <c r="B12" s="2" t="str">
        <f t="shared" si="0"/>
        <v>The Lynde and Harry Bradley Foundation_Prager University Foundation201575000</v>
      </c>
      <c r="C12" s="2" t="s">
        <v>4</v>
      </c>
      <c r="D12" s="2" t="s">
        <v>5</v>
      </c>
      <c r="E12" s="12">
        <v>75000</v>
      </c>
      <c r="F12" s="2">
        <v>2015</v>
      </c>
      <c r="G12" s="2" t="s">
        <v>12</v>
      </c>
    </row>
    <row r="13" spans="1:8" x14ac:dyDescent="0.2">
      <c r="A13" s="2">
        <v>990</v>
      </c>
      <c r="B13" s="2" t="str">
        <f t="shared" si="0"/>
        <v>The Lynde and Harry Bradley Foundation_Prager University Foundation2016175000</v>
      </c>
      <c r="C13" s="2" t="s">
        <v>4</v>
      </c>
      <c r="D13" s="2" t="s">
        <v>5</v>
      </c>
      <c r="E13" s="12">
        <v>175000</v>
      </c>
      <c r="F13" s="2">
        <v>2016</v>
      </c>
      <c r="G13" s="2" t="s">
        <v>12</v>
      </c>
    </row>
    <row r="14" spans="1:8" x14ac:dyDescent="0.2">
      <c r="A14" s="2">
        <v>990</v>
      </c>
      <c r="B14" s="2" t="str">
        <f t="shared" si="0"/>
        <v>The Milstein Family Foundation_Prager University Foundation201122000</v>
      </c>
      <c r="C14" s="2" t="s">
        <v>19</v>
      </c>
      <c r="D14" s="2" t="s">
        <v>5</v>
      </c>
      <c r="E14" s="12">
        <v>22000</v>
      </c>
      <c r="F14" s="2">
        <v>2011</v>
      </c>
      <c r="G14" s="2" t="s">
        <v>12</v>
      </c>
    </row>
    <row r="15" spans="1:8" x14ac:dyDescent="0.2">
      <c r="A15" s="2">
        <v>990</v>
      </c>
      <c r="B15" s="2" t="str">
        <f t="shared" si="0"/>
        <v>The Milstein Family Foundation_Prager University Foundation20125000</v>
      </c>
      <c r="C15" s="2" t="s">
        <v>19</v>
      </c>
      <c r="D15" s="2" t="s">
        <v>5</v>
      </c>
      <c r="E15" s="12">
        <v>5000</v>
      </c>
      <c r="F15" s="2">
        <v>2012</v>
      </c>
      <c r="G15" s="2" t="s">
        <v>12</v>
      </c>
    </row>
    <row r="16" spans="1:8" x14ac:dyDescent="0.2">
      <c r="A16" s="2">
        <v>990</v>
      </c>
      <c r="B16" s="2" t="str">
        <f t="shared" si="0"/>
        <v>The Milstein Family Foundation_Prager University Foundation201310000</v>
      </c>
      <c r="C16" s="2" t="s">
        <v>19</v>
      </c>
      <c r="D16" s="2" t="s">
        <v>5</v>
      </c>
      <c r="E16" s="12">
        <v>10000</v>
      </c>
      <c r="F16" s="2">
        <v>2013</v>
      </c>
      <c r="G16" s="2" t="s">
        <v>12</v>
      </c>
    </row>
    <row r="17" spans="1:7" x14ac:dyDescent="0.2">
      <c r="A17" s="2">
        <v>990</v>
      </c>
      <c r="B17" s="2" t="str">
        <f t="shared" si="0"/>
        <v>The Milstein Family Foundation_Prager University Foundation201414000</v>
      </c>
      <c r="C17" s="2" t="s">
        <v>19</v>
      </c>
      <c r="D17" s="2" t="s">
        <v>5</v>
      </c>
      <c r="E17" s="12">
        <v>14000</v>
      </c>
      <c r="F17" s="2">
        <v>2014</v>
      </c>
      <c r="G17" s="2" t="s">
        <v>12</v>
      </c>
    </row>
    <row r="18" spans="1:7" x14ac:dyDescent="0.2">
      <c r="A18" s="2">
        <v>990</v>
      </c>
      <c r="B18" s="2" t="str">
        <f t="shared" si="0"/>
        <v>The Milstein Family Foundation_Prager University Foundation201510000</v>
      </c>
      <c r="C18" s="2" t="s">
        <v>19</v>
      </c>
      <c r="D18" s="2" t="s">
        <v>5</v>
      </c>
      <c r="E18" s="12">
        <v>10000</v>
      </c>
      <c r="F18" s="2">
        <v>2015</v>
      </c>
      <c r="G18" s="2" t="s">
        <v>12</v>
      </c>
    </row>
    <row r="19" spans="1:7" x14ac:dyDescent="0.2">
      <c r="A19" s="2">
        <v>990</v>
      </c>
      <c r="B19" s="2" t="str">
        <f t="shared" si="0"/>
        <v>The Milstein Family Foundation_Prager University Foundation201610000</v>
      </c>
      <c r="C19" s="2" t="s">
        <v>19</v>
      </c>
      <c r="D19" s="2" t="s">
        <v>5</v>
      </c>
      <c r="E19" s="12">
        <v>10000</v>
      </c>
      <c r="F19" s="2">
        <v>2016</v>
      </c>
      <c r="G19" s="2" t="s">
        <v>12</v>
      </c>
    </row>
    <row r="20" spans="1:7" x14ac:dyDescent="0.2">
      <c r="A20" s="2">
        <v>990</v>
      </c>
      <c r="B20" s="2" t="str">
        <f t="shared" si="0"/>
        <v>The Milstein Family Foundation_Prager University Foundation201715000</v>
      </c>
      <c r="C20" s="2" t="s">
        <v>19</v>
      </c>
      <c r="D20" s="2" t="s">
        <v>5</v>
      </c>
      <c r="E20" s="12">
        <v>15000</v>
      </c>
      <c r="F20" s="2">
        <v>2017</v>
      </c>
      <c r="G20" s="2" t="s">
        <v>12</v>
      </c>
    </row>
    <row r="21" spans="1:7" x14ac:dyDescent="0.2">
      <c r="A21" s="2">
        <v>990</v>
      </c>
      <c r="B21" s="2" t="str">
        <f t="shared" si="0"/>
        <v>The Thirteen Foundation_Prager University Foundation20151000000</v>
      </c>
      <c r="C21" s="2" t="s">
        <v>11</v>
      </c>
      <c r="D21" s="2" t="s">
        <v>5</v>
      </c>
      <c r="E21" s="12">
        <v>1000000</v>
      </c>
      <c r="F21" s="2">
        <v>2015</v>
      </c>
      <c r="G21" s="2" t="s">
        <v>12</v>
      </c>
    </row>
    <row r="22" spans="1:7" x14ac:dyDescent="0.2">
      <c r="A22" s="2">
        <v>990</v>
      </c>
      <c r="B22" s="2" t="str">
        <f t="shared" si="0"/>
        <v>The Thirteen Foundation_Prager University Foundation2013250000</v>
      </c>
      <c r="C22" s="2" t="s">
        <v>11</v>
      </c>
      <c r="D22" s="2" t="s">
        <v>5</v>
      </c>
      <c r="E22" s="12">
        <v>250000</v>
      </c>
      <c r="F22" s="2">
        <v>2013</v>
      </c>
      <c r="G22" s="2" t="s">
        <v>12</v>
      </c>
    </row>
    <row r="23" spans="1:7" x14ac:dyDescent="0.2">
      <c r="A23" s="2">
        <v>990</v>
      </c>
      <c r="B23" s="2" t="str">
        <f t="shared" si="0"/>
        <v>National Philanthropic Trust_Prager University Foundation2013250</v>
      </c>
      <c r="C23" s="2" t="s">
        <v>28</v>
      </c>
      <c r="D23" s="2" t="s">
        <v>5</v>
      </c>
      <c r="E23" s="12">
        <v>250</v>
      </c>
      <c r="F23" s="2">
        <v>2013</v>
      </c>
      <c r="G23" s="2" t="s">
        <v>12</v>
      </c>
    </row>
    <row r="24" spans="1:7" x14ac:dyDescent="0.2">
      <c r="A24" s="2">
        <v>990</v>
      </c>
      <c r="B24" s="2" t="str">
        <f t="shared" si="0"/>
        <v>The Donna and Spencer Gilbert Foundation_Prager University Foundation20161000</v>
      </c>
      <c r="C24" s="2" t="s">
        <v>29</v>
      </c>
      <c r="D24" s="2" t="s">
        <v>5</v>
      </c>
      <c r="E24" s="12">
        <v>1000</v>
      </c>
      <c r="F24" s="2">
        <v>2016</v>
      </c>
      <c r="G24" s="2" t="s">
        <v>12</v>
      </c>
    </row>
    <row r="25" spans="1:7" x14ac:dyDescent="0.2">
      <c r="A25" s="2">
        <v>990</v>
      </c>
      <c r="B25" s="2" t="str">
        <f t="shared" si="0"/>
        <v>The Donna and Spencer Gilbert Foundation_Prager University Foundation20151000</v>
      </c>
      <c r="C25" s="2" t="s">
        <v>29</v>
      </c>
      <c r="D25" s="2" t="s">
        <v>5</v>
      </c>
      <c r="E25" s="12">
        <v>1000</v>
      </c>
      <c r="F25" s="2">
        <v>2015</v>
      </c>
      <c r="G25" s="2" t="s">
        <v>12</v>
      </c>
    </row>
    <row r="26" spans="1:7" x14ac:dyDescent="0.2">
      <c r="A26" s="2">
        <v>990</v>
      </c>
      <c r="B26" s="2" t="str">
        <f t="shared" si="0"/>
        <v>The Donna and Spencer Gilbert Foundation_Prager University Foundation20141000</v>
      </c>
      <c r="C26" s="2" t="s">
        <v>29</v>
      </c>
      <c r="D26" s="2" t="s">
        <v>5</v>
      </c>
      <c r="E26" s="12">
        <v>1000</v>
      </c>
      <c r="F26" s="2">
        <v>2014</v>
      </c>
      <c r="G26" s="2" t="s">
        <v>12</v>
      </c>
    </row>
    <row r="27" spans="1:7" x14ac:dyDescent="0.2">
      <c r="A27" s="2">
        <v>990</v>
      </c>
      <c r="B27" s="2" t="str">
        <f t="shared" si="0"/>
        <v>The Donna and Spencer Gilbert Foundation_Prager University Foundation20131000</v>
      </c>
      <c r="C27" s="2" t="s">
        <v>29</v>
      </c>
      <c r="D27" s="2" t="s">
        <v>5</v>
      </c>
      <c r="E27" s="12">
        <v>1000</v>
      </c>
      <c r="F27" s="2">
        <v>2013</v>
      </c>
      <c r="G27" s="2" t="s">
        <v>12</v>
      </c>
    </row>
    <row r="28" spans="1:7" x14ac:dyDescent="0.2">
      <c r="A28" s="2">
        <v>990</v>
      </c>
      <c r="B28" s="2" t="str">
        <f t="shared" si="0"/>
        <v>The Donna and Spencer Gilbert Foundation_Prager University Foundation20111000</v>
      </c>
      <c r="C28" s="2" t="s">
        <v>29</v>
      </c>
      <c r="D28" s="2" t="s">
        <v>5</v>
      </c>
      <c r="E28" s="12">
        <v>1000</v>
      </c>
      <c r="F28" s="2">
        <v>2011</v>
      </c>
      <c r="G28" s="2" t="s">
        <v>12</v>
      </c>
    </row>
    <row r="29" spans="1:7" x14ac:dyDescent="0.2">
      <c r="A29" s="2">
        <v>990</v>
      </c>
      <c r="B29" s="2" t="str">
        <f t="shared" si="0"/>
        <v>The Donna and Spencer Gilbert Foundation_Prager University Foundation20121500</v>
      </c>
      <c r="C29" s="2" t="s">
        <v>29</v>
      </c>
      <c r="D29" s="2" t="s">
        <v>5</v>
      </c>
      <c r="E29" s="12">
        <v>1500</v>
      </c>
      <c r="F29" s="2">
        <v>2012</v>
      </c>
      <c r="G29" s="2" t="s">
        <v>12</v>
      </c>
    </row>
    <row r="30" spans="1:7" x14ac:dyDescent="0.2">
      <c r="A30" s="2">
        <v>990</v>
      </c>
      <c r="B30" s="2" t="str">
        <f t="shared" si="0"/>
        <v>Maccabee Task Force Foundation_Prager University Foundation2015150000</v>
      </c>
      <c r="C30" s="2" t="s">
        <v>30</v>
      </c>
      <c r="D30" s="2" t="s">
        <v>5</v>
      </c>
      <c r="E30" s="12">
        <v>150000</v>
      </c>
      <c r="F30" s="2">
        <v>2015</v>
      </c>
      <c r="G30" s="2" t="s">
        <v>12</v>
      </c>
    </row>
    <row r="31" spans="1:7" x14ac:dyDescent="0.2">
      <c r="A31" s="2">
        <v>990</v>
      </c>
      <c r="B31" s="2" t="str">
        <f t="shared" si="0"/>
        <v>Central Children's Charities_Prager University Foundation20101400000</v>
      </c>
      <c r="C31" s="2" t="s">
        <v>31</v>
      </c>
      <c r="D31" s="2" t="s">
        <v>5</v>
      </c>
      <c r="E31" s="12">
        <v>1400000</v>
      </c>
      <c r="F31" s="2">
        <v>2010</v>
      </c>
      <c r="G31" s="2" t="s">
        <v>12</v>
      </c>
    </row>
    <row r="32" spans="1:7" x14ac:dyDescent="0.2">
      <c r="A32" s="2">
        <v>990</v>
      </c>
      <c r="B32" s="2" t="str">
        <f t="shared" si="0"/>
        <v>Action Council of Monterey County_Prager University Foundation20135000</v>
      </c>
      <c r="C32" s="2" t="s">
        <v>32</v>
      </c>
      <c r="D32" s="2" t="s">
        <v>5</v>
      </c>
      <c r="E32" s="12">
        <v>5000</v>
      </c>
      <c r="F32" s="2">
        <v>2013</v>
      </c>
      <c r="G32" s="2" t="s">
        <v>12</v>
      </c>
    </row>
    <row r="33" spans="1:8" x14ac:dyDescent="0.2">
      <c r="A33" s="2">
        <v>990</v>
      </c>
      <c r="B33" s="2" t="str">
        <f t="shared" si="0"/>
        <v>Comerica Charitable Trust_Prager University Foundation201530000</v>
      </c>
      <c r="C33" s="2" t="s">
        <v>33</v>
      </c>
      <c r="D33" s="2" t="s">
        <v>5</v>
      </c>
      <c r="E33" s="12">
        <v>30000</v>
      </c>
      <c r="F33" s="2">
        <v>2015</v>
      </c>
      <c r="G33" s="2" t="s">
        <v>12</v>
      </c>
    </row>
    <row r="34" spans="1:8" x14ac:dyDescent="0.2">
      <c r="A34" s="2">
        <v>990</v>
      </c>
      <c r="B34" s="2" t="str">
        <f t="shared" si="0"/>
        <v>Community Foundation of North Florida_Prager University Foundation20165016</v>
      </c>
      <c r="C34" s="2" t="s">
        <v>34</v>
      </c>
      <c r="D34" s="2" t="s">
        <v>5</v>
      </c>
      <c r="E34" s="12">
        <v>5016</v>
      </c>
      <c r="F34" s="2">
        <v>2016</v>
      </c>
      <c r="G34" s="2" t="s">
        <v>12</v>
      </c>
    </row>
    <row r="35" spans="1:8" x14ac:dyDescent="0.2">
      <c r="A35" s="2">
        <v>990</v>
      </c>
      <c r="B35" s="2" t="str">
        <f t="shared" si="0"/>
        <v>Milwaukee Jewish Federation_Prager University Foundation20136000</v>
      </c>
      <c r="C35" s="2" t="s">
        <v>35</v>
      </c>
      <c r="D35" s="2" t="s">
        <v>5</v>
      </c>
      <c r="E35" s="12">
        <v>6000</v>
      </c>
      <c r="F35" s="2">
        <v>2013</v>
      </c>
      <c r="G35" s="2" t="s">
        <v>12</v>
      </c>
    </row>
    <row r="36" spans="1:8" x14ac:dyDescent="0.2">
      <c r="A36" s="2">
        <v>990</v>
      </c>
      <c r="B36" s="2" t="str">
        <f t="shared" si="0"/>
        <v>Jewish Communal Fund_Prager University Foundation201610000</v>
      </c>
      <c r="C36" s="2" t="s">
        <v>36</v>
      </c>
      <c r="D36" s="2" t="s">
        <v>5</v>
      </c>
      <c r="E36" s="12">
        <v>10000</v>
      </c>
      <c r="F36" s="2">
        <v>2016</v>
      </c>
      <c r="G36" s="2" t="s">
        <v>12</v>
      </c>
    </row>
    <row r="37" spans="1:8" x14ac:dyDescent="0.2">
      <c r="A37" s="2">
        <v>990</v>
      </c>
      <c r="B37" s="2" t="str">
        <f t="shared" si="0"/>
        <v>Schwab Charitable Fund_Prager University Foundation201412108</v>
      </c>
      <c r="C37" s="2" t="s">
        <v>37</v>
      </c>
      <c r="D37" s="2" t="s">
        <v>5</v>
      </c>
      <c r="E37" s="12">
        <v>12108</v>
      </c>
      <c r="F37" s="2">
        <v>2014</v>
      </c>
      <c r="G37" s="2" t="s">
        <v>12</v>
      </c>
    </row>
    <row r="38" spans="1:8" x14ac:dyDescent="0.2">
      <c r="A38" s="2">
        <v>990</v>
      </c>
      <c r="B38" s="2" t="str">
        <f t="shared" si="0"/>
        <v>Bradley Impact Fund_Prager University Foundation201625000</v>
      </c>
      <c r="C38" s="2" t="s">
        <v>38</v>
      </c>
      <c r="D38" s="2" t="s">
        <v>5</v>
      </c>
      <c r="E38" s="12">
        <v>25000</v>
      </c>
      <c r="F38" s="2">
        <v>2016</v>
      </c>
      <c r="G38" s="2" t="s">
        <v>12</v>
      </c>
    </row>
    <row r="39" spans="1:8" x14ac:dyDescent="0.2">
      <c r="A39" s="2">
        <v>990</v>
      </c>
      <c r="B39" s="2" t="str">
        <f t="shared" si="0"/>
        <v>David &amp; Janet Polak Foundation_Prager University Foundation20155000</v>
      </c>
      <c r="C39" s="2" t="s">
        <v>39</v>
      </c>
      <c r="D39" s="2" t="s">
        <v>5</v>
      </c>
      <c r="E39" s="12">
        <v>5000</v>
      </c>
      <c r="F39" s="2">
        <v>2015</v>
      </c>
      <c r="G39" s="2" t="s">
        <v>12</v>
      </c>
    </row>
    <row r="40" spans="1:8" x14ac:dyDescent="0.2">
      <c r="A40" s="2">
        <v>990</v>
      </c>
      <c r="B40" s="2" t="str">
        <f t="shared" si="0"/>
        <v>David &amp; Janet Polak Foundation_Prager University Foundation20165000</v>
      </c>
      <c r="C40" s="2" t="s">
        <v>39</v>
      </c>
      <c r="D40" s="2" t="s">
        <v>5</v>
      </c>
      <c r="E40" s="12">
        <v>5000</v>
      </c>
      <c r="F40" s="2">
        <v>2016</v>
      </c>
      <c r="G40" s="2" t="s">
        <v>12</v>
      </c>
    </row>
    <row r="41" spans="1:8" x14ac:dyDescent="0.2">
      <c r="A41" s="2">
        <v>990</v>
      </c>
      <c r="B41" s="2" t="str">
        <f t="shared" si="0"/>
        <v>David &amp; Janet Polak Foundation_Prager University Foundation201625000</v>
      </c>
      <c r="C41" s="2" t="s">
        <v>39</v>
      </c>
      <c r="D41" s="2" t="s">
        <v>5</v>
      </c>
      <c r="E41" s="12">
        <v>25000</v>
      </c>
      <c r="F41" s="2">
        <v>2016</v>
      </c>
      <c r="G41" s="2" t="s">
        <v>12</v>
      </c>
      <c r="H41" s="2" t="s">
        <v>41</v>
      </c>
    </row>
    <row r="42" spans="1:8" x14ac:dyDescent="0.2">
      <c r="A42">
        <v>990</v>
      </c>
      <c r="B42" s="2" t="str">
        <f t="shared" si="0"/>
        <v>DonorsTrust_Prager University Foundation2017540</v>
      </c>
      <c r="C42" t="s">
        <v>42</v>
      </c>
      <c r="D42" t="s">
        <v>5</v>
      </c>
      <c r="E42" s="12">
        <v>540</v>
      </c>
      <c r="F42">
        <v>2017</v>
      </c>
      <c r="G42" t="s">
        <v>12</v>
      </c>
    </row>
    <row r="43" spans="1:8" x14ac:dyDescent="0.2">
      <c r="A43">
        <v>990</v>
      </c>
      <c r="B43" s="2" t="str">
        <f t="shared" si="0"/>
        <v>DonorsTrust_Prager University Foundation201735000</v>
      </c>
      <c r="C43" t="s">
        <v>42</v>
      </c>
      <c r="D43" t="s">
        <v>5</v>
      </c>
      <c r="E43" s="12">
        <v>35000</v>
      </c>
      <c r="F43">
        <v>2017</v>
      </c>
      <c r="G43" t="s">
        <v>12</v>
      </c>
    </row>
    <row r="44" spans="1:8" x14ac:dyDescent="0.2">
      <c r="A44">
        <v>990</v>
      </c>
      <c r="B44" s="2" t="str">
        <f t="shared" si="0"/>
        <v>Marcus Foundation_Prager University Foundation2016100000</v>
      </c>
      <c r="C44" s="2" t="s">
        <v>43</v>
      </c>
      <c r="D44" s="2" t="s">
        <v>5</v>
      </c>
      <c r="E44" s="12">
        <v>100000</v>
      </c>
      <c r="F44" s="2">
        <v>2016</v>
      </c>
      <c r="G44" s="2" t="s">
        <v>12</v>
      </c>
    </row>
    <row r="45" spans="1:8" x14ac:dyDescent="0.2">
      <c r="A45">
        <v>990</v>
      </c>
      <c r="B45" s="2" t="str">
        <f t="shared" si="0"/>
        <v>Michael and Andrea Levin Family Foundation_Prager University Foundation2016100000</v>
      </c>
      <c r="C45" s="2" t="s">
        <v>44</v>
      </c>
      <c r="D45" s="2" t="s">
        <v>5</v>
      </c>
      <c r="E45" s="12">
        <v>100000</v>
      </c>
      <c r="F45" s="2">
        <v>2016</v>
      </c>
      <c r="G45" s="2" t="s">
        <v>12</v>
      </c>
    </row>
    <row r="46" spans="1:8" x14ac:dyDescent="0.2">
      <c r="A46">
        <v>990</v>
      </c>
      <c r="B46" s="2" t="str">
        <f t="shared" si="0"/>
        <v>Michael and Andrea Levin Family Foundation_Prager University Foundation2015100000</v>
      </c>
      <c r="C46" s="2" t="s">
        <v>44</v>
      </c>
      <c r="D46" s="2" t="s">
        <v>5</v>
      </c>
      <c r="E46" s="12">
        <v>100000</v>
      </c>
      <c r="F46" s="2">
        <v>2015</v>
      </c>
      <c r="G46" s="2" t="s">
        <v>12</v>
      </c>
    </row>
    <row r="47" spans="1:8" x14ac:dyDescent="0.2">
      <c r="A47">
        <v>990</v>
      </c>
      <c r="B47" s="2" t="str">
        <f t="shared" si="0"/>
        <v>Michael and Andrea Levin Family Foundation_Prager University Foundation2014100000</v>
      </c>
      <c r="C47" s="2" t="s">
        <v>44</v>
      </c>
      <c r="D47" s="2" t="s">
        <v>5</v>
      </c>
      <c r="E47" s="12">
        <v>100000</v>
      </c>
      <c r="F47" s="2">
        <v>2014</v>
      </c>
      <c r="G47" s="2" t="s">
        <v>12</v>
      </c>
    </row>
    <row r="48" spans="1:8" x14ac:dyDescent="0.2">
      <c r="A48">
        <v>990</v>
      </c>
      <c r="B48" s="2" t="str">
        <f t="shared" si="0"/>
        <v>Michael and Andrea Levin Family Foundation_Prager University Foundation2013100000</v>
      </c>
      <c r="C48" s="2" t="s">
        <v>44</v>
      </c>
      <c r="D48" s="2" t="s">
        <v>5</v>
      </c>
      <c r="E48" s="12">
        <v>100000</v>
      </c>
      <c r="F48" s="2">
        <v>2013</v>
      </c>
      <c r="G48" s="2" t="s">
        <v>12</v>
      </c>
    </row>
  </sheetData>
  <autoFilter ref="A1:H41" xr:uid="{CAEBDF54-4E1D-9148-BC83-88E291D2912B}"/>
  <conditionalFormatting sqref="B1:B1048576">
    <cfRule type="duplicateValues" dxfId="21" priority="20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579E21-90DD-6B44-8656-771D597447AE}">
  <dimension ref="A1:B22"/>
  <sheetViews>
    <sheetView workbookViewId="0">
      <selection activeCell="F13" sqref="F13"/>
    </sheetView>
  </sheetViews>
  <sheetFormatPr baseColWidth="10" defaultRowHeight="16" x14ac:dyDescent="0.2"/>
  <cols>
    <col min="1" max="1" width="34.1640625" bestFit="1" customWidth="1"/>
  </cols>
  <sheetData>
    <row r="1" spans="1:2" x14ac:dyDescent="0.2">
      <c r="A1" s="1" t="s">
        <v>25</v>
      </c>
      <c r="B1" s="1" t="s">
        <v>23</v>
      </c>
    </row>
    <row r="2" spans="1:2" x14ac:dyDescent="0.2">
      <c r="A2" t="s">
        <v>4</v>
      </c>
      <c r="B2" t="s">
        <v>26</v>
      </c>
    </row>
    <row r="3" spans="1:2" x14ac:dyDescent="0.2">
      <c r="A3" t="s">
        <v>6</v>
      </c>
    </row>
    <row r="4" spans="1:2" x14ac:dyDescent="0.2">
      <c r="A4" t="s">
        <v>11</v>
      </c>
      <c r="B4" t="s">
        <v>27</v>
      </c>
    </row>
    <row r="5" spans="1:2" x14ac:dyDescent="0.2">
      <c r="A5" t="s">
        <v>15</v>
      </c>
      <c r="B5" t="s">
        <v>27</v>
      </c>
    </row>
    <row r="6" spans="1:2" x14ac:dyDescent="0.2">
      <c r="A6" t="s">
        <v>18</v>
      </c>
    </row>
    <row r="7" spans="1:2" x14ac:dyDescent="0.2">
      <c r="A7" t="s">
        <v>19</v>
      </c>
    </row>
    <row r="8" spans="1:2" x14ac:dyDescent="0.2">
      <c r="A8" s="2" t="s">
        <v>28</v>
      </c>
    </row>
    <row r="9" spans="1:2" x14ac:dyDescent="0.2">
      <c r="A9" s="2" t="s">
        <v>29</v>
      </c>
    </row>
    <row r="10" spans="1:2" x14ac:dyDescent="0.2">
      <c r="A10" s="2" t="s">
        <v>30</v>
      </c>
    </row>
    <row r="11" spans="1:2" x14ac:dyDescent="0.2">
      <c r="A11" s="2" t="s">
        <v>31</v>
      </c>
    </row>
    <row r="12" spans="1:2" x14ac:dyDescent="0.2">
      <c r="A12" s="2" t="s">
        <v>32</v>
      </c>
    </row>
    <row r="13" spans="1:2" x14ac:dyDescent="0.2">
      <c r="A13" s="2" t="s">
        <v>33</v>
      </c>
    </row>
    <row r="14" spans="1:2" x14ac:dyDescent="0.2">
      <c r="A14" s="2" t="s">
        <v>34</v>
      </c>
    </row>
    <row r="15" spans="1:2" x14ac:dyDescent="0.2">
      <c r="A15" s="2" t="s">
        <v>35</v>
      </c>
    </row>
    <row r="16" spans="1:2" x14ac:dyDescent="0.2">
      <c r="A16" s="2" t="s">
        <v>36</v>
      </c>
    </row>
    <row r="17" spans="1:2" x14ac:dyDescent="0.2">
      <c r="A17" s="2" t="s">
        <v>37</v>
      </c>
    </row>
    <row r="18" spans="1:2" x14ac:dyDescent="0.2">
      <c r="A18" s="2" t="s">
        <v>38</v>
      </c>
      <c r="B18" t="s">
        <v>45</v>
      </c>
    </row>
    <row r="19" spans="1:2" x14ac:dyDescent="0.2">
      <c r="A19" s="2" t="s">
        <v>39</v>
      </c>
    </row>
    <row r="20" spans="1:2" x14ac:dyDescent="0.2">
      <c r="A20" t="s">
        <v>42</v>
      </c>
      <c r="B20" t="s">
        <v>46</v>
      </c>
    </row>
    <row r="21" spans="1:2" x14ac:dyDescent="0.2">
      <c r="A21" s="2" t="s">
        <v>43</v>
      </c>
      <c r="B21" t="s">
        <v>47</v>
      </c>
    </row>
    <row r="22" spans="1:2" x14ac:dyDescent="0.2">
      <c r="A22" s="2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</vt:lpstr>
      <vt:lpstr>Data</vt:lpstr>
      <vt:lpstr>Resources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Michael Fisher</cp:lastModifiedBy>
  <dcterms:created xsi:type="dcterms:W3CDTF">2017-08-29T20:14:46Z</dcterms:created>
  <dcterms:modified xsi:type="dcterms:W3CDTF">2019-02-20T00:26:30Z</dcterms:modified>
</cp:coreProperties>
</file>