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81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Public Notice/"/>
    </mc:Choice>
  </mc:AlternateContent>
  <xr:revisionPtr revIDLastSave="0" documentId="13_ncr:9_{25C630BB-6458-9648-BE44-E258F5C5750D}" xr6:coauthVersionLast="44" xr6:coauthVersionMax="44" xr10:uidLastSave="{00000000-0000-0000-0000-000000000000}"/>
  <bookViews>
    <workbookView xWindow="0" yWindow="460" windowWidth="25600" windowHeight="2834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Data!$A$1:$K$1</definedName>
  </definedNames>
  <calcPr calcId="191029"/>
  <pivotCaches>
    <pivotCache cacheId="10" r:id="rId4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F8" i="2" l="1"/>
  <c r="F9" i="2"/>
  <c r="F10" i="2"/>
  <c r="F11" i="2"/>
  <c r="F12" i="2"/>
  <c r="F13" i="2"/>
  <c r="F14" i="2"/>
  <c r="F15" i="2"/>
  <c r="F16" i="2"/>
  <c r="F7" i="2"/>
  <c r="B19" i="1"/>
  <c r="B18" i="1"/>
  <c r="B15" i="1"/>
  <c r="B16" i="1"/>
  <c r="B17" i="1"/>
  <c r="B14" i="1"/>
  <c r="B13" i="1"/>
  <c r="B12" i="1"/>
  <c r="B11" i="1"/>
  <c r="B10" i="1"/>
  <c r="B9" i="1"/>
  <c r="B3" i="1" l="1"/>
  <c r="B4" i="1"/>
  <c r="B5" i="1"/>
  <c r="B6" i="1"/>
  <c r="B7" i="1"/>
  <c r="B8" i="1"/>
  <c r="B2" i="1"/>
</calcChain>
</file>

<file path=xl/sharedStrings.xml><?xml version="1.0" encoding="utf-8"?>
<sst xmlns="http://purl.oclc.org/ooxml/spreadsheetml/main" count="121" uniqueCount="38">
  <si>
    <t>donor_name</t>
  </si>
  <si>
    <t>recipient_name</t>
  </si>
  <si>
    <t>contribution</t>
  </si>
  <si>
    <t>year</t>
  </si>
  <si>
    <t>Freedom Partners</t>
  </si>
  <si>
    <t>Public Notice</t>
  </si>
  <si>
    <t>TC4 Trust</t>
  </si>
  <si>
    <t>data_source</t>
  </si>
  <si>
    <t>transaction_id</t>
  </si>
  <si>
    <t>verified</t>
  </si>
  <si>
    <t>notes</t>
  </si>
  <si>
    <t>CT2019</t>
  </si>
  <si>
    <t>intermediary</t>
  </si>
  <si>
    <t>SG C4 Trust</t>
  </si>
  <si>
    <t>POFN, LLC</t>
  </si>
  <si>
    <t>Public Notice Research and Education Fund</t>
  </si>
  <si>
    <t>added</t>
  </si>
  <si>
    <t>None</t>
  </si>
  <si>
    <t>DonorsTrust</t>
  </si>
  <si>
    <t>DeVos Urban Leadership Initiative</t>
  </si>
  <si>
    <t>Chase Foundation of Virginia</t>
  </si>
  <si>
    <t>National Christian Charitable Foundation</t>
  </si>
  <si>
    <t>Center to Protect Patient Rights (American Encore)</t>
  </si>
  <si>
    <t>Grand Total</t>
  </si>
  <si>
    <t>Sum of contribution</t>
  </si>
  <si>
    <t>Recipient &amp; Donor</t>
  </si>
  <si>
    <t>Year</t>
  </si>
  <si>
    <t>Public Notice Funding</t>
  </si>
  <si>
    <t>https://www.desmogblog.com/public-notice</t>
  </si>
  <si>
    <t>https://www.desmogblog.com/american-encore</t>
  </si>
  <si>
    <t>https://www.sourcewatch.org/index.php/Chase_Foundation_of_Virginia</t>
  </si>
  <si>
    <t>https://www.desmogblog.com/who-donors-trust</t>
  </si>
  <si>
    <t>https://www.desmogblog.com/freedom-partners</t>
  </si>
  <si>
    <t>https://www.sourcewatch.org/index.php/National_Christian_Foundation</t>
  </si>
  <si>
    <t>https://www.sourcewatch.org/index.php/TC4_Trust</t>
  </si>
  <si>
    <t>resource_url</t>
  </si>
  <si>
    <t>Resource URL</t>
  </si>
  <si>
    <t>Data retrieved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</si>
</sst>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16" fillId="0" borderId="0" xfId="0" applyFont="1"/>
    <xf numFmtId="164" fontId="16" fillId="0" borderId="0" xfId="0" applyNumberFormat="1" applyFont="1"/>
    <xf numFmtId="164" fontId="0" fillId="0" borderId="0" xfId="0" applyNumberFormat="1"/>
    <xf numFmtId="0" fontId="19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0" fillId="0" borderId="0" xfId="0" applyAlignment="1">
      <alignment horizontal="left" indent="1"/>
    </xf>
    <xf numFmtId="0" fontId="20" fillId="0" borderId="0" xfId="42" applyFont="1"/>
    <xf numFmtId="0" fontId="21" fillId="0" borderId="0" xfId="0" applyFont="1"/>
    <xf numFmtId="0" fontId="22" fillId="0" borderId="0" xfId="0" applyFont="1"/>
    <xf numFmtId="1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72" formatCode="&quot;$&quot;#,##0.0"/>
    </dxf>
    <dxf>
      <numFmt numFmtId="164" formatCode="&quot;$&quot;#,##0"/>
    </dxf>
    <dxf>
      <numFmt numFmtId="172" formatCode="&quot;$&quot;#,##0.0"/>
    </dxf>
    <dxf>
      <numFmt numFmtId="171" formatCode="&quot;$&quot;#,##0.00"/>
    </dxf>
    <dxf>
      <numFmt numFmtId="171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Office User" refreshedDateIso="2019-08-29T21:14:27.43000005371868600" createdVersion="6" refreshedVersion="6" minRefreshableVersion="3" recordCount="19" xr:uid="{65F3A87D-A099-D242-8365-F30651D4E8CF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8">
        <s v="Freedom Partners"/>
        <s v="TC4 Trust"/>
        <s v="DonorsTrust"/>
        <s v="DeVos Urban Leadership Initiative"/>
        <s v="Chase Foundation of Virginia"/>
        <s v="National Christian Charitable Foundation"/>
        <s v="Center to Protect Patient Rights (American Encore)"/>
        <m/>
      </sharedItems>
    </cacheField>
    <cacheField name="recipient_name" numFmtId="0">
      <sharedItems containsBlank="1" count="3">
        <s v="Public Notice"/>
        <s v="Public Notice Research and Education Fund"/>
        <m/>
      </sharedItems>
    </cacheField>
    <cacheField name="intermediary" numFmtId="0">
      <sharedItems containsBlank="1"/>
    </cacheField>
    <cacheField name="contribution" numFmtId="164">
      <sharedItems containsString="0" containsBlank="1" containsNumber="1" containsInteger="1" minValue="50000" maxValue="7250000" count="19">
        <n v="4110000"/>
        <n v="3000000"/>
        <n v="1700000"/>
        <n v="1670000"/>
        <n v="5466250"/>
        <n v="7250000"/>
        <n v="80693"/>
        <n v="1050000"/>
        <n v="675000"/>
        <n v="150000"/>
        <n v="300000"/>
        <n v="800000"/>
        <n v="144000"/>
        <n v="500000"/>
        <n v="100000"/>
        <n v="50000"/>
        <n v="200000"/>
        <n v="711000"/>
        <m/>
      </sharedItems>
    </cacheField>
    <cacheField name="year" numFmtId="0">
      <sharedItems containsString="0" containsBlank="1" containsNumber="1" containsInteger="1" minValue="2011" maxValue="2013" count="4">
        <n v="2013"/>
        <n v="2012"/>
        <n v="2011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19">
  <r>
    <s v="CT2019"/>
    <s v="Freedom Partners_Public Notice20134110000"/>
    <x v="0"/>
    <x v="0"/>
    <s v="POFN, LLC"/>
    <x v="0"/>
    <x v="0"/>
    <s v="verified"/>
  </r>
  <r>
    <s v="CT2019"/>
    <s v="Freedom Partners_Public Notice20133000000"/>
    <x v="0"/>
    <x v="0"/>
    <s v="POFN, LLC"/>
    <x v="1"/>
    <x v="0"/>
    <s v="verified"/>
  </r>
  <r>
    <s v="CT2019"/>
    <s v="Freedom Partners_Public Notice20131700000"/>
    <x v="0"/>
    <x v="0"/>
    <s v="SG C4 Trust"/>
    <x v="2"/>
    <x v="0"/>
    <s v="verified"/>
  </r>
  <r>
    <s v="CT2019"/>
    <s v="TC4 Trust_Public Notice20121670000"/>
    <x v="1"/>
    <x v="0"/>
    <s v="POFN, LLC"/>
    <x v="3"/>
    <x v="1"/>
    <s v="verified"/>
  </r>
  <r>
    <s v="CT2019"/>
    <s v="Freedom Partners_Public Notice20125466250"/>
    <x v="0"/>
    <x v="0"/>
    <s v="POFN, LLC"/>
    <x v="4"/>
    <x v="1"/>
    <s v="verified"/>
  </r>
  <r>
    <s v="CT2019"/>
    <s v="TC4 Trust_Public Notice20117250000"/>
    <x v="1"/>
    <x v="0"/>
    <s v="POFN, LLC"/>
    <x v="5"/>
    <x v="2"/>
    <s v="verified"/>
  </r>
  <r>
    <s v="CT2019"/>
    <s v="TC4 Trust_Public Notice201180693"/>
    <x v="1"/>
    <x v="0"/>
    <s v="POFN, LLC"/>
    <x v="6"/>
    <x v="2"/>
    <s v="verified"/>
  </r>
  <r>
    <n v="990"/>
    <s v="DonorsTrust_Public Notice Research and Education Fund20121050000"/>
    <x v="2"/>
    <x v="1"/>
    <s v="None"/>
    <x v="7"/>
    <x v="1"/>
    <s v="added"/>
  </r>
  <r>
    <n v="990"/>
    <s v="DonorsTrust_Public Notice Research and Education Fund2012675000"/>
    <x v="2"/>
    <x v="1"/>
    <s v="None"/>
    <x v="8"/>
    <x v="1"/>
    <s v="added"/>
  </r>
  <r>
    <n v="990"/>
    <s v="DonorsTrust_Public Notice Research and Education Fund2012150000"/>
    <x v="2"/>
    <x v="1"/>
    <s v="None"/>
    <x v="9"/>
    <x v="1"/>
    <s v="added"/>
  </r>
  <r>
    <n v="990"/>
    <s v="DonorsTrust_Public Notice Research and Education Fund2011300000"/>
    <x v="2"/>
    <x v="1"/>
    <s v="None"/>
    <x v="10"/>
    <x v="2"/>
    <s v="added"/>
  </r>
  <r>
    <n v="990"/>
    <s v="DonorsTrust_Public Notice Research and Education Fund2011800000"/>
    <x v="2"/>
    <x v="1"/>
    <s v="None"/>
    <x v="11"/>
    <x v="2"/>
    <s v="added"/>
  </r>
  <r>
    <n v="990"/>
    <s v="DonorsTrust_Public Notice Research and Education Fund2011144000"/>
    <x v="2"/>
    <x v="1"/>
    <s v="None"/>
    <x v="12"/>
    <x v="2"/>
    <s v="added"/>
  </r>
  <r>
    <s v="CT2019"/>
    <s v="DeVos Urban Leadership Initiative_Public Notice Research and Education Fund2012500000"/>
    <x v="3"/>
    <x v="1"/>
    <s v="None"/>
    <x v="13"/>
    <x v="1"/>
    <m/>
  </r>
  <r>
    <s v="CT2019"/>
    <s v="Chase Foundation of Virginia_Public Notice Research and Education Fund2012100000"/>
    <x v="4"/>
    <x v="1"/>
    <s v="None"/>
    <x v="14"/>
    <x v="1"/>
    <m/>
  </r>
  <r>
    <s v="CT2019"/>
    <s v="Chase Foundation of Virginia_Public Notice Research and Education Fund201150000"/>
    <x v="4"/>
    <x v="1"/>
    <s v="None"/>
    <x v="15"/>
    <x v="2"/>
    <m/>
  </r>
  <r>
    <n v="990"/>
    <s v="National Christian Charitable Foundation_Public Notice Research and Education Fund2011200000"/>
    <x v="5"/>
    <x v="1"/>
    <s v="None"/>
    <x v="16"/>
    <x v="2"/>
    <s v="added"/>
  </r>
  <r>
    <n v="990"/>
    <s v="Center to Protect Patient Rights (American Encore)_Public Notice2011711000"/>
    <x v="6"/>
    <x v="0"/>
    <s v="POFN, LLC"/>
    <x v="17"/>
    <x v="2"/>
    <s v="added"/>
  </r>
  <r>
    <m/>
    <m/>
    <x v="7"/>
    <x v="2"/>
    <m/>
    <x v="18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92F5EAA5-74EA-5846-871C-4B20C56C1B64}" name="PivotTable5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 &amp; Donor" colHeaderCaption="Year">
  <location ref="A5:E16" firstHeaderRow="1" firstDataRow="2" firstDataCol="1"/>
  <pivotFields count="8">
    <pivotField showAll="0"/>
    <pivotField showAll="0"/>
    <pivotField axis="axisRow" showAll="0">
      <items count="9">
        <item x="6"/>
        <item x="4"/>
        <item x="3"/>
        <item x="2"/>
        <item x="0"/>
        <item x="5"/>
        <item x="1"/>
        <item x="7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showAll="0">
      <items count="20">
        <item x="15"/>
        <item x="6"/>
        <item x="14"/>
        <item x="12"/>
        <item x="9"/>
        <item x="16"/>
        <item x="10"/>
        <item x="13"/>
        <item x="8"/>
        <item x="17"/>
        <item x="11"/>
        <item x="7"/>
        <item x="3"/>
        <item x="2"/>
        <item x="1"/>
        <item x="0"/>
        <item x="4"/>
        <item x="5"/>
        <item x="18"/>
        <item t="default"/>
      </items>
    </pivotField>
    <pivotField axis="axisCol" showAll="0">
      <items count="5">
        <item x="2"/>
        <item x="1"/>
        <item x="0"/>
        <item h="1" x="3"/>
        <item t="default"/>
      </items>
    </pivotField>
    <pivotField showAll="0"/>
  </pivotFields>
  <rowFields count="2">
    <field x="3"/>
    <field x="2"/>
  </rowFields>
  <rowItems count="10">
    <i>
      <x/>
    </i>
    <i r="1">
      <x/>
    </i>
    <i r="1">
      <x v="4"/>
    </i>
    <i r="1">
      <x v="6"/>
    </i>
    <i>
      <x v="1"/>
    </i>
    <i r="1">
      <x v="1"/>
    </i>
    <i r="1">
      <x v="2"/>
    </i>
    <i r="1">
      <x v="3"/>
    </i>
    <i r="1">
      <x v="5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contribution" fld="5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public-notice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7493-BB64-0F4F-87D9-E93E329A0BB6}">
  <dimension ref="A1:F16"/>
  <sheetViews>
    <sheetView tabSelected="1" workbookViewId="0">
      <selection activeCell="B3" sqref="B3"/>
    </sheetView>
  </sheetViews>
  <sheetFormatPr baseColWidth="10" defaultRowHeight="16" x14ac:dyDescent="0.2"/>
  <cols>
    <col min="1" max="1" width="48" bestFit="1" customWidth="1"/>
    <col min="2" max="2" width="15.5" bestFit="1" customWidth="1"/>
    <col min="3" max="4" width="10.1640625" bestFit="1" customWidth="1"/>
    <col min="5" max="5" width="11.1640625" bestFit="1" customWidth="1"/>
    <col min="6" max="6" width="39.33203125" bestFit="1" customWidth="1"/>
    <col min="7" max="7" width="10.1640625" bestFit="1" customWidth="1"/>
    <col min="8" max="8" width="41.83203125" bestFit="1" customWidth="1"/>
    <col min="9" max="9" width="11.1640625" bestFit="1" customWidth="1"/>
    <col min="10" max="10" width="11.6640625" bestFit="1" customWidth="1"/>
  </cols>
  <sheetData>
    <row r="1" spans="1:6" ht="26" x14ac:dyDescent="0.3">
      <c r="A1" s="10" t="s">
        <v>27</v>
      </c>
    </row>
    <row r="2" spans="1:6" ht="19" x14ac:dyDescent="0.25">
      <c r="A2" s="11" t="s">
        <v>37</v>
      </c>
      <c r="B2" s="12" t="d">
        <v>2019-08-29</v>
      </c>
    </row>
    <row r="3" spans="1:6" ht="19" x14ac:dyDescent="0.25">
      <c r="A3" s="9" t="s">
        <v>28</v>
      </c>
    </row>
    <row r="5" spans="1:6" x14ac:dyDescent="0.2">
      <c r="A5" s="5" t="s">
        <v>24</v>
      </c>
      <c r="B5" s="5" t="s">
        <v>26</v>
      </c>
    </row>
    <row r="6" spans="1:6" x14ac:dyDescent="0.2">
      <c r="A6" s="5" t="s">
        <v>25</v>
      </c>
      <c r="B6">
        <v>2011</v>
      </c>
      <c r="C6">
        <v>2012</v>
      </c>
      <c r="D6">
        <v>2013</v>
      </c>
      <c r="E6" t="s">
        <v>23</v>
      </c>
      <c r="F6" s="7" t="s">
        <v>36</v>
      </c>
    </row>
    <row r="7" spans="1:6" x14ac:dyDescent="0.2">
      <c r="A7" s="6" t="s">
        <v>5</v>
      </c>
      <c r="B7" s="3">
        <v>8041693</v>
      </c>
      <c r="C7" s="3">
        <v>7136250</v>
      </c>
      <c r="D7" s="3">
        <v>8810000</v>
      </c>
      <c r="E7" s="3">
        <v>23987943</v>
      </c>
      <c r="F7" t="str">
        <f>IFERROR(IF(VLOOKUP(A7,Resources!A:B,2,FALSE)=0,"",VLOOKUP(A7,Resources!A:B,2,FALSE)),"")</f>
        <v/>
      </c>
    </row>
    <row r="8" spans="1:6" x14ac:dyDescent="0.2">
      <c r="A8" s="8" t="s">
        <v>22</v>
      </c>
      <c r="B8" s="3">
        <v>711000</v>
      </c>
      <c r="C8" s="3"/>
      <c r="D8" s="3"/>
      <c r="E8" s="3">
        <v>711000</v>
      </c>
      <c r="F8" t="str">
        <f>IFERROR(IF(VLOOKUP(A8,Resources!A:B,2,FALSE)=0,"",VLOOKUP(A8,Resources!A:B,2,FALSE)),"")</f>
        <v>https://www.desmogblog.com/american-encore</v>
      </c>
    </row>
    <row r="9" spans="1:6" x14ac:dyDescent="0.2">
      <c r="A9" s="8" t="s">
        <v>4</v>
      </c>
      <c r="B9" s="3"/>
      <c r="C9" s="3">
        <v>5466250</v>
      </c>
      <c r="D9" s="3">
        <v>8810000</v>
      </c>
      <c r="E9" s="3">
        <v>14276250</v>
      </c>
      <c r="F9" t="str">
        <f>IFERROR(IF(VLOOKUP(A9,Resources!A:B,2,FALSE)=0,"",VLOOKUP(A9,Resources!A:B,2,FALSE)),"")</f>
        <v>https://www.desmogblog.com/freedom-partners</v>
      </c>
    </row>
    <row r="10" spans="1:6" x14ac:dyDescent="0.2">
      <c r="A10" s="8" t="s">
        <v>6</v>
      </c>
      <c r="B10" s="3">
        <v>7330693</v>
      </c>
      <c r="C10" s="3">
        <v>1670000</v>
      </c>
      <c r="D10" s="3"/>
      <c r="E10" s="3">
        <v>9000693</v>
      </c>
      <c r="F10" t="str">
        <f>IFERROR(IF(VLOOKUP(A10,Resources!A:B,2,FALSE)=0,"",VLOOKUP(A10,Resources!A:B,2,FALSE)),"")</f>
        <v>https://www.sourcewatch.org/index.php/TC4_Trust</v>
      </c>
    </row>
    <row r="11" spans="1:6" x14ac:dyDescent="0.2">
      <c r="A11" s="6" t="s">
        <v>15</v>
      </c>
      <c r="B11" s="3">
        <v>1494000</v>
      </c>
      <c r="C11" s="3">
        <v>2475000</v>
      </c>
      <c r="D11" s="3"/>
      <c r="E11" s="3">
        <v>3969000</v>
      </c>
      <c r="F11" t="str">
        <f>IFERROR(IF(VLOOKUP(A11,Resources!A:B,2,FALSE)=0,"",VLOOKUP(A11,Resources!A:B,2,FALSE)),"")</f>
        <v/>
      </c>
    </row>
    <row r="12" spans="1:6" x14ac:dyDescent="0.2">
      <c r="A12" s="8" t="s">
        <v>20</v>
      </c>
      <c r="B12" s="3">
        <v>50000</v>
      </c>
      <c r="C12" s="3">
        <v>100000</v>
      </c>
      <c r="D12" s="3"/>
      <c r="E12" s="3">
        <v>150000</v>
      </c>
      <c r="F12" t="str">
        <f>IFERROR(IF(VLOOKUP(A12,Resources!A:B,2,FALSE)=0,"",VLOOKUP(A12,Resources!A:B,2,FALSE)),"")</f>
        <v>https://www.sourcewatch.org/index.php/Chase_Foundation_of_Virginia</v>
      </c>
    </row>
    <row r="13" spans="1:6" x14ac:dyDescent="0.2">
      <c r="A13" s="8" t="s">
        <v>19</v>
      </c>
      <c r="B13" s="3"/>
      <c r="C13" s="3">
        <v>500000</v>
      </c>
      <c r="D13" s="3"/>
      <c r="E13" s="3">
        <v>500000</v>
      </c>
      <c r="F13" t="str">
        <f>IFERROR(IF(VLOOKUP(A13,Resources!A:B,2,FALSE)=0,"",VLOOKUP(A13,Resources!A:B,2,FALSE)),"")</f>
        <v/>
      </c>
    </row>
    <row r="14" spans="1:6" x14ac:dyDescent="0.2">
      <c r="A14" s="8" t="s">
        <v>18</v>
      </c>
      <c r="B14" s="3">
        <v>1244000</v>
      </c>
      <c r="C14" s="3">
        <v>1875000</v>
      </c>
      <c r="D14" s="3"/>
      <c r="E14" s="3">
        <v>3119000</v>
      </c>
      <c r="F14" t="str">
        <f>IFERROR(IF(VLOOKUP(A14,Resources!A:B,2,FALSE)=0,"",VLOOKUP(A14,Resources!A:B,2,FALSE)),"")</f>
        <v>https://www.desmogblog.com/who-donors-trust</v>
      </c>
    </row>
    <row r="15" spans="1:6" x14ac:dyDescent="0.2">
      <c r="A15" s="8" t="s">
        <v>21</v>
      </c>
      <c r="B15" s="3">
        <v>200000</v>
      </c>
      <c r="C15" s="3"/>
      <c r="D15" s="3"/>
      <c r="E15" s="3">
        <v>200000</v>
      </c>
      <c r="F15" t="str">
        <f>IFERROR(IF(VLOOKUP(A15,Resources!A:B,2,FALSE)=0,"",VLOOKUP(A15,Resources!A:B,2,FALSE)),"")</f>
        <v>https://www.sourcewatch.org/index.php/National_Christian_Foundation</v>
      </c>
    </row>
    <row r="16" spans="1:6" x14ac:dyDescent="0.2">
      <c r="A16" s="6" t="s">
        <v>23</v>
      </c>
      <c r="B16" s="3">
        <v>9535693</v>
      </c>
      <c r="C16" s="3">
        <v>9611250</v>
      </c>
      <c r="D16" s="3">
        <v>8810000</v>
      </c>
      <c r="E16" s="3">
        <v>27956943</v>
      </c>
      <c r="F16" t="str">
        <f>IFERROR(IF(VLOOKUP(A16,Resources!A:B,2,FALSE)=0,"",VLOOKUP(A16,Resources!A:B,2,FALSE)),"")</f>
        <v/>
      </c>
    </row>
  </sheetData>
  <hyperlinks>
    <hyperlink ref="A3" r:id="rId2" xr:uid="{9983B203-A322-4945-BA86-7EE0C9AE7D1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opLeftCell="B1" workbookViewId="0">
      <selection activeCell="C1" sqref="C1:C1048576"/>
    </sheetView>
  </sheetViews>
  <sheetFormatPr baseColWidth="10" defaultRowHeight="16" x14ac:dyDescent="0.2"/>
  <cols>
    <col min="1" max="1" width="18.33203125" customWidth="1"/>
    <col min="2" max="2" width="60" customWidth="1"/>
    <col min="3" max="3" width="45.83203125" customWidth="1"/>
    <col min="4" max="4" width="42.1640625" customWidth="1"/>
    <col min="5" max="5" width="22.33203125" customWidth="1"/>
    <col min="6" max="6" width="12.6640625" style="3" bestFit="1" customWidth="1"/>
    <col min="7" max="7" width="5.1640625" bestFit="1" customWidth="1"/>
    <col min="8" max="8" width="11.6640625" bestFit="1" customWidth="1"/>
    <col min="9" max="9" width="14.83203125" bestFit="1" customWidth="1"/>
  </cols>
  <sheetData>
    <row r="1" spans="1:9" s="1" customFormat="1" x14ac:dyDescent="0.2">
      <c r="A1" s="1" t="s">
        <v>7</v>
      </c>
      <c r="B1" s="1" t="s">
        <v>8</v>
      </c>
      <c r="C1" s="1" t="s">
        <v>0</v>
      </c>
      <c r="D1" s="1" t="s">
        <v>1</v>
      </c>
      <c r="E1" s="1" t="s">
        <v>12</v>
      </c>
      <c r="F1" s="2" t="s">
        <v>2</v>
      </c>
      <c r="G1" s="1" t="s">
        <v>3</v>
      </c>
      <c r="H1" s="1" t="s">
        <v>9</v>
      </c>
      <c r="I1" s="1" t="s">
        <v>10</v>
      </c>
    </row>
    <row r="2" spans="1:9" x14ac:dyDescent="0.2">
      <c r="A2" t="s">
        <v>11</v>
      </c>
      <c r="B2" t="str">
        <f t="shared" ref="B2:B9" si="0">C2&amp;"_"&amp;D2&amp;G2&amp;F2</f>
        <v>Freedom Partners_Public Notice20134110000</v>
      </c>
      <c r="C2" t="s">
        <v>4</v>
      </c>
      <c r="D2" t="s">
        <v>5</v>
      </c>
      <c r="E2" t="s">
        <v>14</v>
      </c>
      <c r="F2" s="3">
        <v>4110000</v>
      </c>
      <c r="G2">
        <v>2013</v>
      </c>
      <c r="H2" t="s">
        <v>9</v>
      </c>
    </row>
    <row r="3" spans="1:9" x14ac:dyDescent="0.2">
      <c r="A3" t="s">
        <v>11</v>
      </c>
      <c r="B3" t="str">
        <f t="shared" si="0"/>
        <v>Freedom Partners_Public Notice20133000000</v>
      </c>
      <c r="C3" t="s">
        <v>4</v>
      </c>
      <c r="D3" t="s">
        <v>5</v>
      </c>
      <c r="E3" t="s">
        <v>14</v>
      </c>
      <c r="F3" s="3">
        <v>3000000</v>
      </c>
      <c r="G3">
        <v>2013</v>
      </c>
      <c r="H3" t="s">
        <v>9</v>
      </c>
    </row>
    <row r="4" spans="1:9" x14ac:dyDescent="0.2">
      <c r="A4" t="s">
        <v>11</v>
      </c>
      <c r="B4" t="str">
        <f t="shared" si="0"/>
        <v>Freedom Partners_Public Notice20131700000</v>
      </c>
      <c r="C4" t="s">
        <v>4</v>
      </c>
      <c r="D4" t="s">
        <v>5</v>
      </c>
      <c r="E4" t="s">
        <v>13</v>
      </c>
      <c r="F4" s="3">
        <v>1700000</v>
      </c>
      <c r="G4">
        <v>2013</v>
      </c>
      <c r="H4" t="s">
        <v>9</v>
      </c>
    </row>
    <row r="5" spans="1:9" x14ac:dyDescent="0.2">
      <c r="A5" t="s">
        <v>11</v>
      </c>
      <c r="B5" t="str">
        <f t="shared" si="0"/>
        <v>TC4 Trust_Public Notice20121670000</v>
      </c>
      <c r="C5" t="s">
        <v>6</v>
      </c>
      <c r="D5" t="s">
        <v>5</v>
      </c>
      <c r="E5" t="s">
        <v>14</v>
      </c>
      <c r="F5" s="3">
        <v>1670000</v>
      </c>
      <c r="G5">
        <v>2012</v>
      </c>
      <c r="H5" t="s">
        <v>9</v>
      </c>
    </row>
    <row r="6" spans="1:9" x14ac:dyDescent="0.2">
      <c r="A6" t="s">
        <v>11</v>
      </c>
      <c r="B6" t="str">
        <f t="shared" si="0"/>
        <v>Freedom Partners_Public Notice20125466250</v>
      </c>
      <c r="C6" t="s">
        <v>4</v>
      </c>
      <c r="D6" t="s">
        <v>5</v>
      </c>
      <c r="E6" t="s">
        <v>14</v>
      </c>
      <c r="F6" s="3">
        <v>5466250</v>
      </c>
      <c r="G6">
        <v>2012</v>
      </c>
      <c r="H6" t="s">
        <v>9</v>
      </c>
    </row>
    <row r="7" spans="1:9" x14ac:dyDescent="0.2">
      <c r="A7" t="s">
        <v>11</v>
      </c>
      <c r="B7" t="str">
        <f t="shared" si="0"/>
        <v>TC4 Trust_Public Notice20117250000</v>
      </c>
      <c r="C7" t="s">
        <v>6</v>
      </c>
      <c r="D7" t="s">
        <v>5</v>
      </c>
      <c r="E7" t="s">
        <v>14</v>
      </c>
      <c r="F7" s="3">
        <v>7250000</v>
      </c>
      <c r="G7">
        <v>2011</v>
      </c>
      <c r="H7" t="s">
        <v>9</v>
      </c>
    </row>
    <row r="8" spans="1:9" x14ac:dyDescent="0.2">
      <c r="A8" t="s">
        <v>11</v>
      </c>
      <c r="B8" t="str">
        <f t="shared" si="0"/>
        <v>TC4 Trust_Public Notice201180693</v>
      </c>
      <c r="C8" t="s">
        <v>6</v>
      </c>
      <c r="D8" t="s">
        <v>5</v>
      </c>
      <c r="E8" t="s">
        <v>14</v>
      </c>
      <c r="F8" s="3">
        <v>80693</v>
      </c>
      <c r="G8">
        <v>2011</v>
      </c>
      <c r="H8" t="s">
        <v>9</v>
      </c>
    </row>
    <row r="9" spans="1:9" x14ac:dyDescent="0.2">
      <c r="A9">
        <v>990</v>
      </c>
      <c r="B9" t="str">
        <f>C9&amp;"_"&amp;D9&amp;G9&amp;F9</f>
        <v>DonorsTrust_Public Notice Research and Education Fund20121050000</v>
      </c>
      <c r="C9" t="s">
        <v>18</v>
      </c>
      <c r="D9" t="s">
        <v>15</v>
      </c>
      <c r="E9" t="s">
        <v>17</v>
      </c>
      <c r="F9" s="3">
        <v>1050000</v>
      </c>
      <c r="G9">
        <v>2012</v>
      </c>
      <c r="H9" t="s">
        <v>16</v>
      </c>
    </row>
    <row r="10" spans="1:9" x14ac:dyDescent="0.2">
      <c r="A10">
        <v>990</v>
      </c>
      <c r="B10" t="str">
        <f>C10&amp;"_"&amp;D10&amp;G10&amp;F10</f>
        <v>DonorsTrust_Public Notice Research and Education Fund2012675000</v>
      </c>
      <c r="C10" t="s">
        <v>18</v>
      </c>
      <c r="D10" t="s">
        <v>15</v>
      </c>
      <c r="E10" t="s">
        <v>17</v>
      </c>
      <c r="F10" s="3">
        <v>675000</v>
      </c>
      <c r="G10">
        <v>2012</v>
      </c>
      <c r="H10" t="s">
        <v>16</v>
      </c>
    </row>
    <row r="11" spans="1:9" x14ac:dyDescent="0.2">
      <c r="A11" s="4">
        <v>990</v>
      </c>
      <c r="B11" t="str">
        <f>C11&amp;"_"&amp;D11&amp;G11&amp;F11</f>
        <v>DonorsTrust_Public Notice Research and Education Fund2012150000</v>
      </c>
      <c r="C11" t="s">
        <v>18</v>
      </c>
      <c r="D11" t="s">
        <v>15</v>
      </c>
      <c r="E11" t="s">
        <v>17</v>
      </c>
      <c r="F11" s="3">
        <v>150000</v>
      </c>
      <c r="G11">
        <v>2012</v>
      </c>
      <c r="H11" t="s">
        <v>16</v>
      </c>
    </row>
    <row r="12" spans="1:9" x14ac:dyDescent="0.2">
      <c r="A12" s="4">
        <v>990</v>
      </c>
      <c r="B12" t="str">
        <f>C12&amp;"_"&amp;D12&amp;G12&amp;F12</f>
        <v>DonorsTrust_Public Notice Research and Education Fund2011300000</v>
      </c>
      <c r="C12" t="s">
        <v>18</v>
      </c>
      <c r="D12" t="s">
        <v>15</v>
      </c>
      <c r="E12" t="s">
        <v>17</v>
      </c>
      <c r="F12" s="3">
        <v>300000</v>
      </c>
      <c r="G12">
        <v>2011</v>
      </c>
      <c r="H12" t="s">
        <v>16</v>
      </c>
    </row>
    <row r="13" spans="1:9" x14ac:dyDescent="0.2">
      <c r="A13" s="4">
        <v>990</v>
      </c>
      <c r="B13" t="str">
        <f>C13&amp;"_"&amp;D13&amp;G13&amp;F13</f>
        <v>DonorsTrust_Public Notice Research and Education Fund2011800000</v>
      </c>
      <c r="C13" t="s">
        <v>18</v>
      </c>
      <c r="D13" t="s">
        <v>15</v>
      </c>
      <c r="E13" t="s">
        <v>17</v>
      </c>
      <c r="F13" s="3">
        <v>800000</v>
      </c>
      <c r="G13">
        <v>2011</v>
      </c>
      <c r="H13" t="s">
        <v>16</v>
      </c>
    </row>
    <row r="14" spans="1:9" x14ac:dyDescent="0.2">
      <c r="A14" s="4">
        <v>990</v>
      </c>
      <c r="B14" t="str">
        <f>C14&amp;"_"&amp;D14&amp;G14&amp;F14</f>
        <v>DonorsTrust_Public Notice Research and Education Fund2011144000</v>
      </c>
      <c r="C14" t="s">
        <v>18</v>
      </c>
      <c r="D14" t="s">
        <v>15</v>
      </c>
      <c r="E14" t="s">
        <v>17</v>
      </c>
      <c r="F14" s="3">
        <v>144000</v>
      </c>
      <c r="G14">
        <v>2011</v>
      </c>
      <c r="H14" t="s">
        <v>16</v>
      </c>
    </row>
    <row r="15" spans="1:9" x14ac:dyDescent="0.2">
      <c r="A15" t="s">
        <v>11</v>
      </c>
      <c r="B15" t="str">
        <f t="shared" ref="B15:B19" si="1">C15&amp;"_"&amp;D15&amp;G15&amp;F15</f>
        <v>DeVos Urban Leadership Initiative_Public Notice Research and Education Fund2012500000</v>
      </c>
      <c r="C15" t="s">
        <v>19</v>
      </c>
      <c r="D15" t="s">
        <v>15</v>
      </c>
      <c r="E15" t="s">
        <v>17</v>
      </c>
      <c r="F15" s="3">
        <v>500000</v>
      </c>
      <c r="G15">
        <v>2012</v>
      </c>
    </row>
    <row r="16" spans="1:9" x14ac:dyDescent="0.2">
      <c r="A16" t="s">
        <v>11</v>
      </c>
      <c r="B16" t="str">
        <f t="shared" si="1"/>
        <v>Chase Foundation of Virginia_Public Notice Research and Education Fund2012100000</v>
      </c>
      <c r="C16" t="s">
        <v>20</v>
      </c>
      <c r="D16" t="s">
        <v>15</v>
      </c>
      <c r="E16" t="s">
        <v>17</v>
      </c>
      <c r="F16" s="3">
        <v>100000</v>
      </c>
      <c r="G16">
        <v>2012</v>
      </c>
    </row>
    <row r="17" spans="1:8" x14ac:dyDescent="0.2">
      <c r="A17" t="s">
        <v>11</v>
      </c>
      <c r="B17" t="str">
        <f t="shared" si="1"/>
        <v>Chase Foundation of Virginia_Public Notice Research and Education Fund201150000</v>
      </c>
      <c r="C17" t="s">
        <v>20</v>
      </c>
      <c r="D17" t="s">
        <v>15</v>
      </c>
      <c r="E17" t="s">
        <v>17</v>
      </c>
      <c r="F17" s="3">
        <v>50000</v>
      </c>
      <c r="G17">
        <v>2011</v>
      </c>
    </row>
    <row r="18" spans="1:8" x14ac:dyDescent="0.2">
      <c r="A18">
        <v>990</v>
      </c>
      <c r="B18" t="str">
        <f t="shared" si="1"/>
        <v>National Christian Charitable Foundation_Public Notice Research and Education Fund2011200000</v>
      </c>
      <c r="C18" t="s">
        <v>21</v>
      </c>
      <c r="D18" t="s">
        <v>15</v>
      </c>
      <c r="E18" t="s">
        <v>17</v>
      </c>
      <c r="F18" s="3">
        <v>200000</v>
      </c>
      <c r="G18">
        <v>2011</v>
      </c>
      <c r="H18" t="s">
        <v>16</v>
      </c>
    </row>
    <row r="19" spans="1:8" x14ac:dyDescent="0.2">
      <c r="A19">
        <v>990</v>
      </c>
      <c r="B19" t="str">
        <f t="shared" si="1"/>
        <v>Center to Protect Patient Rights (American Encore)_Public Notice2011711000</v>
      </c>
      <c r="C19" t="s">
        <v>22</v>
      </c>
      <c r="D19" t="s">
        <v>5</v>
      </c>
      <c r="E19" t="s">
        <v>14</v>
      </c>
      <c r="F19" s="3">
        <v>711000</v>
      </c>
      <c r="G19">
        <v>2011</v>
      </c>
      <c r="H19" t="s">
        <v>16</v>
      </c>
    </row>
  </sheetData>
  <autoFilter ref="A1:K1" xr:uid="{00000000-0009-0000-0000-000000000000}"/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6D36-C0A2-7B4A-AA18-7317785D8C1D}">
  <dimension ref="A1:B8"/>
  <sheetViews>
    <sheetView workbookViewId="0">
      <selection activeCell="D21" sqref="D21"/>
    </sheetView>
  </sheetViews>
  <sheetFormatPr baseColWidth="10" defaultRowHeight="16" x14ac:dyDescent="0.2"/>
  <cols>
    <col min="1" max="1" width="45.83203125" customWidth="1"/>
  </cols>
  <sheetData>
    <row r="1" spans="1:2" x14ac:dyDescent="0.2">
      <c r="A1" s="1" t="s">
        <v>0</v>
      </c>
      <c r="B1" s="1" t="s">
        <v>35</v>
      </c>
    </row>
    <row r="2" spans="1:2" x14ac:dyDescent="0.2">
      <c r="A2" t="s">
        <v>22</v>
      </c>
      <c r="B2" t="s">
        <v>29</v>
      </c>
    </row>
    <row r="3" spans="1:2" x14ac:dyDescent="0.2">
      <c r="A3" t="s">
        <v>20</v>
      </c>
      <c r="B3" t="s">
        <v>30</v>
      </c>
    </row>
    <row r="4" spans="1:2" x14ac:dyDescent="0.2">
      <c r="A4" t="s">
        <v>19</v>
      </c>
    </row>
    <row r="5" spans="1:2" x14ac:dyDescent="0.2">
      <c r="A5" t="s">
        <v>18</v>
      </c>
      <c r="B5" t="s">
        <v>31</v>
      </c>
    </row>
    <row r="6" spans="1:2" x14ac:dyDescent="0.2">
      <c r="A6" t="s">
        <v>4</v>
      </c>
      <c r="B6" t="s">
        <v>32</v>
      </c>
    </row>
    <row r="7" spans="1:2" x14ac:dyDescent="0.2">
      <c r="A7" t="s">
        <v>21</v>
      </c>
      <c r="B7" t="s">
        <v>33</v>
      </c>
    </row>
    <row r="8" spans="1:2" x14ac:dyDescent="0.2">
      <c r="A8" t="s">
        <v>6</v>
      </c>
      <c r="B8" t="s">
        <v>34</v>
      </c>
    </row>
  </sheetData>
  <sortState xmlns:xlrd2="http://schemas.microsoft.com/office/spreadsheetml/2017/richdata2" ref="A2:A19">
    <sortCondition ref="A1"/>
  </sortState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2019-08-03T21:26:44Z</dcterms:created>
  <dcterms:modified xsi:type="dcterms:W3CDTF">2019-08-30T03:22:49Z</dcterms:modified>
</cp:coreProperties>
</file>