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Statistical Assessment Service/"/>
    </mc:Choice>
  </mc:AlternateContent>
  <xr:revisionPtr revIDLastSave="0" documentId="8_{433D4BCD-D3D8-FF47-8391-8C4E350E6A20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Analysis" sheetId="2" r:id="rId1"/>
    <sheet name="Data" sheetId="1" r:id="rId2"/>
    <sheet name="Resources" sheetId="3" r:id="rId3"/>
  </sheets>
  <calcPr calcId="191029"/>
  <pivotCaches>
    <pivotCache cacheId="19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B22" i="1"/>
  <c r="B21" i="1"/>
  <c r="B48" i="1"/>
  <c r="C19" i="2" l="1"/>
  <c r="C20" i="2"/>
  <c r="C21" i="2"/>
  <c r="C22" i="2"/>
  <c r="C23" i="2"/>
  <c r="C24" i="2"/>
  <c r="C25" i="2"/>
  <c r="C14" i="2"/>
  <c r="C15" i="2"/>
  <c r="C16" i="2"/>
  <c r="C17" i="2"/>
  <c r="C18" i="2"/>
  <c r="B47" i="1"/>
  <c r="B44" i="1"/>
  <c r="B46" i="1"/>
  <c r="B45" i="1"/>
  <c r="B42" i="1"/>
  <c r="B43" i="1"/>
  <c r="B40" i="1"/>
  <c r="B39" i="1"/>
  <c r="B20" i="1"/>
  <c r="B8" i="1"/>
  <c r="B38" i="1"/>
  <c r="B37" i="1"/>
  <c r="B60" i="1"/>
  <c r="B7" i="1"/>
  <c r="B35" i="1"/>
  <c r="B34" i="1"/>
  <c r="B33" i="1"/>
  <c r="B59" i="1"/>
  <c r="B32" i="1"/>
  <c r="B58" i="1"/>
  <c r="B6" i="1"/>
  <c r="B31" i="1"/>
  <c r="B56" i="1"/>
  <c r="B57" i="1"/>
  <c r="B49" i="1"/>
  <c r="B55" i="1"/>
  <c r="B53" i="1"/>
  <c r="B54" i="1"/>
  <c r="B5" i="1"/>
  <c r="B12" i="1"/>
  <c r="B19" i="1"/>
  <c r="B30" i="1"/>
  <c r="B11" i="1"/>
  <c r="B29" i="1"/>
  <c r="B36" i="1"/>
  <c r="B52" i="1"/>
  <c r="B64" i="1"/>
  <c r="B4" i="1"/>
  <c r="B10" i="1"/>
  <c r="B18" i="1"/>
  <c r="B28" i="1"/>
  <c r="B63" i="1"/>
  <c r="B9" i="1"/>
  <c r="B17" i="1"/>
  <c r="B27" i="1"/>
  <c r="B51" i="1"/>
  <c r="B62" i="1"/>
  <c r="B3" i="1"/>
  <c r="B16" i="1"/>
  <c r="B26" i="1"/>
  <c r="B50" i="1"/>
  <c r="B61" i="1"/>
  <c r="B15" i="1"/>
  <c r="B25" i="1"/>
  <c r="B2" i="1"/>
  <c r="B24" i="1"/>
  <c r="B14" i="1"/>
  <c r="B13" i="1"/>
  <c r="B23" i="1"/>
  <c r="B41" i="1"/>
</calcChain>
</file>

<file path=xl/sharedStrings.xml><?xml version="1.0" encoding="utf-8"?>
<sst xmlns="http://schemas.openxmlformats.org/spreadsheetml/2006/main" count="244" uniqueCount="41">
  <si>
    <t>donor_name</t>
  </si>
  <si>
    <t>recipient_name</t>
  </si>
  <si>
    <t>contribution</t>
  </si>
  <si>
    <t>year</t>
  </si>
  <si>
    <t>Searle Freedom Trust</t>
  </si>
  <si>
    <t>Statistical Assessment Service</t>
  </si>
  <si>
    <t>John Templeton Foundation</t>
  </si>
  <si>
    <t>DonorsTrust</t>
  </si>
  <si>
    <t>The Randolph Foundation</t>
  </si>
  <si>
    <t>Castle Rock Foundation</t>
  </si>
  <si>
    <t>Sarah Scaife Foundation</t>
  </si>
  <si>
    <t>The Carthage Foundation</t>
  </si>
  <si>
    <t>Earhart Foundation</t>
  </si>
  <si>
    <t>John M. Olin Foundation</t>
  </si>
  <si>
    <t>William H. Donner Foundation</t>
  </si>
  <si>
    <t>JM Foundation</t>
  </si>
  <si>
    <t>CT2017</t>
  </si>
  <si>
    <t>transaction_id</t>
  </si>
  <si>
    <t>Grand Total</t>
  </si>
  <si>
    <t>Sum of contribution</t>
  </si>
  <si>
    <t>verified</t>
  </si>
  <si>
    <t>Statistical Assessment Service (STATS) Funding</t>
  </si>
  <si>
    <t>Data Retrieved</t>
  </si>
  <si>
    <t>https://www.desmogblog.com/statistical-assessment-service</t>
  </si>
  <si>
    <t>added</t>
  </si>
  <si>
    <t>(All)</t>
  </si>
  <si>
    <t>Org</t>
  </si>
  <si>
    <t>Resource URL</t>
  </si>
  <si>
    <t>http://www.sourcewatch.org/index.php/Searle_Freedom_Trust</t>
  </si>
  <si>
    <t>https://www.desmogblog.com/scaife-family-foundations</t>
  </si>
  <si>
    <t>http://www.sourcewatch.org/index.php/Randolph_Foundation</t>
  </si>
  <si>
    <t>http://www.sourcewatch.org/index.php/John_M._Olin_Foundation</t>
  </si>
  <si>
    <t>http://www.sourcewatch.org/index.php/Castle_Rock_Foundation</t>
  </si>
  <si>
    <t>http://www.sourcewatch.org/index.php/William_H._Donner_Foundation</t>
  </si>
  <si>
    <t>http://www.sourcewatch.org/index.php/Earhart_Foundation</t>
  </si>
  <si>
    <t>https://www.desmogblog.com/who-donors-trust</t>
  </si>
  <si>
    <t>http://www.sourcewatch.org/index.php/JM_Foundation</t>
  </si>
  <si>
    <t>data_source</t>
  </si>
  <si>
    <t>Donor &amp; Year</t>
  </si>
  <si>
    <t>Click on donor name to expand funding by year</t>
  </si>
  <si>
    <t>Science Literacy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</si>
</sst>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0" fontId="6" fillId="0" borderId="0" xfId="1" applyFont="1"/>
    <xf numFmtId="164" fontId="1" fillId="0" borderId="0" xfId="0" applyNumberFormat="1" applyFont="1"/>
    <xf numFmtId="0" fontId="0" fillId="0" borderId="0" xfId="0" applyAlignment="1">
      <alignment horizontal="left" indent="1"/>
    </xf>
    <xf numFmtId="0" fontId="1" fillId="3" borderId="0" xfId="0" applyFont="1" applyFill="1" applyAlignment="1"/>
    <xf numFmtId="0" fontId="0" fillId="3" borderId="0" xfId="0" applyFill="1" applyAlignment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1"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382.507386921294" createdVersion="4" refreshedVersion="6" minRefreshableVersion="3" recordCount="64" xr:uid="{00000000-000A-0000-FFFF-FFFF0C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2">
        <s v="Castle Rock Foundation"/>
        <s v="DonorsTrust"/>
        <s v="Earhart Foundation"/>
        <s v="JM Foundation"/>
        <s v="John M. Olin Foundation"/>
        <s v="John Templeton Foundation"/>
        <s v="Sarah Scaife Foundation"/>
        <s v="Searle Freedom Trust"/>
        <s v="The Carthage Foundation"/>
        <s v="The Randolph Foundation"/>
        <s v="William H. Donner Foundation"/>
        <m/>
      </sharedItems>
    </cacheField>
    <cacheField name="recipient_name" numFmtId="0">
      <sharedItems containsBlank="1" count="3">
        <s v="Statistical Assessment Service"/>
        <s v="Science Literacy Project"/>
        <m/>
      </sharedItems>
    </cacheField>
    <cacheField name="contribution" numFmtId="164">
      <sharedItems containsString="0" containsBlank="1" containsNumber="1" containsInteger="1" minValue="1200" maxValue="230000"/>
    </cacheField>
    <cacheField name="year" numFmtId="0">
      <sharedItems containsString="0" containsBlank="1" containsNumber="1" containsInteger="1" minValue="1995" maxValue="2016" count="23">
        <n v="1996"/>
        <n v="1998"/>
        <n v="2000"/>
        <n v="2002"/>
        <n v="2004"/>
        <n v="2009"/>
        <n v="2010"/>
        <n v="1999"/>
        <n v="2001"/>
        <n v="1995"/>
        <n v="1997"/>
        <n v="2011"/>
        <n v="2016"/>
        <n v="2005"/>
        <n v="2006"/>
        <n v="2007"/>
        <n v="2008"/>
        <n v="2012"/>
        <n v="2015"/>
        <n v="2014"/>
        <n v="2013"/>
        <n v="2003"/>
        <m/>
      </sharedItems>
    </cacheField>
    <cacheField name="verified" numFmtId="0">
      <sharedItems containsBlank="1" count="3">
        <m/>
        <s v="added"/>
        <s v="verifi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s v="CT2017"/>
    <s v="Castle Rock Foundation_Statistical Assessment Service199625000"/>
    <x v="0"/>
    <x v="0"/>
    <n v="25000"/>
    <x v="0"/>
    <x v="0"/>
  </r>
  <r>
    <s v="CT2017"/>
    <s v="Castle Rock Foundation_Statistical Assessment Service199825000"/>
    <x v="0"/>
    <x v="0"/>
    <n v="25000"/>
    <x v="1"/>
    <x v="0"/>
  </r>
  <r>
    <s v="CT2017"/>
    <s v="Castle Rock Foundation_Statistical Assessment Service200025000"/>
    <x v="0"/>
    <x v="0"/>
    <n v="25000"/>
    <x v="2"/>
    <x v="0"/>
  </r>
  <r>
    <s v="CT2017"/>
    <s v="Castle Rock Foundation_Statistical Assessment Service200225000"/>
    <x v="0"/>
    <x v="0"/>
    <n v="25000"/>
    <x v="3"/>
    <x v="0"/>
  </r>
  <r>
    <s v="CT2017"/>
    <s v="Castle Rock Foundation_Statistical Assessment Service200425000"/>
    <x v="0"/>
    <x v="0"/>
    <n v="25000"/>
    <x v="4"/>
    <x v="0"/>
  </r>
  <r>
    <s v="CT2017"/>
    <s v="Castle Rock Foundation_Statistical Assessment Service200940000"/>
    <x v="0"/>
    <x v="0"/>
    <n v="40000"/>
    <x v="5"/>
    <x v="0"/>
  </r>
  <r>
    <s v="CT2017"/>
    <s v="DonorsTrust_Statistical Assessment Service201086000"/>
    <x v="1"/>
    <x v="0"/>
    <n v="86000"/>
    <x v="6"/>
    <x v="0"/>
  </r>
  <r>
    <s v="CT2017"/>
    <s v="Earhart Foundation_Statistical Assessment Service199925000"/>
    <x v="2"/>
    <x v="0"/>
    <n v="25000"/>
    <x v="7"/>
    <x v="0"/>
  </r>
  <r>
    <s v="CT2017"/>
    <s v="Earhart Foundation_Statistical Assessment Service200025000"/>
    <x v="2"/>
    <x v="0"/>
    <n v="25000"/>
    <x v="2"/>
    <x v="0"/>
  </r>
  <r>
    <s v="CT2017"/>
    <s v="Earhart Foundation_Statistical Assessment Service200125000"/>
    <x v="2"/>
    <x v="0"/>
    <n v="25000"/>
    <x v="8"/>
    <x v="0"/>
  </r>
  <r>
    <s v="CT2017"/>
    <s v="Earhart Foundation_Statistical Assessment Service200225000"/>
    <x v="2"/>
    <x v="0"/>
    <n v="25000"/>
    <x v="3"/>
    <x v="0"/>
  </r>
  <r>
    <s v="CT2017"/>
    <s v="JM Foundation_Statistical Assessment Service199525000"/>
    <x v="3"/>
    <x v="0"/>
    <n v="25000"/>
    <x v="9"/>
    <x v="0"/>
  </r>
  <r>
    <s v="CT2017"/>
    <s v="John M. Olin Foundation_Statistical Assessment Service199575000"/>
    <x v="4"/>
    <x v="0"/>
    <n v="75000"/>
    <x v="9"/>
    <x v="0"/>
  </r>
  <r>
    <s v="CT2017"/>
    <s v="John M. Olin Foundation_Statistical Assessment Service199775000"/>
    <x v="4"/>
    <x v="0"/>
    <n v="75000"/>
    <x v="10"/>
    <x v="0"/>
  </r>
  <r>
    <s v="CT2017"/>
    <s v="John M. Olin Foundation_Statistical Assessment Service199875000"/>
    <x v="4"/>
    <x v="0"/>
    <n v="75000"/>
    <x v="1"/>
    <x v="0"/>
  </r>
  <r>
    <s v="CT2017"/>
    <s v="John M. Olin Foundation_Statistical Assessment Service199975000"/>
    <x v="4"/>
    <x v="0"/>
    <n v="75000"/>
    <x v="7"/>
    <x v="0"/>
  </r>
  <r>
    <s v="CT2017"/>
    <s v="John M. Olin Foundation_Statistical Assessment Service2000100000"/>
    <x v="4"/>
    <x v="0"/>
    <n v="100000"/>
    <x v="2"/>
    <x v="0"/>
  </r>
  <r>
    <s v="CT2017"/>
    <s v="John M. Olin Foundation_Statistical Assessment Service200250000"/>
    <x v="4"/>
    <x v="0"/>
    <n v="50000"/>
    <x v="3"/>
    <x v="0"/>
  </r>
  <r>
    <s v="CT2017"/>
    <s v="John Templeton Foundation_Statistical Assessment Service201133750"/>
    <x v="5"/>
    <x v="0"/>
    <n v="33750"/>
    <x v="11"/>
    <x v="0"/>
  </r>
  <r>
    <n v="990"/>
    <s v="John Templeton Foundation_Science Literacy Project201621700"/>
    <x v="5"/>
    <x v="1"/>
    <n v="21700"/>
    <x v="12"/>
    <x v="1"/>
  </r>
  <r>
    <n v="990"/>
    <s v="John Templeton Foundation_Science Literacy Project2016222510"/>
    <x v="5"/>
    <x v="1"/>
    <n v="222510"/>
    <x v="12"/>
    <x v="0"/>
  </r>
  <r>
    <s v="CT2017"/>
    <s v="Sarah Scaife Foundation_Statistical Assessment Service199550000"/>
    <x v="6"/>
    <x v="0"/>
    <n v="50000"/>
    <x v="9"/>
    <x v="0"/>
  </r>
  <r>
    <s v="CT2017"/>
    <s v="Sarah Scaife Foundation_Statistical Assessment Service199625000"/>
    <x v="6"/>
    <x v="0"/>
    <n v="25000"/>
    <x v="0"/>
    <x v="0"/>
  </r>
  <r>
    <s v="CT2017"/>
    <s v="Sarah Scaife Foundation_Statistical Assessment Service199775000"/>
    <x v="6"/>
    <x v="0"/>
    <n v="75000"/>
    <x v="10"/>
    <x v="0"/>
  </r>
  <r>
    <s v="CT2017"/>
    <s v="Sarah Scaife Foundation_Statistical Assessment Service1998100000"/>
    <x v="6"/>
    <x v="0"/>
    <n v="100000"/>
    <x v="1"/>
    <x v="0"/>
  </r>
  <r>
    <s v="CT2017"/>
    <s v="Sarah Scaife Foundation_Statistical Assessment Service1999100000"/>
    <x v="6"/>
    <x v="0"/>
    <n v="100000"/>
    <x v="7"/>
    <x v="0"/>
  </r>
  <r>
    <s v="CT2017"/>
    <s v="Sarah Scaife Foundation_Statistical Assessment Service2000100000"/>
    <x v="6"/>
    <x v="0"/>
    <n v="100000"/>
    <x v="2"/>
    <x v="0"/>
  </r>
  <r>
    <s v="CT2017"/>
    <s v="Sarah Scaife Foundation_Statistical Assessment Service200150000"/>
    <x v="6"/>
    <x v="0"/>
    <n v="50000"/>
    <x v="8"/>
    <x v="0"/>
  </r>
  <r>
    <s v="CT2017"/>
    <s v="Sarah Scaife Foundation_Statistical Assessment Service200250000"/>
    <x v="6"/>
    <x v="0"/>
    <n v="50000"/>
    <x v="3"/>
    <x v="0"/>
  </r>
  <r>
    <s v="CT2017"/>
    <s v="Sarah Scaife Foundation_Statistical Assessment Service2004100000"/>
    <x v="6"/>
    <x v="0"/>
    <n v="100000"/>
    <x v="4"/>
    <x v="0"/>
  </r>
  <r>
    <s v="CT2017"/>
    <s v="Sarah Scaife Foundation_Statistical Assessment Service2005100000"/>
    <x v="6"/>
    <x v="0"/>
    <n v="100000"/>
    <x v="13"/>
    <x v="0"/>
  </r>
  <r>
    <s v="CT2017"/>
    <s v="Sarah Scaife Foundation_Statistical Assessment Service2006100000"/>
    <x v="6"/>
    <x v="0"/>
    <n v="100000"/>
    <x v="14"/>
    <x v="0"/>
  </r>
  <r>
    <s v="CT2017"/>
    <s v="Sarah Scaife Foundation_Statistical Assessment Service2007100000"/>
    <x v="6"/>
    <x v="0"/>
    <n v="100000"/>
    <x v="15"/>
    <x v="0"/>
  </r>
  <r>
    <s v="CT2017"/>
    <s v="Sarah Scaife Foundation_Statistical Assessment Service2008100000"/>
    <x v="6"/>
    <x v="0"/>
    <n v="100000"/>
    <x v="16"/>
    <x v="0"/>
  </r>
  <r>
    <s v="CT2017"/>
    <s v="Searle Freedom Trust_Statistical Assessment Service200125000"/>
    <x v="7"/>
    <x v="0"/>
    <n v="25000"/>
    <x v="8"/>
    <x v="0"/>
  </r>
  <r>
    <s v="CT2017"/>
    <s v="Searle Freedom Trust_Statistical Assessment Service2010154000"/>
    <x v="7"/>
    <x v="0"/>
    <n v="154000"/>
    <x v="6"/>
    <x v="0"/>
  </r>
  <r>
    <s v="CT2017"/>
    <s v="Searle Freedom Trust_Statistical Assessment Service201050000"/>
    <x v="7"/>
    <x v="0"/>
    <n v="50000"/>
    <x v="6"/>
    <x v="0"/>
  </r>
  <r>
    <s v="CT2017"/>
    <s v="Searle Freedom Trust_Statistical Assessment Service2011155000"/>
    <x v="7"/>
    <x v="0"/>
    <n v="155000"/>
    <x v="11"/>
    <x v="0"/>
  </r>
  <r>
    <s v="CT2017"/>
    <s v="Searle Freedom Trust_Statistical Assessment Service201150000"/>
    <x v="7"/>
    <x v="0"/>
    <n v="50000"/>
    <x v="11"/>
    <x v="0"/>
  </r>
  <r>
    <s v="CT2017"/>
    <s v="Searle Freedom Trust_Statistical Assessment Service2012160000"/>
    <x v="7"/>
    <x v="0"/>
    <n v="160000"/>
    <x v="17"/>
    <x v="0"/>
  </r>
  <r>
    <s v="CT2017"/>
    <s v="Searle Freedom Trust_Statistical Assessment Service201260000"/>
    <x v="7"/>
    <x v="0"/>
    <n v="60000"/>
    <x v="17"/>
    <x v="0"/>
  </r>
  <r>
    <n v="990"/>
    <s v="Searle Freedom Trust_Statistical Assessment Service2015230000"/>
    <x v="7"/>
    <x v="0"/>
    <n v="230000"/>
    <x v="18"/>
    <x v="1"/>
  </r>
  <r>
    <n v="990"/>
    <s v="Searle Freedom Trust_Statistical Assessment Service2015130000"/>
    <x v="7"/>
    <x v="0"/>
    <n v="130000"/>
    <x v="18"/>
    <x v="1"/>
  </r>
  <r>
    <n v="990"/>
    <s v="Searle Freedom Trust_Statistical Assessment Service201455000"/>
    <x v="7"/>
    <x v="0"/>
    <n v="55000"/>
    <x v="19"/>
    <x v="1"/>
  </r>
  <r>
    <n v="990"/>
    <s v="Searle Freedom Trust_Statistical Assessment Service201455000"/>
    <x v="7"/>
    <x v="0"/>
    <n v="55000"/>
    <x v="19"/>
    <x v="1"/>
  </r>
  <r>
    <n v="990"/>
    <s v="Searle Freedom Trust_Statistical Assessment Service2013220000"/>
    <x v="7"/>
    <x v="0"/>
    <n v="220000"/>
    <x v="20"/>
    <x v="1"/>
  </r>
  <r>
    <n v="990"/>
    <s v="Searle Freedom Trust_Science Literacy Project2016100000"/>
    <x v="7"/>
    <x v="1"/>
    <n v="100000"/>
    <x v="12"/>
    <x v="1"/>
  </r>
  <r>
    <s v="CT2017"/>
    <s v="The Carthage Foundation_Statistical Assessment Service2003100000"/>
    <x v="8"/>
    <x v="0"/>
    <n v="100000"/>
    <x v="21"/>
    <x v="2"/>
  </r>
  <r>
    <s v="CT2017"/>
    <s v="The Randolph Foundation_Statistical Assessment Service199875000"/>
    <x v="9"/>
    <x v="0"/>
    <n v="75000"/>
    <x v="1"/>
    <x v="0"/>
  </r>
  <r>
    <s v="CT2017"/>
    <s v="The Randolph Foundation_Statistical Assessment Service199975000"/>
    <x v="9"/>
    <x v="0"/>
    <n v="75000"/>
    <x v="7"/>
    <x v="0"/>
  </r>
  <r>
    <s v="CT2017"/>
    <s v="The Randolph Foundation_Statistical Assessment Service2001100000"/>
    <x v="9"/>
    <x v="0"/>
    <n v="100000"/>
    <x v="8"/>
    <x v="0"/>
  </r>
  <r>
    <s v="CT2017"/>
    <s v="The Randolph Foundation_Statistical Assessment Service20031200"/>
    <x v="9"/>
    <x v="0"/>
    <n v="1200"/>
    <x v="21"/>
    <x v="0"/>
  </r>
  <r>
    <s v="CT2017"/>
    <s v="The Randolph Foundation_Statistical Assessment Service20031200"/>
    <x v="9"/>
    <x v="0"/>
    <n v="1200"/>
    <x v="21"/>
    <x v="0"/>
  </r>
  <r>
    <s v="CT2017"/>
    <s v="The Randolph Foundation_Statistical Assessment Service200318000"/>
    <x v="9"/>
    <x v="0"/>
    <n v="18000"/>
    <x v="21"/>
    <x v="0"/>
  </r>
  <r>
    <s v="CT2017"/>
    <s v="The Randolph Foundation_Statistical Assessment Service200415000"/>
    <x v="9"/>
    <x v="0"/>
    <n v="15000"/>
    <x v="4"/>
    <x v="0"/>
  </r>
  <r>
    <s v="CT2017"/>
    <s v="The Randolph Foundation_Statistical Assessment Service2004185000"/>
    <x v="9"/>
    <x v="0"/>
    <n v="185000"/>
    <x v="4"/>
    <x v="0"/>
  </r>
  <r>
    <s v="CT2017"/>
    <s v="The Randolph Foundation_Statistical Assessment Service2005200000"/>
    <x v="9"/>
    <x v="0"/>
    <n v="200000"/>
    <x v="13"/>
    <x v="0"/>
  </r>
  <r>
    <s v="CT2017"/>
    <s v="The Randolph Foundation_Statistical Assessment Service2006150000"/>
    <x v="9"/>
    <x v="0"/>
    <n v="150000"/>
    <x v="14"/>
    <x v="0"/>
  </r>
  <r>
    <s v="CT2017"/>
    <s v="The Randolph Foundation_Statistical Assessment Service201075000"/>
    <x v="9"/>
    <x v="0"/>
    <n v="75000"/>
    <x v="6"/>
    <x v="0"/>
  </r>
  <r>
    <s v="CT2017"/>
    <s v="William H. Donner Foundation_Statistical Assessment Service19988334"/>
    <x v="10"/>
    <x v="0"/>
    <n v="8334"/>
    <x v="1"/>
    <x v="0"/>
  </r>
  <r>
    <s v="CT2017"/>
    <s v="William H. Donner Foundation_Statistical Assessment Service199933333"/>
    <x v="10"/>
    <x v="0"/>
    <n v="33333"/>
    <x v="7"/>
    <x v="0"/>
  </r>
  <r>
    <s v="CT2017"/>
    <s v="William H. Donner Foundation_Statistical Assessment Service200058333"/>
    <x v="10"/>
    <x v="0"/>
    <n v="58333"/>
    <x v="2"/>
    <x v="0"/>
  </r>
  <r>
    <s v="CT2017"/>
    <s v="William H. Donner Foundation_Statistical Assessment Service200125000"/>
    <x v="10"/>
    <x v="0"/>
    <n v="25000"/>
    <x v="8"/>
    <x v="0"/>
  </r>
  <r>
    <m/>
    <m/>
    <x v="11"/>
    <x v="2"/>
    <m/>
    <x v="2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&amp; Year">
  <location ref="A7:B23" firstHeaderRow="1" firstDataRow="1" firstDataCol="1" rowPageCount="1" colPageCount="1"/>
  <pivotFields count="7">
    <pivotField showAll="0"/>
    <pivotField showAll="0"/>
    <pivotField axis="axisRow" showAll="0" sortType="descending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h="1" sd="0" x="1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4">
        <item x="1"/>
        <item x="0"/>
        <item x="2"/>
        <item t="default"/>
      </items>
    </pivotField>
    <pivotField dataField="1" showAll="0"/>
    <pivotField axis="axisRow" showAll="0">
      <items count="24">
        <item x="9"/>
        <item x="0"/>
        <item x="10"/>
        <item x="1"/>
        <item x="7"/>
        <item x="2"/>
        <item x="8"/>
        <item x="3"/>
        <item x="21"/>
        <item x="4"/>
        <item x="13"/>
        <item x="14"/>
        <item x="15"/>
        <item x="16"/>
        <item x="5"/>
        <item x="6"/>
        <item x="11"/>
        <item x="17"/>
        <item x="22"/>
        <item x="18"/>
        <item x="19"/>
        <item x="20"/>
        <item x="12"/>
        <item t="default"/>
      </items>
    </pivotField>
    <pivotField axis="axisPage" showAll="0" defaultSubtotal="0">
      <items count="3">
        <item x="1"/>
        <item x="2"/>
        <item x="0"/>
      </items>
    </pivotField>
  </pivotFields>
  <rowFields count="3">
    <field x="3"/>
    <field x="2"/>
    <field x="5"/>
  </rowFields>
  <rowItems count="16">
    <i>
      <x/>
    </i>
    <i r="1">
      <x v="5"/>
    </i>
    <i r="1">
      <x v="7"/>
    </i>
    <i>
      <x v="1"/>
    </i>
    <i r="1">
      <x v="7"/>
    </i>
    <i r="1">
      <x v="6"/>
    </i>
    <i r="1">
      <x v="9"/>
    </i>
    <i r="1">
      <x v="4"/>
    </i>
    <i r="1">
      <x/>
    </i>
    <i r="1">
      <x v="10"/>
    </i>
    <i r="1">
      <x v="8"/>
    </i>
    <i r="1">
      <x v="2"/>
    </i>
    <i r="1">
      <x v="1"/>
    </i>
    <i r="1">
      <x v="5"/>
    </i>
    <i r="1">
      <x v="3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statistical-assessment-servic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C33" sqref="C33"/>
    </sheetView>
  </sheetViews>
  <sheetFormatPr baseColWidth="10" defaultRowHeight="16" x14ac:dyDescent="0.2"/>
  <cols>
    <col min="1" max="1" width="30.6640625" bestFit="1" customWidth="1"/>
    <col min="2" max="2" width="17.5" bestFit="1" customWidth="1"/>
    <col min="3" max="3" width="31.1640625" customWidth="1"/>
    <col min="4" max="15" width="7.1640625" customWidth="1"/>
    <col min="16" max="16" width="6.1640625" customWidth="1"/>
    <col min="17" max="19" width="7.1640625" customWidth="1"/>
    <col min="20" max="20" width="6.6640625" customWidth="1"/>
    <col min="21" max="21" width="10.6640625" customWidth="1"/>
  </cols>
  <sheetData>
    <row r="1" spans="1:3" ht="26" x14ac:dyDescent="0.3">
      <c r="A1" s="6" t="s">
        <v>21</v>
      </c>
    </row>
    <row r="2" spans="1:3" ht="19" x14ac:dyDescent="0.25">
      <c r="A2" s="7" t="s">
        <v>22</v>
      </c>
      <c r="B2" s="8">
        <v>43382</v>
      </c>
      <c r="C2" s="7"/>
    </row>
    <row r="3" spans="1:3" ht="19" x14ac:dyDescent="0.25">
      <c r="A3" s="9" t="s">
        <v>23</v>
      </c>
      <c r="B3" s="8"/>
      <c r="C3" s="7"/>
    </row>
    <row r="4" spans="1:3" ht="19" x14ac:dyDescent="0.25">
      <c r="A4" s="9"/>
      <c r="B4" s="8"/>
      <c r="C4" s="7"/>
    </row>
    <row r="5" spans="1:3" ht="19" x14ac:dyDescent="0.25">
      <c r="A5" s="2" t="s">
        <v>20</v>
      </c>
      <c r="B5" t="s">
        <v>25</v>
      </c>
      <c r="C5" s="7"/>
    </row>
    <row r="6" spans="1:3" x14ac:dyDescent="0.2">
      <c r="A6" s="12" t="s">
        <v>39</v>
      </c>
      <c r="B6" s="13"/>
    </row>
    <row r="7" spans="1:3" x14ac:dyDescent="0.2">
      <c r="A7" s="2" t="s">
        <v>38</v>
      </c>
      <c r="B7" t="s">
        <v>19</v>
      </c>
      <c r="C7" s="4" t="s">
        <v>27</v>
      </c>
    </row>
    <row r="8" spans="1:3" x14ac:dyDescent="0.2">
      <c r="A8" s="3" t="s">
        <v>40</v>
      </c>
      <c r="B8" s="5">
        <v>344210</v>
      </c>
      <c r="C8" t="str">
        <f>IFERROR(IF(VLOOKUP(A8,Resources!A:B,2,FALSE)=0,"",VLOOKUP(A8,Resources!A:B,2,FALSE)),"")</f>
        <v/>
      </c>
    </row>
    <row r="9" spans="1:3" x14ac:dyDescent="0.2">
      <c r="A9" s="11" t="s">
        <v>6</v>
      </c>
      <c r="B9" s="5">
        <v>244210</v>
      </c>
      <c r="C9" t="str">
        <f>IFERROR(IF(VLOOKUP(A9,Resources!A:B,2,FALSE)=0,"",VLOOKUP(A9,Resources!A:B,2,FALSE)),"")</f>
        <v/>
      </c>
    </row>
    <row r="10" spans="1:3" x14ac:dyDescent="0.2">
      <c r="A10" s="11" t="s">
        <v>4</v>
      </c>
      <c r="B10" s="5">
        <v>100000</v>
      </c>
      <c r="C10" t="str">
        <f>IFERROR(IF(VLOOKUP(A10,Resources!A:B,2,FALSE)=0,"",VLOOKUP(A10,Resources!A:B,2,FALSE)),"")</f>
        <v>http://www.sourcewatch.org/index.php/Searle_Freedom_Trust</v>
      </c>
    </row>
    <row r="11" spans="1:3" x14ac:dyDescent="0.2">
      <c r="A11" s="3" t="s">
        <v>5</v>
      </c>
      <c r="B11" s="5">
        <v>4374150</v>
      </c>
      <c r="C11" t="str">
        <f>IFERROR(IF(VLOOKUP(A11,Resources!A:B,2,FALSE)=0,"",VLOOKUP(A11,Resources!A:B,2,FALSE)),"")</f>
        <v/>
      </c>
    </row>
    <row r="12" spans="1:3" x14ac:dyDescent="0.2">
      <c r="A12" s="11" t="s">
        <v>4</v>
      </c>
      <c r="B12" s="5">
        <v>1344000</v>
      </c>
      <c r="C12" t="str">
        <f>IFERROR(IF(VLOOKUP(A12,Resources!A:B,2,FALSE)=0,"",VLOOKUP(A12,Resources!A:B,2,FALSE)),"")</f>
        <v>http://www.sourcewatch.org/index.php/Searle_Freedom_Trust</v>
      </c>
    </row>
    <row r="13" spans="1:3" x14ac:dyDescent="0.2">
      <c r="A13" s="11" t="s">
        <v>10</v>
      </c>
      <c r="B13" s="5">
        <v>1050000</v>
      </c>
      <c r="C13" t="str">
        <f>IFERROR(IF(VLOOKUP(A13,Resources!A:B,2,FALSE)=0,"",VLOOKUP(A13,Resources!A:B,2,FALSE)),"")</f>
        <v>https://www.desmogblog.com/scaife-family-foundations</v>
      </c>
    </row>
    <row r="14" spans="1:3" x14ac:dyDescent="0.2">
      <c r="A14" s="11" t="s">
        <v>8</v>
      </c>
      <c r="B14" s="5">
        <v>895400</v>
      </c>
      <c r="C14" t="str">
        <f>IFERROR(IF(VLOOKUP(A14,Resources!A:B,2,FALSE)=0,"",VLOOKUP(A14,Resources!A:B,2,FALSE)),"")</f>
        <v>http://www.sourcewatch.org/index.php/Randolph_Foundation</v>
      </c>
    </row>
    <row r="15" spans="1:3" x14ac:dyDescent="0.2">
      <c r="A15" s="11" t="s">
        <v>13</v>
      </c>
      <c r="B15" s="5">
        <v>450000</v>
      </c>
      <c r="C15" t="str">
        <f>IFERROR(IF(VLOOKUP(A15,Resources!A:B,2,FALSE)=0,"",VLOOKUP(A15,Resources!A:B,2,FALSE)),"")</f>
        <v>http://www.sourcewatch.org/index.php/John_M._Olin_Foundation</v>
      </c>
    </row>
    <row r="16" spans="1:3" x14ac:dyDescent="0.2">
      <c r="A16" s="11" t="s">
        <v>9</v>
      </c>
      <c r="B16" s="5">
        <v>165000</v>
      </c>
      <c r="C16" t="str">
        <f>IFERROR(IF(VLOOKUP(A16,Resources!A:B,2,FALSE)=0,"",VLOOKUP(A16,Resources!A:B,2,FALSE)),"")</f>
        <v>http://www.sourcewatch.org/index.php/Castle_Rock_Foundation</v>
      </c>
    </row>
    <row r="17" spans="1:3" x14ac:dyDescent="0.2">
      <c r="A17" s="11" t="s">
        <v>14</v>
      </c>
      <c r="B17" s="5">
        <v>125000</v>
      </c>
      <c r="C17" t="str">
        <f>IFERROR(IF(VLOOKUP(A17,Resources!A:B,2,FALSE)=0,"",VLOOKUP(A17,Resources!A:B,2,FALSE)),"")</f>
        <v>http://www.sourcewatch.org/index.php/William_H._Donner_Foundation</v>
      </c>
    </row>
    <row r="18" spans="1:3" x14ac:dyDescent="0.2">
      <c r="A18" s="11" t="s">
        <v>11</v>
      </c>
      <c r="B18" s="5">
        <v>100000</v>
      </c>
      <c r="C18" t="str">
        <f>IFERROR(IF(VLOOKUP(A18,Resources!A:B,2,FALSE)=0,"",VLOOKUP(A18,Resources!A:B,2,FALSE)),"")</f>
        <v>https://www.desmogblog.com/scaife-family-foundations</v>
      </c>
    </row>
    <row r="19" spans="1:3" x14ac:dyDescent="0.2">
      <c r="A19" s="11" t="s">
        <v>12</v>
      </c>
      <c r="B19" s="5">
        <v>100000</v>
      </c>
      <c r="C19" t="str">
        <f>IFERROR(IF(VLOOKUP(A19,Resources!A:B,2,FALSE)=0,"",VLOOKUP(A19,Resources!A:B,2,FALSE)),"")</f>
        <v>http://www.sourcewatch.org/index.php/Earhart_Foundation</v>
      </c>
    </row>
    <row r="20" spans="1:3" x14ac:dyDescent="0.2">
      <c r="A20" s="11" t="s">
        <v>7</v>
      </c>
      <c r="B20" s="5">
        <v>86000</v>
      </c>
      <c r="C20" t="str">
        <f>IFERROR(IF(VLOOKUP(A20,Resources!A:B,2,FALSE)=0,"",VLOOKUP(A20,Resources!A:B,2,FALSE)),"")</f>
        <v>https://www.desmogblog.com/who-donors-trust</v>
      </c>
    </row>
    <row r="21" spans="1:3" x14ac:dyDescent="0.2">
      <c r="A21" s="11" t="s">
        <v>6</v>
      </c>
      <c r="B21" s="5">
        <v>33750</v>
      </c>
      <c r="C21" t="str">
        <f>IFERROR(IF(VLOOKUP(A21,Resources!A:B,2,FALSE)=0,"",VLOOKUP(A21,Resources!A:B,2,FALSE)),"")</f>
        <v/>
      </c>
    </row>
    <row r="22" spans="1:3" x14ac:dyDescent="0.2">
      <c r="A22" s="11" t="s">
        <v>15</v>
      </c>
      <c r="B22" s="5">
        <v>25000</v>
      </c>
      <c r="C22" t="str">
        <f>IFERROR(IF(VLOOKUP(A22,Resources!A:B,2,FALSE)=0,"",VLOOKUP(A22,Resources!A:B,2,FALSE)),"")</f>
        <v>http://www.sourcewatch.org/index.php/JM_Foundation</v>
      </c>
    </row>
    <row r="23" spans="1:3" x14ac:dyDescent="0.2">
      <c r="A23" s="3" t="s">
        <v>18</v>
      </c>
      <c r="B23" s="5">
        <v>4718360</v>
      </c>
      <c r="C23" t="str">
        <f>IFERROR(IF(VLOOKUP(A23,Resources!A:B,2,FALSE)=0,"",VLOOKUP(A23,Resources!A:B,2,FALSE)),"")</f>
        <v/>
      </c>
    </row>
    <row r="24" spans="1:3" x14ac:dyDescent="0.2">
      <c r="C24" t="str">
        <f>IFERROR(IF(VLOOKUP(A24,Resources!A:B,2,FALSE)=0,"",VLOOKUP(A24,Resources!A:B,2,FALSE)),"")</f>
        <v/>
      </c>
    </row>
    <row r="25" spans="1:3" x14ac:dyDescent="0.2">
      <c r="C25" t="str">
        <f>IFERROR(IF(VLOOKUP(A25,Resources!A:B,2,FALSE)=0,"",VLOOKUP(A25,Resources!A:B,2,FALSE)),"")</f>
        <v/>
      </c>
    </row>
  </sheetData>
  <mergeCells count="1">
    <mergeCell ref="A6:B6"/>
  </mergeCells>
  <hyperlinks>
    <hyperlink ref="A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workbookViewId="0">
      <selection activeCell="G22" sqref="G22"/>
    </sheetView>
  </sheetViews>
  <sheetFormatPr baseColWidth="10" defaultRowHeight="16" x14ac:dyDescent="0.2"/>
  <cols>
    <col min="2" max="2" width="53.83203125" bestFit="1" customWidth="1"/>
    <col min="3" max="3" width="25.83203125" bestFit="1" customWidth="1"/>
    <col min="4" max="4" width="25.1640625" bestFit="1" customWidth="1"/>
    <col min="5" max="5" width="11.1640625" style="5" bestFit="1" customWidth="1"/>
    <col min="6" max="6" width="5.1640625" bestFit="1" customWidth="1"/>
  </cols>
  <sheetData>
    <row r="1" spans="1:7" s="1" customFormat="1" x14ac:dyDescent="0.2">
      <c r="A1" s="1" t="s">
        <v>37</v>
      </c>
      <c r="B1" s="1" t="s">
        <v>17</v>
      </c>
      <c r="C1" s="1" t="s">
        <v>0</v>
      </c>
      <c r="D1" s="1" t="s">
        <v>1</v>
      </c>
      <c r="E1" s="10" t="s">
        <v>2</v>
      </c>
      <c r="F1" s="1" t="s">
        <v>3</v>
      </c>
      <c r="G1" s="1" t="s">
        <v>20</v>
      </c>
    </row>
    <row r="2" spans="1:7" x14ac:dyDescent="0.2">
      <c r="A2" t="s">
        <v>16</v>
      </c>
      <c r="B2" t="str">
        <f t="shared" ref="B2:B35" si="0">C2&amp;"_"&amp;D2&amp;F2&amp;E2</f>
        <v>Castle Rock Foundation_Statistical Assessment Service199625000</v>
      </c>
      <c r="C2" t="s">
        <v>9</v>
      </c>
      <c r="D2" t="s">
        <v>5</v>
      </c>
      <c r="E2" s="5">
        <v>25000</v>
      </c>
      <c r="F2">
        <v>1996</v>
      </c>
    </row>
    <row r="3" spans="1:7" x14ac:dyDescent="0.2">
      <c r="A3" t="s">
        <v>16</v>
      </c>
      <c r="B3" t="str">
        <f t="shared" si="0"/>
        <v>Castle Rock Foundation_Statistical Assessment Service199825000</v>
      </c>
      <c r="C3" t="s">
        <v>9</v>
      </c>
      <c r="D3" t="s">
        <v>5</v>
      </c>
      <c r="E3" s="5">
        <v>25000</v>
      </c>
      <c r="F3">
        <v>1998</v>
      </c>
    </row>
    <row r="4" spans="1:7" x14ac:dyDescent="0.2">
      <c r="A4" t="s">
        <v>16</v>
      </c>
      <c r="B4" t="str">
        <f t="shared" si="0"/>
        <v>Castle Rock Foundation_Statistical Assessment Service200025000</v>
      </c>
      <c r="C4" t="s">
        <v>9</v>
      </c>
      <c r="D4" t="s">
        <v>5</v>
      </c>
      <c r="E4" s="5">
        <v>25000</v>
      </c>
      <c r="F4">
        <v>2000</v>
      </c>
    </row>
    <row r="5" spans="1:7" x14ac:dyDescent="0.2">
      <c r="A5" t="s">
        <v>16</v>
      </c>
      <c r="B5" t="str">
        <f t="shared" si="0"/>
        <v>Castle Rock Foundation_Statistical Assessment Service200225000</v>
      </c>
      <c r="C5" t="s">
        <v>9</v>
      </c>
      <c r="D5" t="s">
        <v>5</v>
      </c>
      <c r="E5" s="5">
        <v>25000</v>
      </c>
      <c r="F5">
        <v>2002</v>
      </c>
    </row>
    <row r="6" spans="1:7" x14ac:dyDescent="0.2">
      <c r="A6" t="s">
        <v>16</v>
      </c>
      <c r="B6" t="str">
        <f t="shared" si="0"/>
        <v>Castle Rock Foundation_Statistical Assessment Service200425000</v>
      </c>
      <c r="C6" t="s">
        <v>9</v>
      </c>
      <c r="D6" t="s">
        <v>5</v>
      </c>
      <c r="E6" s="5">
        <v>25000</v>
      </c>
      <c r="F6">
        <v>2004</v>
      </c>
    </row>
    <row r="7" spans="1:7" x14ac:dyDescent="0.2">
      <c r="A7" t="s">
        <v>16</v>
      </c>
      <c r="B7" t="str">
        <f t="shared" si="0"/>
        <v>Castle Rock Foundation_Statistical Assessment Service200940000</v>
      </c>
      <c r="C7" t="s">
        <v>9</v>
      </c>
      <c r="D7" t="s">
        <v>5</v>
      </c>
      <c r="E7" s="5">
        <v>40000</v>
      </c>
      <c r="F7">
        <v>2009</v>
      </c>
    </row>
    <row r="8" spans="1:7" x14ac:dyDescent="0.2">
      <c r="A8" t="s">
        <v>16</v>
      </c>
      <c r="B8" t="str">
        <f t="shared" si="0"/>
        <v>DonorsTrust_Statistical Assessment Service201086000</v>
      </c>
      <c r="C8" t="s">
        <v>7</v>
      </c>
      <c r="D8" t="s">
        <v>5</v>
      </c>
      <c r="E8" s="5">
        <v>86000</v>
      </c>
      <c r="F8">
        <v>2010</v>
      </c>
    </row>
    <row r="9" spans="1:7" x14ac:dyDescent="0.2">
      <c r="A9" t="s">
        <v>16</v>
      </c>
      <c r="B9" t="str">
        <f t="shared" si="0"/>
        <v>Earhart Foundation_Statistical Assessment Service199925000</v>
      </c>
      <c r="C9" t="s">
        <v>12</v>
      </c>
      <c r="D9" t="s">
        <v>5</v>
      </c>
      <c r="E9" s="5">
        <v>25000</v>
      </c>
      <c r="F9">
        <v>1999</v>
      </c>
    </row>
    <row r="10" spans="1:7" x14ac:dyDescent="0.2">
      <c r="A10" t="s">
        <v>16</v>
      </c>
      <c r="B10" t="str">
        <f t="shared" si="0"/>
        <v>Earhart Foundation_Statistical Assessment Service200025000</v>
      </c>
      <c r="C10" t="s">
        <v>12</v>
      </c>
      <c r="D10" t="s">
        <v>5</v>
      </c>
      <c r="E10" s="5">
        <v>25000</v>
      </c>
      <c r="F10">
        <v>2000</v>
      </c>
    </row>
    <row r="11" spans="1:7" x14ac:dyDescent="0.2">
      <c r="A11" t="s">
        <v>16</v>
      </c>
      <c r="B11" t="str">
        <f t="shared" si="0"/>
        <v>Earhart Foundation_Statistical Assessment Service200125000</v>
      </c>
      <c r="C11" t="s">
        <v>12</v>
      </c>
      <c r="D11" t="s">
        <v>5</v>
      </c>
      <c r="E11" s="5">
        <v>25000</v>
      </c>
      <c r="F11">
        <v>2001</v>
      </c>
    </row>
    <row r="12" spans="1:7" x14ac:dyDescent="0.2">
      <c r="A12" t="s">
        <v>16</v>
      </c>
      <c r="B12" t="str">
        <f t="shared" si="0"/>
        <v>Earhart Foundation_Statistical Assessment Service200225000</v>
      </c>
      <c r="C12" t="s">
        <v>12</v>
      </c>
      <c r="D12" t="s">
        <v>5</v>
      </c>
      <c r="E12" s="5">
        <v>25000</v>
      </c>
      <c r="F12">
        <v>2002</v>
      </c>
    </row>
    <row r="13" spans="1:7" x14ac:dyDescent="0.2">
      <c r="A13" t="s">
        <v>16</v>
      </c>
      <c r="B13" t="str">
        <f t="shared" si="0"/>
        <v>JM Foundation_Statistical Assessment Service199525000</v>
      </c>
      <c r="C13" t="s">
        <v>15</v>
      </c>
      <c r="D13" t="s">
        <v>5</v>
      </c>
      <c r="E13" s="5">
        <v>25000</v>
      </c>
      <c r="F13">
        <v>1995</v>
      </c>
    </row>
    <row r="14" spans="1:7" x14ac:dyDescent="0.2">
      <c r="A14" t="s">
        <v>16</v>
      </c>
      <c r="B14" t="str">
        <f t="shared" si="0"/>
        <v>John M. Olin Foundation_Statistical Assessment Service199575000</v>
      </c>
      <c r="C14" t="s">
        <v>13</v>
      </c>
      <c r="D14" t="s">
        <v>5</v>
      </c>
      <c r="E14" s="5">
        <v>75000</v>
      </c>
      <c r="F14">
        <v>1995</v>
      </c>
    </row>
    <row r="15" spans="1:7" x14ac:dyDescent="0.2">
      <c r="A15" t="s">
        <v>16</v>
      </c>
      <c r="B15" t="str">
        <f t="shared" si="0"/>
        <v>John M. Olin Foundation_Statistical Assessment Service199775000</v>
      </c>
      <c r="C15" t="s">
        <v>13</v>
      </c>
      <c r="D15" t="s">
        <v>5</v>
      </c>
      <c r="E15" s="5">
        <v>75000</v>
      </c>
      <c r="F15">
        <v>1997</v>
      </c>
    </row>
    <row r="16" spans="1:7" x14ac:dyDescent="0.2">
      <c r="A16" t="s">
        <v>16</v>
      </c>
      <c r="B16" t="str">
        <f t="shared" si="0"/>
        <v>John M. Olin Foundation_Statistical Assessment Service199875000</v>
      </c>
      <c r="C16" t="s">
        <v>13</v>
      </c>
      <c r="D16" t="s">
        <v>5</v>
      </c>
      <c r="E16" s="5">
        <v>75000</v>
      </c>
      <c r="F16">
        <v>1998</v>
      </c>
    </row>
    <row r="17" spans="1:7" x14ac:dyDescent="0.2">
      <c r="A17" t="s">
        <v>16</v>
      </c>
      <c r="B17" t="str">
        <f t="shared" si="0"/>
        <v>John M. Olin Foundation_Statistical Assessment Service199975000</v>
      </c>
      <c r="C17" t="s">
        <v>13</v>
      </c>
      <c r="D17" t="s">
        <v>5</v>
      </c>
      <c r="E17" s="5">
        <v>75000</v>
      </c>
      <c r="F17">
        <v>1999</v>
      </c>
    </row>
    <row r="18" spans="1:7" x14ac:dyDescent="0.2">
      <c r="A18" t="s">
        <v>16</v>
      </c>
      <c r="B18" t="str">
        <f t="shared" si="0"/>
        <v>John M. Olin Foundation_Statistical Assessment Service2000100000</v>
      </c>
      <c r="C18" t="s">
        <v>13</v>
      </c>
      <c r="D18" t="s">
        <v>5</v>
      </c>
      <c r="E18" s="5">
        <v>100000</v>
      </c>
      <c r="F18">
        <v>2000</v>
      </c>
    </row>
    <row r="19" spans="1:7" x14ac:dyDescent="0.2">
      <c r="A19" t="s">
        <v>16</v>
      </c>
      <c r="B19" t="str">
        <f t="shared" si="0"/>
        <v>John M. Olin Foundation_Statistical Assessment Service200250000</v>
      </c>
      <c r="C19" t="s">
        <v>13</v>
      </c>
      <c r="D19" t="s">
        <v>5</v>
      </c>
      <c r="E19" s="5">
        <v>50000</v>
      </c>
      <c r="F19">
        <v>2002</v>
      </c>
    </row>
    <row r="20" spans="1:7" x14ac:dyDescent="0.2">
      <c r="A20" t="s">
        <v>16</v>
      </c>
      <c r="B20" t="str">
        <f t="shared" si="0"/>
        <v>John Templeton Foundation_Statistical Assessment Service201133750</v>
      </c>
      <c r="C20" t="s">
        <v>6</v>
      </c>
      <c r="D20" t="s">
        <v>5</v>
      </c>
      <c r="E20" s="5">
        <v>33750</v>
      </c>
      <c r="F20">
        <v>2011</v>
      </c>
    </row>
    <row r="21" spans="1:7" x14ac:dyDescent="0.2">
      <c r="A21">
        <v>990</v>
      </c>
      <c r="B21" t="str">
        <f t="shared" ref="B21" si="1">C21&amp;"_"&amp;D21&amp;F21&amp;E21</f>
        <v>John Templeton Foundation_Science Literacy Project201621700</v>
      </c>
      <c r="C21" t="s">
        <v>6</v>
      </c>
      <c r="D21" t="s">
        <v>40</v>
      </c>
      <c r="E21" s="5">
        <v>21700</v>
      </c>
      <c r="F21">
        <v>2016</v>
      </c>
      <c r="G21" t="s">
        <v>24</v>
      </c>
    </row>
    <row r="22" spans="1:7" x14ac:dyDescent="0.2">
      <c r="A22">
        <v>990</v>
      </c>
      <c r="B22" t="str">
        <f t="shared" ref="B22" si="2">C22&amp;"_"&amp;D22&amp;F22&amp;E22</f>
        <v>John Templeton Foundation_Science Literacy Project2016222510</v>
      </c>
      <c r="C22" t="s">
        <v>6</v>
      </c>
      <c r="D22" t="s">
        <v>40</v>
      </c>
      <c r="E22" s="5">
        <v>222510</v>
      </c>
      <c r="F22">
        <v>2016</v>
      </c>
    </row>
    <row r="23" spans="1:7" x14ac:dyDescent="0.2">
      <c r="A23" t="s">
        <v>16</v>
      </c>
      <c r="B23" t="str">
        <f t="shared" si="0"/>
        <v>Sarah Scaife Foundation_Statistical Assessment Service199550000</v>
      </c>
      <c r="C23" t="s">
        <v>10</v>
      </c>
      <c r="D23" t="s">
        <v>5</v>
      </c>
      <c r="E23" s="5">
        <v>50000</v>
      </c>
      <c r="F23">
        <v>1995</v>
      </c>
    </row>
    <row r="24" spans="1:7" x14ac:dyDescent="0.2">
      <c r="A24" t="s">
        <v>16</v>
      </c>
      <c r="B24" t="str">
        <f t="shared" si="0"/>
        <v>Sarah Scaife Foundation_Statistical Assessment Service199625000</v>
      </c>
      <c r="C24" t="s">
        <v>10</v>
      </c>
      <c r="D24" t="s">
        <v>5</v>
      </c>
      <c r="E24" s="5">
        <v>25000</v>
      </c>
      <c r="F24">
        <v>1996</v>
      </c>
    </row>
    <row r="25" spans="1:7" x14ac:dyDescent="0.2">
      <c r="A25" t="s">
        <v>16</v>
      </c>
      <c r="B25" t="str">
        <f t="shared" si="0"/>
        <v>Sarah Scaife Foundation_Statistical Assessment Service199775000</v>
      </c>
      <c r="C25" t="s">
        <v>10</v>
      </c>
      <c r="D25" t="s">
        <v>5</v>
      </c>
      <c r="E25" s="5">
        <v>75000</v>
      </c>
      <c r="F25">
        <v>1997</v>
      </c>
    </row>
    <row r="26" spans="1:7" x14ac:dyDescent="0.2">
      <c r="A26" t="s">
        <v>16</v>
      </c>
      <c r="B26" t="str">
        <f t="shared" si="0"/>
        <v>Sarah Scaife Foundation_Statistical Assessment Service1998100000</v>
      </c>
      <c r="C26" t="s">
        <v>10</v>
      </c>
      <c r="D26" t="s">
        <v>5</v>
      </c>
      <c r="E26" s="5">
        <v>100000</v>
      </c>
      <c r="F26">
        <v>1998</v>
      </c>
    </row>
    <row r="27" spans="1:7" x14ac:dyDescent="0.2">
      <c r="A27" t="s">
        <v>16</v>
      </c>
      <c r="B27" t="str">
        <f t="shared" si="0"/>
        <v>Sarah Scaife Foundation_Statistical Assessment Service1999100000</v>
      </c>
      <c r="C27" t="s">
        <v>10</v>
      </c>
      <c r="D27" t="s">
        <v>5</v>
      </c>
      <c r="E27" s="5">
        <v>100000</v>
      </c>
      <c r="F27">
        <v>1999</v>
      </c>
    </row>
    <row r="28" spans="1:7" x14ac:dyDescent="0.2">
      <c r="A28" t="s">
        <v>16</v>
      </c>
      <c r="B28" t="str">
        <f t="shared" si="0"/>
        <v>Sarah Scaife Foundation_Statistical Assessment Service2000100000</v>
      </c>
      <c r="C28" t="s">
        <v>10</v>
      </c>
      <c r="D28" t="s">
        <v>5</v>
      </c>
      <c r="E28" s="5">
        <v>100000</v>
      </c>
      <c r="F28">
        <v>2000</v>
      </c>
    </row>
    <row r="29" spans="1:7" x14ac:dyDescent="0.2">
      <c r="A29" t="s">
        <v>16</v>
      </c>
      <c r="B29" t="str">
        <f t="shared" si="0"/>
        <v>Sarah Scaife Foundation_Statistical Assessment Service200150000</v>
      </c>
      <c r="C29" t="s">
        <v>10</v>
      </c>
      <c r="D29" t="s">
        <v>5</v>
      </c>
      <c r="E29" s="5">
        <v>50000</v>
      </c>
      <c r="F29">
        <v>2001</v>
      </c>
    </row>
    <row r="30" spans="1:7" x14ac:dyDescent="0.2">
      <c r="A30" t="s">
        <v>16</v>
      </c>
      <c r="B30" t="str">
        <f t="shared" si="0"/>
        <v>Sarah Scaife Foundation_Statistical Assessment Service200250000</v>
      </c>
      <c r="C30" t="s">
        <v>10</v>
      </c>
      <c r="D30" t="s">
        <v>5</v>
      </c>
      <c r="E30" s="5">
        <v>50000</v>
      </c>
      <c r="F30">
        <v>2002</v>
      </c>
    </row>
    <row r="31" spans="1:7" x14ac:dyDescent="0.2">
      <c r="A31" t="s">
        <v>16</v>
      </c>
      <c r="B31" t="str">
        <f t="shared" si="0"/>
        <v>Sarah Scaife Foundation_Statistical Assessment Service2004100000</v>
      </c>
      <c r="C31" t="s">
        <v>10</v>
      </c>
      <c r="D31" t="s">
        <v>5</v>
      </c>
      <c r="E31" s="5">
        <v>100000</v>
      </c>
      <c r="F31">
        <v>2004</v>
      </c>
    </row>
    <row r="32" spans="1:7" x14ac:dyDescent="0.2">
      <c r="A32" t="s">
        <v>16</v>
      </c>
      <c r="B32" t="str">
        <f t="shared" si="0"/>
        <v>Sarah Scaife Foundation_Statistical Assessment Service2005100000</v>
      </c>
      <c r="C32" t="s">
        <v>10</v>
      </c>
      <c r="D32" t="s">
        <v>5</v>
      </c>
      <c r="E32" s="5">
        <v>100000</v>
      </c>
      <c r="F32">
        <v>2005</v>
      </c>
    </row>
    <row r="33" spans="1:7" x14ac:dyDescent="0.2">
      <c r="A33" t="s">
        <v>16</v>
      </c>
      <c r="B33" t="str">
        <f t="shared" si="0"/>
        <v>Sarah Scaife Foundation_Statistical Assessment Service2006100000</v>
      </c>
      <c r="C33" t="s">
        <v>10</v>
      </c>
      <c r="D33" t="s">
        <v>5</v>
      </c>
      <c r="E33" s="5">
        <v>100000</v>
      </c>
      <c r="F33">
        <v>2006</v>
      </c>
    </row>
    <row r="34" spans="1:7" x14ac:dyDescent="0.2">
      <c r="A34" t="s">
        <v>16</v>
      </c>
      <c r="B34" t="str">
        <f t="shared" si="0"/>
        <v>Sarah Scaife Foundation_Statistical Assessment Service2007100000</v>
      </c>
      <c r="C34" t="s">
        <v>10</v>
      </c>
      <c r="D34" t="s">
        <v>5</v>
      </c>
      <c r="E34" s="5">
        <v>100000</v>
      </c>
      <c r="F34">
        <v>2007</v>
      </c>
    </row>
    <row r="35" spans="1:7" x14ac:dyDescent="0.2">
      <c r="A35" t="s">
        <v>16</v>
      </c>
      <c r="B35" t="str">
        <f t="shared" si="0"/>
        <v>Sarah Scaife Foundation_Statistical Assessment Service2008100000</v>
      </c>
      <c r="C35" t="s">
        <v>10</v>
      </c>
      <c r="D35" t="s">
        <v>5</v>
      </c>
      <c r="E35" s="5">
        <v>100000</v>
      </c>
      <c r="F35">
        <v>2008</v>
      </c>
    </row>
    <row r="36" spans="1:7" x14ac:dyDescent="0.2">
      <c r="A36" t="s">
        <v>16</v>
      </c>
      <c r="B36" t="str">
        <f t="shared" ref="B36:B64" si="3">C36&amp;"_"&amp;D36&amp;F36&amp;E36</f>
        <v>Searle Freedom Trust_Statistical Assessment Service200125000</v>
      </c>
      <c r="C36" t="s">
        <v>4</v>
      </c>
      <c r="D36" t="s">
        <v>5</v>
      </c>
      <c r="E36" s="5">
        <v>25000</v>
      </c>
      <c r="F36">
        <v>2001</v>
      </c>
    </row>
    <row r="37" spans="1:7" x14ac:dyDescent="0.2">
      <c r="A37" t="s">
        <v>16</v>
      </c>
      <c r="B37" t="str">
        <f t="shared" si="3"/>
        <v>Searle Freedom Trust_Statistical Assessment Service2010154000</v>
      </c>
      <c r="C37" t="s">
        <v>4</v>
      </c>
      <c r="D37" t="s">
        <v>5</v>
      </c>
      <c r="E37" s="5">
        <v>154000</v>
      </c>
      <c r="F37">
        <v>2010</v>
      </c>
    </row>
    <row r="38" spans="1:7" x14ac:dyDescent="0.2">
      <c r="A38" t="s">
        <v>16</v>
      </c>
      <c r="B38" t="str">
        <f t="shared" si="3"/>
        <v>Searle Freedom Trust_Statistical Assessment Service201050000</v>
      </c>
      <c r="C38" t="s">
        <v>4</v>
      </c>
      <c r="D38" t="s">
        <v>5</v>
      </c>
      <c r="E38" s="5">
        <v>50000</v>
      </c>
      <c r="F38">
        <v>2010</v>
      </c>
    </row>
    <row r="39" spans="1:7" x14ac:dyDescent="0.2">
      <c r="A39" t="s">
        <v>16</v>
      </c>
      <c r="B39" t="str">
        <f t="shared" si="3"/>
        <v>Searle Freedom Trust_Statistical Assessment Service2011155000</v>
      </c>
      <c r="C39" t="s">
        <v>4</v>
      </c>
      <c r="D39" t="s">
        <v>5</v>
      </c>
      <c r="E39" s="5">
        <v>155000</v>
      </c>
      <c r="F39">
        <v>2011</v>
      </c>
    </row>
    <row r="40" spans="1:7" x14ac:dyDescent="0.2">
      <c r="A40" t="s">
        <v>16</v>
      </c>
      <c r="B40" t="str">
        <f t="shared" si="3"/>
        <v>Searle Freedom Trust_Statistical Assessment Service201150000</v>
      </c>
      <c r="C40" t="s">
        <v>4</v>
      </c>
      <c r="D40" t="s">
        <v>5</v>
      </c>
      <c r="E40" s="5">
        <v>50000</v>
      </c>
      <c r="F40">
        <v>2011</v>
      </c>
    </row>
    <row r="41" spans="1:7" x14ac:dyDescent="0.2">
      <c r="A41" t="s">
        <v>16</v>
      </c>
      <c r="B41" t="str">
        <f t="shared" si="3"/>
        <v>Searle Freedom Trust_Statistical Assessment Service2012160000</v>
      </c>
      <c r="C41" t="s">
        <v>4</v>
      </c>
      <c r="D41" t="s">
        <v>5</v>
      </c>
      <c r="E41" s="5">
        <v>160000</v>
      </c>
      <c r="F41">
        <v>2012</v>
      </c>
    </row>
    <row r="42" spans="1:7" x14ac:dyDescent="0.2">
      <c r="A42" t="s">
        <v>16</v>
      </c>
      <c r="B42" t="str">
        <f t="shared" si="3"/>
        <v>Searle Freedom Trust_Statistical Assessment Service201260000</v>
      </c>
      <c r="C42" t="s">
        <v>4</v>
      </c>
      <c r="D42" t="s">
        <v>5</v>
      </c>
      <c r="E42" s="5">
        <v>60000</v>
      </c>
      <c r="F42">
        <v>2012</v>
      </c>
    </row>
    <row r="43" spans="1:7" x14ac:dyDescent="0.2">
      <c r="A43">
        <v>990</v>
      </c>
      <c r="B43" t="str">
        <f t="shared" si="3"/>
        <v>Searle Freedom Trust_Statistical Assessment Service2015230000</v>
      </c>
      <c r="C43" t="s">
        <v>4</v>
      </c>
      <c r="D43" t="s">
        <v>5</v>
      </c>
      <c r="E43" s="5">
        <v>230000</v>
      </c>
      <c r="F43">
        <v>2015</v>
      </c>
      <c r="G43" t="s">
        <v>24</v>
      </c>
    </row>
    <row r="44" spans="1:7" x14ac:dyDescent="0.2">
      <c r="A44">
        <v>990</v>
      </c>
      <c r="B44" t="str">
        <f t="shared" si="3"/>
        <v>Searle Freedom Trust_Statistical Assessment Service2015130000</v>
      </c>
      <c r="C44" t="s">
        <v>4</v>
      </c>
      <c r="D44" t="s">
        <v>5</v>
      </c>
      <c r="E44" s="5">
        <v>130000</v>
      </c>
      <c r="F44">
        <v>2015</v>
      </c>
      <c r="G44" t="s">
        <v>24</v>
      </c>
    </row>
    <row r="45" spans="1:7" x14ac:dyDescent="0.2">
      <c r="A45">
        <v>990</v>
      </c>
      <c r="B45" t="str">
        <f t="shared" si="3"/>
        <v>Searle Freedom Trust_Statistical Assessment Service201455000</v>
      </c>
      <c r="C45" t="s">
        <v>4</v>
      </c>
      <c r="D45" t="s">
        <v>5</v>
      </c>
      <c r="E45" s="5">
        <v>55000</v>
      </c>
      <c r="F45">
        <v>2014</v>
      </c>
      <c r="G45" t="s">
        <v>24</v>
      </c>
    </row>
    <row r="46" spans="1:7" x14ac:dyDescent="0.2">
      <c r="A46">
        <v>990</v>
      </c>
      <c r="B46" t="str">
        <f t="shared" si="3"/>
        <v>Searle Freedom Trust_Statistical Assessment Service201455000</v>
      </c>
      <c r="C46" t="s">
        <v>4</v>
      </c>
      <c r="D46" t="s">
        <v>5</v>
      </c>
      <c r="E46" s="5">
        <v>55000</v>
      </c>
      <c r="F46">
        <v>2014</v>
      </c>
      <c r="G46" t="s">
        <v>24</v>
      </c>
    </row>
    <row r="47" spans="1:7" x14ac:dyDescent="0.2">
      <c r="A47">
        <v>990</v>
      </c>
      <c r="B47" t="str">
        <f t="shared" si="3"/>
        <v>Searle Freedom Trust_Statistical Assessment Service2013220000</v>
      </c>
      <c r="C47" t="s">
        <v>4</v>
      </c>
      <c r="D47" t="s">
        <v>5</v>
      </c>
      <c r="E47" s="5">
        <v>220000</v>
      </c>
      <c r="F47">
        <v>2013</v>
      </c>
      <c r="G47" t="s">
        <v>24</v>
      </c>
    </row>
    <row r="48" spans="1:7" x14ac:dyDescent="0.2">
      <c r="A48">
        <v>990</v>
      </c>
      <c r="B48" t="str">
        <f t="shared" ref="B48" si="4">C48&amp;"_"&amp;D48&amp;F48&amp;E48</f>
        <v>Searle Freedom Trust_Science Literacy Project2016100000</v>
      </c>
      <c r="C48" t="s">
        <v>4</v>
      </c>
      <c r="D48" t="s">
        <v>40</v>
      </c>
      <c r="E48" s="5">
        <v>100000</v>
      </c>
      <c r="F48">
        <v>2016</v>
      </c>
      <c r="G48" t="s">
        <v>24</v>
      </c>
    </row>
    <row r="49" spans="1:7" x14ac:dyDescent="0.2">
      <c r="A49" t="s">
        <v>16</v>
      </c>
      <c r="B49" t="str">
        <f t="shared" si="3"/>
        <v>The Carthage Foundation_Statistical Assessment Service2003100000</v>
      </c>
      <c r="C49" t="s">
        <v>11</v>
      </c>
      <c r="D49" t="s">
        <v>5</v>
      </c>
      <c r="E49" s="5">
        <v>100000</v>
      </c>
      <c r="F49">
        <v>2003</v>
      </c>
      <c r="G49" t="s">
        <v>20</v>
      </c>
    </row>
    <row r="50" spans="1:7" x14ac:dyDescent="0.2">
      <c r="A50" t="s">
        <v>16</v>
      </c>
      <c r="B50" t="str">
        <f t="shared" si="3"/>
        <v>The Randolph Foundation_Statistical Assessment Service199875000</v>
      </c>
      <c r="C50" t="s">
        <v>8</v>
      </c>
      <c r="D50" t="s">
        <v>5</v>
      </c>
      <c r="E50" s="5">
        <v>75000</v>
      </c>
      <c r="F50">
        <v>1998</v>
      </c>
    </row>
    <row r="51" spans="1:7" x14ac:dyDescent="0.2">
      <c r="A51" t="s">
        <v>16</v>
      </c>
      <c r="B51" t="str">
        <f t="shared" si="3"/>
        <v>The Randolph Foundation_Statistical Assessment Service199975000</v>
      </c>
      <c r="C51" t="s">
        <v>8</v>
      </c>
      <c r="D51" t="s">
        <v>5</v>
      </c>
      <c r="E51" s="5">
        <v>75000</v>
      </c>
      <c r="F51">
        <v>1999</v>
      </c>
    </row>
    <row r="52" spans="1:7" x14ac:dyDescent="0.2">
      <c r="A52" t="s">
        <v>16</v>
      </c>
      <c r="B52" t="str">
        <f t="shared" si="3"/>
        <v>The Randolph Foundation_Statistical Assessment Service2001100000</v>
      </c>
      <c r="C52" t="s">
        <v>8</v>
      </c>
      <c r="D52" t="s">
        <v>5</v>
      </c>
      <c r="E52" s="5">
        <v>100000</v>
      </c>
      <c r="F52">
        <v>2001</v>
      </c>
    </row>
    <row r="53" spans="1:7" x14ac:dyDescent="0.2">
      <c r="A53" t="s">
        <v>16</v>
      </c>
      <c r="B53" t="str">
        <f t="shared" si="3"/>
        <v>The Randolph Foundation_Statistical Assessment Service20031200</v>
      </c>
      <c r="C53" t="s">
        <v>8</v>
      </c>
      <c r="D53" t="s">
        <v>5</v>
      </c>
      <c r="E53" s="5">
        <v>1200</v>
      </c>
      <c r="F53">
        <v>2003</v>
      </c>
    </row>
    <row r="54" spans="1:7" x14ac:dyDescent="0.2">
      <c r="A54" t="s">
        <v>16</v>
      </c>
      <c r="B54" t="str">
        <f t="shared" si="3"/>
        <v>The Randolph Foundation_Statistical Assessment Service20031200</v>
      </c>
      <c r="C54" t="s">
        <v>8</v>
      </c>
      <c r="D54" t="s">
        <v>5</v>
      </c>
      <c r="E54" s="5">
        <v>1200</v>
      </c>
      <c r="F54">
        <v>2003</v>
      </c>
    </row>
    <row r="55" spans="1:7" x14ac:dyDescent="0.2">
      <c r="A55" t="s">
        <v>16</v>
      </c>
      <c r="B55" t="str">
        <f t="shared" si="3"/>
        <v>The Randolph Foundation_Statistical Assessment Service200318000</v>
      </c>
      <c r="C55" t="s">
        <v>8</v>
      </c>
      <c r="D55" t="s">
        <v>5</v>
      </c>
      <c r="E55" s="5">
        <v>18000</v>
      </c>
      <c r="F55">
        <v>2003</v>
      </c>
    </row>
    <row r="56" spans="1:7" x14ac:dyDescent="0.2">
      <c r="A56" t="s">
        <v>16</v>
      </c>
      <c r="B56" t="str">
        <f t="shared" si="3"/>
        <v>The Randolph Foundation_Statistical Assessment Service200415000</v>
      </c>
      <c r="C56" t="s">
        <v>8</v>
      </c>
      <c r="D56" t="s">
        <v>5</v>
      </c>
      <c r="E56" s="5">
        <v>15000</v>
      </c>
      <c r="F56">
        <v>2004</v>
      </c>
    </row>
    <row r="57" spans="1:7" x14ac:dyDescent="0.2">
      <c r="A57" t="s">
        <v>16</v>
      </c>
      <c r="B57" t="str">
        <f t="shared" si="3"/>
        <v>The Randolph Foundation_Statistical Assessment Service2004185000</v>
      </c>
      <c r="C57" t="s">
        <v>8</v>
      </c>
      <c r="D57" t="s">
        <v>5</v>
      </c>
      <c r="E57" s="5">
        <v>185000</v>
      </c>
      <c r="F57">
        <v>2004</v>
      </c>
    </row>
    <row r="58" spans="1:7" x14ac:dyDescent="0.2">
      <c r="A58" t="s">
        <v>16</v>
      </c>
      <c r="B58" t="str">
        <f t="shared" si="3"/>
        <v>The Randolph Foundation_Statistical Assessment Service2005200000</v>
      </c>
      <c r="C58" t="s">
        <v>8</v>
      </c>
      <c r="D58" t="s">
        <v>5</v>
      </c>
      <c r="E58" s="5">
        <v>200000</v>
      </c>
      <c r="F58">
        <v>2005</v>
      </c>
    </row>
    <row r="59" spans="1:7" x14ac:dyDescent="0.2">
      <c r="A59" t="s">
        <v>16</v>
      </c>
      <c r="B59" t="str">
        <f t="shared" si="3"/>
        <v>The Randolph Foundation_Statistical Assessment Service2006150000</v>
      </c>
      <c r="C59" t="s">
        <v>8</v>
      </c>
      <c r="D59" t="s">
        <v>5</v>
      </c>
      <c r="E59" s="5">
        <v>150000</v>
      </c>
      <c r="F59">
        <v>2006</v>
      </c>
    </row>
    <row r="60" spans="1:7" x14ac:dyDescent="0.2">
      <c r="A60" t="s">
        <v>16</v>
      </c>
      <c r="B60" t="str">
        <f t="shared" si="3"/>
        <v>The Randolph Foundation_Statistical Assessment Service201075000</v>
      </c>
      <c r="C60" t="s">
        <v>8</v>
      </c>
      <c r="D60" t="s">
        <v>5</v>
      </c>
      <c r="E60" s="5">
        <v>75000</v>
      </c>
      <c r="F60">
        <v>2010</v>
      </c>
    </row>
    <row r="61" spans="1:7" x14ac:dyDescent="0.2">
      <c r="A61" t="s">
        <v>16</v>
      </c>
      <c r="B61" t="str">
        <f t="shared" si="3"/>
        <v>William H. Donner Foundation_Statistical Assessment Service19988334</v>
      </c>
      <c r="C61" t="s">
        <v>14</v>
      </c>
      <c r="D61" t="s">
        <v>5</v>
      </c>
      <c r="E61" s="5">
        <v>8334</v>
      </c>
      <c r="F61">
        <v>1998</v>
      </c>
    </row>
    <row r="62" spans="1:7" x14ac:dyDescent="0.2">
      <c r="A62" t="s">
        <v>16</v>
      </c>
      <c r="B62" t="str">
        <f t="shared" si="3"/>
        <v>William H. Donner Foundation_Statistical Assessment Service199933333</v>
      </c>
      <c r="C62" t="s">
        <v>14</v>
      </c>
      <c r="D62" t="s">
        <v>5</v>
      </c>
      <c r="E62" s="5">
        <v>33333</v>
      </c>
      <c r="F62">
        <v>1999</v>
      </c>
    </row>
    <row r="63" spans="1:7" x14ac:dyDescent="0.2">
      <c r="A63" t="s">
        <v>16</v>
      </c>
      <c r="B63" t="str">
        <f t="shared" si="3"/>
        <v>William H. Donner Foundation_Statistical Assessment Service200058333</v>
      </c>
      <c r="C63" t="s">
        <v>14</v>
      </c>
      <c r="D63" t="s">
        <v>5</v>
      </c>
      <c r="E63" s="5">
        <v>58333</v>
      </c>
      <c r="F63">
        <v>2000</v>
      </c>
    </row>
    <row r="64" spans="1:7" x14ac:dyDescent="0.2">
      <c r="A64" t="s">
        <v>16</v>
      </c>
      <c r="B64" t="str">
        <f t="shared" si="3"/>
        <v>William H. Donner Foundation_Statistical Assessment Service200125000</v>
      </c>
      <c r="C64" t="s">
        <v>14</v>
      </c>
      <c r="D64" t="s">
        <v>5</v>
      </c>
      <c r="E64" s="5">
        <v>25000</v>
      </c>
      <c r="F64">
        <v>2001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D7" sqref="D7"/>
    </sheetView>
  </sheetViews>
  <sheetFormatPr baseColWidth="10" defaultRowHeight="16" x14ac:dyDescent="0.2"/>
  <cols>
    <col min="1" max="1" width="25.83203125" bestFit="1" customWidth="1"/>
    <col min="2" max="2" width="53.1640625" bestFit="1" customWidth="1"/>
  </cols>
  <sheetData>
    <row r="1" spans="1:2" s="1" customFormat="1" x14ac:dyDescent="0.2">
      <c r="A1" s="1" t="s">
        <v>26</v>
      </c>
      <c r="B1" s="1" t="s">
        <v>27</v>
      </c>
    </row>
    <row r="2" spans="1:2" x14ac:dyDescent="0.2">
      <c r="A2" t="s">
        <v>4</v>
      </c>
      <c r="B2" t="s">
        <v>28</v>
      </c>
    </row>
    <row r="3" spans="1:2" x14ac:dyDescent="0.2">
      <c r="A3" t="s">
        <v>10</v>
      </c>
      <c r="B3" t="s">
        <v>29</v>
      </c>
    </row>
    <row r="4" spans="1:2" x14ac:dyDescent="0.2">
      <c r="A4" t="s">
        <v>8</v>
      </c>
      <c r="B4" t="s">
        <v>30</v>
      </c>
    </row>
    <row r="5" spans="1:2" x14ac:dyDescent="0.2">
      <c r="A5" t="s">
        <v>13</v>
      </c>
      <c r="B5" t="s">
        <v>31</v>
      </c>
    </row>
    <row r="6" spans="1:2" x14ac:dyDescent="0.2">
      <c r="A6" t="s">
        <v>9</v>
      </c>
      <c r="B6" t="s">
        <v>32</v>
      </c>
    </row>
    <row r="7" spans="1:2" x14ac:dyDescent="0.2">
      <c r="A7" t="s">
        <v>14</v>
      </c>
      <c r="B7" t="s">
        <v>33</v>
      </c>
    </row>
    <row r="8" spans="1:2" x14ac:dyDescent="0.2">
      <c r="A8" t="s">
        <v>11</v>
      </c>
      <c r="B8" t="s">
        <v>29</v>
      </c>
    </row>
    <row r="9" spans="1:2" x14ac:dyDescent="0.2">
      <c r="A9" t="s">
        <v>12</v>
      </c>
      <c r="B9" t="s">
        <v>34</v>
      </c>
    </row>
    <row r="10" spans="1:2" x14ac:dyDescent="0.2">
      <c r="A10" t="s">
        <v>7</v>
      </c>
      <c r="B10" t="s">
        <v>35</v>
      </c>
    </row>
    <row r="11" spans="1:2" x14ac:dyDescent="0.2">
      <c r="A11" t="s">
        <v>6</v>
      </c>
    </row>
    <row r="12" spans="1:2" x14ac:dyDescent="0.2">
      <c r="A12" t="s">
        <v>15</v>
      </c>
      <c r="B1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2017-07-23T22:59:41Z</dcterms:created>
  <dcterms:modified xsi:type="dcterms:W3CDTF">2019-07-09T05:09:46Z</dcterms:modified>
  <cp:category/>
</cp:coreProperties>
</file>