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The Thirteen Foundation/"/>
    </mc:Choice>
  </mc:AlternateContent>
  <bookViews>
    <workbookView xWindow="25600" yWindow="440" windowWidth="25600" windowHeight="28360" tabRatio="500"/>
  </bookViews>
  <sheets>
    <sheet name="Analysis" sheetId="5" r:id="rId1"/>
    <sheet name="Data" sheetId="1" r:id="rId2"/>
    <sheet name="Key people" sheetId="2" r:id="rId3"/>
    <sheet name="Resources" sheetId="4" r:id="rId4"/>
  </sheets>
  <definedNames>
    <definedName name="_xlnm._FilterDatabase" localSheetId="1" hidden="1">Data!$A$1:$G$102</definedName>
  </definedNames>
  <calcPr calcId="0" concurrentCalc="0"/>
  <pivotCaches>
    <pivotCache cacheId="4" r:id="rId5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5" l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78" i="1"/>
  <c r="B79" i="1"/>
  <c r="B80" i="1"/>
  <c r="B81" i="1"/>
  <c r="B82" i="1"/>
  <c r="B83" i="1"/>
  <c r="B84" i="1"/>
  <c r="B85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2" i="1"/>
</calcChain>
</file>

<file path=xl/sharedStrings.xml><?xml version="1.0" encoding="utf-8"?>
<sst xmlns="http://schemas.openxmlformats.org/spreadsheetml/2006/main" count="536" uniqueCount="108">
  <si>
    <t>donor_name</t>
  </si>
  <si>
    <t>recipient_name</t>
  </si>
  <si>
    <t>contribution</t>
  </si>
  <si>
    <t>year</t>
  </si>
  <si>
    <t>The Thirteen Foundation</t>
  </si>
  <si>
    <t>40 Days for Life</t>
  </si>
  <si>
    <t>American Majority</t>
  </si>
  <si>
    <t>Assembly of Yahweh 7th Day (Cisco TX)</t>
  </si>
  <si>
    <t>Assembly of Yahweh (Eaton Rapids MI)</t>
  </si>
  <si>
    <t>Calvary Baptist Church (Cisco TX)</t>
  </si>
  <si>
    <t>Carbon Camp Corporation</t>
  </si>
  <si>
    <t>Center for Human Rights and Constitutional Law</t>
  </si>
  <si>
    <t>Church of Christ (Cisco TX)</t>
  </si>
  <si>
    <t>Church of the Nazarene (Cisco TX)</t>
  </si>
  <si>
    <t>Cisco Fire Department</t>
  </si>
  <si>
    <t>Cross Timbers Pregnancy Care Center</t>
  </si>
  <si>
    <t>Eastland County Crisis Center</t>
  </si>
  <si>
    <t>Eastland County eTeen</t>
  </si>
  <si>
    <t>Eastland Volunteer Fire Department</t>
  </si>
  <si>
    <t>Eastland County Open Door (Cisco TX)</t>
  </si>
  <si>
    <t>Eastlast County General Fund</t>
  </si>
  <si>
    <t>Family Research Council</t>
  </si>
  <si>
    <t>First Assembly of Yahvah (Emory TX)</t>
  </si>
  <si>
    <t>First Baptist Church Cisco (Cisco TX)</t>
  </si>
  <si>
    <t>Firstfruits Christian Fellowship (Gorman TX)</t>
  </si>
  <si>
    <t>Focus on the Family</t>
  </si>
  <si>
    <t>Franklin Center for Government &amp;amp; Public Integrity</t>
  </si>
  <si>
    <t>Gunsight Baptist Church (Eastland TX)</t>
  </si>
  <si>
    <t>Hamilton County Carenet</t>
  </si>
  <si>
    <t>Heartbeat International</t>
  </si>
  <si>
    <t>Heartbeat of Miami</t>
  </si>
  <si>
    <t>International Kingdom Builders Fellowship (Eastland TX)</t>
  </si>
  <si>
    <t>Kenya Mission</t>
  </si>
  <si>
    <t>Liberty Counsel</t>
  </si>
  <si>
    <t>Living Truth Church of God (Eastland TX)</t>
  </si>
  <si>
    <t>Media Revolution Ministries</t>
  </si>
  <si>
    <t>Mountain Top Church (Cisco TX)</t>
  </si>
  <si>
    <t>Revival of Faith Ministries</t>
  </si>
  <si>
    <t>Rising Star Volunteer Fire Department</t>
  </si>
  <si>
    <t>River of Life Church (Eastland TX)</t>
  </si>
  <si>
    <t>Second Baptist Church (Ranger TX)</t>
  </si>
  <si>
    <t>Shalom Assembly of Yahweh (Rock Falls IL)</t>
  </si>
  <si>
    <t>State Policy Network</t>
  </si>
  <si>
    <t>Texas Home School Coalition</t>
  </si>
  <si>
    <t>Texas Right To Life Committee Educational Fund</t>
  </si>
  <si>
    <t>The Heritage Foundation</t>
  </si>
  <si>
    <t>The Pentecostals of Eastland (Eastland TX)</t>
  </si>
  <si>
    <t>The Solid Rock</t>
  </si>
  <si>
    <t>Yahweh's Assembly in Messiah (Rocheport MO)</t>
  </si>
  <si>
    <t>Yahweh's Frystown Assembly</t>
  </si>
  <si>
    <t>Yahweh's Restoration Ministry (Holts Summit MO)</t>
  </si>
  <si>
    <t>Wounded Warrior Project</t>
  </si>
  <si>
    <t>Wallbuilders</t>
  </si>
  <si>
    <t>Prime Time Christian Broadcasting</t>
  </si>
  <si>
    <t>New Missions Inc</t>
  </si>
  <si>
    <t>National Institute of Marriage</t>
  </si>
  <si>
    <t>Faith Baptist Church (Cisco TX)</t>
  </si>
  <si>
    <t>Combat Marine Outdoors</t>
  </si>
  <si>
    <t>Care Net</t>
  </si>
  <si>
    <t>A Woman's Heart A Child's Life (Greenville TX)</t>
  </si>
  <si>
    <t>datasource</t>
  </si>
  <si>
    <t>transaction_id</t>
  </si>
  <si>
    <t>CT2017</t>
  </si>
  <si>
    <t>Source</t>
  </si>
  <si>
    <t>Name</t>
  </si>
  <si>
    <t>Year</t>
  </si>
  <si>
    <t>Farris Wilks</t>
  </si>
  <si>
    <t>Title</t>
  </si>
  <si>
    <t>Trustee</t>
  </si>
  <si>
    <t>JoAnn Wilks</t>
  </si>
  <si>
    <t>Jonathan Francis</t>
  </si>
  <si>
    <t>Executive Director</t>
  </si>
  <si>
    <t>verified</t>
  </si>
  <si>
    <t>added</t>
  </si>
  <si>
    <t>Africa for Yahwh Ministries</t>
  </si>
  <si>
    <t>Family Talk</t>
  </si>
  <si>
    <t>Gideons International</t>
  </si>
  <si>
    <t>Life Dynamics</t>
  </si>
  <si>
    <t>changed</t>
  </si>
  <si>
    <t>Life Outreach International Association</t>
  </si>
  <si>
    <t>Museum of the Bible</t>
  </si>
  <si>
    <t>National Christian Foundation</t>
  </si>
  <si>
    <t>Northside Baptist Church</t>
  </si>
  <si>
    <t>Online for Life</t>
  </si>
  <si>
    <t>Prager University Foundation</t>
  </si>
  <si>
    <t>Yahweh International Ministry</t>
  </si>
  <si>
    <t>Shalom Assembly of Yahweh</t>
  </si>
  <si>
    <t>Trinity Baptist Church</t>
  </si>
  <si>
    <t>Vineyard Community Church</t>
  </si>
  <si>
    <t>Row Labels</t>
  </si>
  <si>
    <t>Grand Total</t>
  </si>
  <si>
    <t>Sum of contribution</t>
  </si>
  <si>
    <t>Column Labels</t>
  </si>
  <si>
    <t>Organization</t>
  </si>
  <si>
    <t>Resource URL</t>
  </si>
  <si>
    <t>https://www.sourcewatch.org/index.php/National_Christian_Foundation</t>
  </si>
  <si>
    <t>http://www.rightwingwatch.org/organizations/media-revolution-ministries/</t>
  </si>
  <si>
    <t>https://www.sourcewatch.org/index.php/American_Majority</t>
  </si>
  <si>
    <t>https://www.sourcewatch.org/index.php/Liberty_Counsel</t>
  </si>
  <si>
    <t>https://www.desmogblog.com/state-policy-network</t>
  </si>
  <si>
    <t>http://www.rightwingwatch.org/organizations/focus-on-the-family/</t>
  </si>
  <si>
    <t>https://www.desmogblog.com/franklin-centre-government-and-public-integrity</t>
  </si>
  <si>
    <t>https://www.desmogblog.com/prageru</t>
  </si>
  <si>
    <t>https://www.sourcewatch.org/index.php/Family_Research_Council</t>
  </si>
  <si>
    <t>https://www.desmogblog.com/heritage-foundation</t>
  </si>
  <si>
    <t>Thirteen Foundation Funding</t>
  </si>
  <si>
    <t>Data retrieved</t>
  </si>
  <si>
    <t>https://www.desmogblog.com/thirteen-foundation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</si>
</sst>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166" fontId="0" fillId="0" borderId="0" xfId="0" applyNumberFormat="1"/>
    <xf numFmtId="0" fontId="6" fillId="0" borderId="0" xfId="0" applyFont="1"/>
    <xf numFmtId="0" fontId="7" fillId="0" borderId="0" xfId="9" applyFont="1"/>
    <xf numFmtId="0" fontId="8" fillId="0" borderId="0" xfId="0" applyFont="1"/>
    <xf numFmtId="15" fontId="8" fillId="0" borderId="0" xfId="0" applyNumberFormat="1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1">
    <dxf>
      <numFmt numFmtId="166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099.864868287033" createdVersion="4" refreshedVersion="4" minRefreshableVersion="3" recordCount="101">
  <cacheSource type="worksheet">
    <worksheetSource ref="A1:G1048576" sheet="Data"/>
  </cacheSource>
  <cacheFields count="7">
    <cacheField name="data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70">
        <s v="40 Days for Life"/>
        <s v="American Majority"/>
        <s v="Assembly of Yahweh 7th Day (Cisco TX)"/>
        <s v="Assembly of Yahweh (Eaton Rapids MI)"/>
        <s v="Calvary Baptist Church (Cisco TX)"/>
        <s v="Carbon Camp Corporation"/>
        <s v="Center for Human Rights and Constitutional Law"/>
        <s v="Church of Christ (Cisco TX)"/>
        <s v="Church of the Nazarene (Cisco TX)"/>
        <s v="Cisco Fire Department"/>
        <s v="Cross Timbers Pregnancy Care Center"/>
        <s v="Eastland County Crisis Center"/>
        <s v="Eastland County eTeen"/>
        <s v="Eastland Volunteer Fire Department"/>
        <s v="Eastland County Open Door (Cisco TX)"/>
        <s v="Eastlast County General Fund"/>
        <s v="Family Research Council"/>
        <s v="First Assembly of Yahvah (Emory TX)"/>
        <s v="First Baptist Church Cisco (Cisco TX)"/>
        <s v="Firstfruits Christian Fellowship (Gorman TX)"/>
        <s v="Focus on the Family"/>
        <s v="Franklin Center for Government &amp;amp; Public Integrity"/>
        <s v="Gunsight Baptist Church (Eastland TX)"/>
        <s v="Hamilton County Carenet"/>
        <s v="Heartbeat International"/>
        <s v="Heartbeat of Miami"/>
        <s v="International Kingdom Builders Fellowship (Eastland TX)"/>
        <s v="Kenya Mission"/>
        <s v="Liberty Counsel"/>
        <s v="Life Dynamics"/>
        <s v="Living Truth Church of God (Eastland TX)"/>
        <s v="Media Revolution Ministries"/>
        <s v="Mountain Top Church (Cisco TX)"/>
        <s v="Revival of Faith Ministries"/>
        <s v="Rising Star Volunteer Fire Department"/>
        <s v="River of Life Church (Eastland TX)"/>
        <s v="Second Baptist Church (Ranger TX)"/>
        <s v="Shalom Assembly of Yahweh (Rock Falls IL)"/>
        <s v="State Policy Network"/>
        <s v="Texas Home School Coalition"/>
        <s v="Texas Right To Life Committee Educational Fund"/>
        <s v="The Heritage Foundation"/>
        <s v="The Pentecostals of Eastland (Eastland TX)"/>
        <s v="The Solid Rock"/>
        <s v="Yahweh's Assembly in Messiah (Rocheport MO)"/>
        <s v="Yahweh's Frystown Assembly"/>
        <s v="Yahweh's Restoration Ministry (Holts Summit MO)"/>
        <s v="Wounded Warrior Project"/>
        <s v="Wallbuilders"/>
        <s v="Prime Time Christian Broadcasting"/>
        <s v="New Missions Inc"/>
        <s v="National Institute of Marriage"/>
        <s v="Faith Baptist Church (Cisco TX)"/>
        <s v="Combat Marine Outdoors"/>
        <s v="Care Net"/>
        <s v="A Woman's Heart A Child's Life (Greenville TX)"/>
        <s v="Africa for Yahwh Ministries"/>
        <s v="Family Talk"/>
        <s v="Gideons International"/>
        <s v="Life Outreach International Association"/>
        <s v="Museum of the Bible"/>
        <s v="National Christian Foundation"/>
        <s v="Northside Baptist Church"/>
        <s v="Online for Life"/>
        <s v="Prager University Foundation"/>
        <s v="Yahweh International Ministry"/>
        <s v="Shalom Assembly of Yahweh"/>
        <s v="Trinity Baptist Church"/>
        <s v="Vineyard Community Church"/>
        <m/>
      </sharedItems>
    </cacheField>
    <cacheField name="contribution" numFmtId="0">
      <sharedItems containsString="0" containsBlank="1" containsNumber="1" minValue="1000" maxValue="134166666" count="58">
        <n v="20000"/>
        <n v="2114100"/>
        <n v="395000"/>
        <n v="100000"/>
        <n v="5000"/>
        <n v="50000"/>
        <n v="25000"/>
        <n v="15000"/>
        <n v="182797"/>
        <n v="90023"/>
        <n v="265000"/>
        <n v="12000"/>
        <n v="7000"/>
        <n v="1100000"/>
        <n v="1309775"/>
        <n v="10000"/>
        <n v="6196"/>
        <n v="500000"/>
        <n v="725000"/>
        <n v="2242857"/>
        <n v="3000"/>
        <n v="479428"/>
        <n v="1526125"/>
        <n v="160000"/>
        <n v="408023"/>
        <n v="150000"/>
        <n v="166000"/>
        <n v="215000"/>
        <n v="85000"/>
        <n v="200000"/>
        <n v="4680"/>
        <n v="75000"/>
        <n v="550000"/>
        <n v="172000"/>
        <n v="300000"/>
        <n v="27000"/>
        <n v="67000"/>
        <n v="450000"/>
        <n v="46000"/>
        <n v="19500"/>
        <n v="131501.9"/>
        <n v="329000"/>
        <n v="1000000"/>
        <n v="1000"/>
        <n v="350000"/>
        <n v="1250000"/>
        <n v="250000"/>
        <n v="134166666"/>
        <n v="2500000"/>
        <n v="60000"/>
        <n v="624628.29"/>
        <n v="393500"/>
        <n v="1511931"/>
        <n v="3135000"/>
        <n v="34908.17"/>
        <n v="278359.78999999998"/>
        <n v="2043819.97"/>
        <m/>
      </sharedItems>
    </cacheField>
    <cacheField name="year" numFmtId="0">
      <sharedItems containsString="0" containsBlank="1" containsNumber="1" containsInteger="1" minValue="2010" maxValue="2015" count="5">
        <n v="2012"/>
        <n v="2011"/>
        <n v="2010"/>
        <n v="2015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s v="CT2017"/>
    <s v="The Thirteen Foundation_40 Days for Life201220000"/>
    <s v="The Thirteen Foundation"/>
    <x v="0"/>
    <x v="0"/>
    <x v="0"/>
    <m/>
  </r>
  <r>
    <s v="CT2017"/>
    <s v="The Thirteen Foundation_American Majority20122114100"/>
    <s v="The Thirteen Foundation"/>
    <x v="1"/>
    <x v="1"/>
    <x v="0"/>
    <m/>
  </r>
  <r>
    <s v="CT2017"/>
    <s v="The Thirteen Foundation_Assembly of Yahweh 7th Day (Cisco TX)2012395000"/>
    <s v="The Thirteen Foundation"/>
    <x v="2"/>
    <x v="2"/>
    <x v="0"/>
    <m/>
  </r>
  <r>
    <s v="CT2017"/>
    <s v="The Thirteen Foundation_Assembly of Yahweh (Eaton Rapids MI)2012100000"/>
    <s v="The Thirteen Foundation"/>
    <x v="3"/>
    <x v="3"/>
    <x v="0"/>
    <m/>
  </r>
  <r>
    <s v="CT2017"/>
    <s v="The Thirteen Foundation_Calvary Baptist Church (Cisco TX)20125000"/>
    <s v="The Thirteen Foundation"/>
    <x v="4"/>
    <x v="4"/>
    <x v="0"/>
    <m/>
  </r>
  <r>
    <s v="CT2017"/>
    <s v="The Thirteen Foundation_Carbon Camp Corporation20125000"/>
    <s v="The Thirteen Foundation"/>
    <x v="5"/>
    <x v="4"/>
    <x v="0"/>
    <m/>
  </r>
  <r>
    <s v="CT2017"/>
    <s v="The Thirteen Foundation_Center for Human Rights and Constitutional Law201250000"/>
    <s v="The Thirteen Foundation"/>
    <x v="6"/>
    <x v="5"/>
    <x v="0"/>
    <m/>
  </r>
  <r>
    <s v="CT2017"/>
    <s v="The Thirteen Foundation_Church of Christ (Cisco TX)20125000"/>
    <s v="The Thirteen Foundation"/>
    <x v="7"/>
    <x v="4"/>
    <x v="0"/>
    <m/>
  </r>
  <r>
    <s v="CT2017"/>
    <s v="The Thirteen Foundation_Church of the Nazarene (Cisco TX)20125000"/>
    <s v="The Thirteen Foundation"/>
    <x v="8"/>
    <x v="4"/>
    <x v="0"/>
    <m/>
  </r>
  <r>
    <s v="CT2017"/>
    <s v="The Thirteen Foundation_Cisco Fire Department201225000"/>
    <s v="The Thirteen Foundation"/>
    <x v="9"/>
    <x v="6"/>
    <x v="0"/>
    <m/>
  </r>
  <r>
    <s v="CT2017"/>
    <s v="The Thirteen Foundation_Cross Timbers Pregnancy Care Center201215000"/>
    <s v="The Thirteen Foundation"/>
    <x v="10"/>
    <x v="7"/>
    <x v="0"/>
    <m/>
  </r>
  <r>
    <s v="CT2017"/>
    <s v="The Thirteen Foundation_Eastland County Crisis Center2012182797"/>
    <s v="The Thirteen Foundation"/>
    <x v="11"/>
    <x v="8"/>
    <x v="0"/>
    <m/>
  </r>
  <r>
    <s v="CT2017"/>
    <s v="The Thirteen Foundation_Eastland County eTeen20125000"/>
    <s v="The Thirteen Foundation"/>
    <x v="12"/>
    <x v="4"/>
    <x v="0"/>
    <m/>
  </r>
  <r>
    <s v="CT2017"/>
    <s v="The Thirteen Foundation_Eastland Volunteer Fire Department201225000"/>
    <s v="The Thirteen Foundation"/>
    <x v="13"/>
    <x v="6"/>
    <x v="0"/>
    <m/>
  </r>
  <r>
    <s v="CT2017"/>
    <s v="The Thirteen Foundation_Eastland County Open Door (Cisco TX)201290023"/>
    <s v="The Thirteen Foundation"/>
    <x v="14"/>
    <x v="9"/>
    <x v="0"/>
    <m/>
  </r>
  <r>
    <s v="CT2017"/>
    <s v="The Thirteen Foundation_Eastlast County General Fund2012100000"/>
    <s v="The Thirteen Foundation"/>
    <x v="15"/>
    <x v="3"/>
    <x v="0"/>
    <m/>
  </r>
  <r>
    <s v="CT2017"/>
    <s v="The Thirteen Foundation_Family Research Council2012265000"/>
    <s v="The Thirteen Foundation"/>
    <x v="16"/>
    <x v="10"/>
    <x v="0"/>
    <m/>
  </r>
  <r>
    <s v="CT2017"/>
    <s v="The Thirteen Foundation_First Assembly of Yahvah (Emory TX)201212000"/>
    <s v="The Thirteen Foundation"/>
    <x v="17"/>
    <x v="11"/>
    <x v="0"/>
    <m/>
  </r>
  <r>
    <s v="CT2017"/>
    <s v="The Thirteen Foundation_First Baptist Church Cisco (Cisco TX)20127000"/>
    <s v="The Thirteen Foundation"/>
    <x v="18"/>
    <x v="12"/>
    <x v="0"/>
    <m/>
  </r>
  <r>
    <s v="CT2017"/>
    <s v="The Thirteen Foundation_Firstfruits Christian Fellowship (Gorman TX)20125000"/>
    <s v="The Thirteen Foundation"/>
    <x v="19"/>
    <x v="4"/>
    <x v="0"/>
    <m/>
  </r>
  <r>
    <s v="CT2017"/>
    <s v="The Thirteen Foundation_Focus on the Family20121100000"/>
    <s v="The Thirteen Foundation"/>
    <x v="20"/>
    <x v="13"/>
    <x v="0"/>
    <m/>
  </r>
  <r>
    <s v="CT2017"/>
    <s v="The Thirteen Foundation_Franklin Center for Government &amp;amp; Public Integrity20121309775"/>
    <s v="The Thirteen Foundation"/>
    <x v="21"/>
    <x v="14"/>
    <x v="0"/>
    <m/>
  </r>
  <r>
    <s v="CT2017"/>
    <s v="The Thirteen Foundation_Gunsight Baptist Church (Eastland TX)20125000"/>
    <s v="The Thirteen Foundation"/>
    <x v="22"/>
    <x v="4"/>
    <x v="0"/>
    <m/>
  </r>
  <r>
    <s v="CT2017"/>
    <s v="The Thirteen Foundation_Hamilton County Carenet20125000"/>
    <s v="The Thirteen Foundation"/>
    <x v="23"/>
    <x v="4"/>
    <x v="0"/>
    <m/>
  </r>
  <r>
    <s v="CT2017"/>
    <s v="The Thirteen Foundation_Heartbeat International201225000"/>
    <s v="The Thirteen Foundation"/>
    <x v="24"/>
    <x v="6"/>
    <x v="0"/>
    <m/>
  </r>
  <r>
    <s v="CT2017"/>
    <s v="The Thirteen Foundation_Heartbeat of Miami201210000"/>
    <s v="The Thirteen Foundation"/>
    <x v="25"/>
    <x v="15"/>
    <x v="0"/>
    <m/>
  </r>
  <r>
    <s v="CT2017"/>
    <s v="The Thirteen Foundation_International Kingdom Builders Fellowship (Eastland TX)20125000"/>
    <s v="The Thirteen Foundation"/>
    <x v="26"/>
    <x v="4"/>
    <x v="0"/>
    <m/>
  </r>
  <r>
    <s v="CT2017"/>
    <s v="The Thirteen Foundation_Kenya Mission20126196"/>
    <s v="The Thirteen Foundation"/>
    <x v="27"/>
    <x v="16"/>
    <x v="0"/>
    <m/>
  </r>
  <r>
    <s v="CT2017"/>
    <s v="The Thirteen Foundation_Liberty Counsel2012500000"/>
    <s v="The Thirteen Foundation"/>
    <x v="28"/>
    <x v="17"/>
    <x v="0"/>
    <m/>
  </r>
  <r>
    <s v="CT2017"/>
    <s v="The Thirteen Foundation_Life Dynamics2012725000"/>
    <s v="The Thirteen Foundation"/>
    <x v="29"/>
    <x v="18"/>
    <x v="0"/>
    <s v="changed"/>
  </r>
  <r>
    <s v="CT2017"/>
    <s v="The Thirteen Foundation_Living Truth Church of God (Eastland TX)20125000"/>
    <s v="The Thirteen Foundation"/>
    <x v="30"/>
    <x v="4"/>
    <x v="0"/>
    <m/>
  </r>
  <r>
    <s v="CT2017"/>
    <s v="The Thirteen Foundation_Media Revolution Ministries20122242857"/>
    <s v="The Thirteen Foundation"/>
    <x v="31"/>
    <x v="19"/>
    <x v="0"/>
    <m/>
  </r>
  <r>
    <s v="CT2017"/>
    <s v="The Thirteen Foundation_Mountain Top Church (Cisco TX)20125000"/>
    <s v="The Thirteen Foundation"/>
    <x v="32"/>
    <x v="4"/>
    <x v="0"/>
    <m/>
  </r>
  <r>
    <s v="CT2017"/>
    <s v="The Thirteen Foundation_Revival of Faith Ministries20123000"/>
    <s v="The Thirteen Foundation"/>
    <x v="33"/>
    <x v="20"/>
    <x v="0"/>
    <m/>
  </r>
  <r>
    <s v="CT2017"/>
    <s v="The Thirteen Foundation_Rising Star Volunteer Fire Department201225000"/>
    <s v="The Thirteen Foundation"/>
    <x v="34"/>
    <x v="6"/>
    <x v="0"/>
    <m/>
  </r>
  <r>
    <s v="CT2017"/>
    <s v="The Thirteen Foundation_River of Life Church (Eastland TX)20125000"/>
    <s v="The Thirteen Foundation"/>
    <x v="35"/>
    <x v="4"/>
    <x v="0"/>
    <m/>
  </r>
  <r>
    <s v="CT2017"/>
    <s v="The Thirteen Foundation_Second Baptist Church (Ranger TX)20125000"/>
    <s v="The Thirteen Foundation"/>
    <x v="36"/>
    <x v="4"/>
    <x v="0"/>
    <m/>
  </r>
  <r>
    <s v="CT2017"/>
    <s v="The Thirteen Foundation_Shalom Assembly of Yahweh (Rock Falls IL)2012479428"/>
    <s v="The Thirteen Foundation"/>
    <x v="37"/>
    <x v="21"/>
    <x v="0"/>
    <m/>
  </r>
  <r>
    <s v="CT2017"/>
    <s v="The Thirteen Foundation_State Policy Network20121526125"/>
    <s v="The Thirteen Foundation"/>
    <x v="38"/>
    <x v="22"/>
    <x v="0"/>
    <m/>
  </r>
  <r>
    <s v="CT2017"/>
    <s v="The Thirteen Foundation_Texas Home School Coalition2012100000"/>
    <s v="The Thirteen Foundation"/>
    <x v="39"/>
    <x v="3"/>
    <x v="0"/>
    <m/>
  </r>
  <r>
    <s v="CT2017"/>
    <s v="The Thirteen Foundation_Texas Right To Life Committee Educational Fund2012160000"/>
    <s v="The Thirteen Foundation"/>
    <x v="40"/>
    <x v="23"/>
    <x v="0"/>
    <m/>
  </r>
  <r>
    <s v="CT2017"/>
    <s v="The Thirteen Foundation_The Heritage Foundation2012500000"/>
    <s v="The Thirteen Foundation"/>
    <x v="41"/>
    <x v="17"/>
    <x v="0"/>
    <m/>
  </r>
  <r>
    <s v="CT2017"/>
    <s v="The Thirteen Foundation_The Pentecostals of Eastland (Eastland TX)20125000"/>
    <s v="The Thirteen Foundation"/>
    <x v="42"/>
    <x v="4"/>
    <x v="0"/>
    <m/>
  </r>
  <r>
    <s v="CT2017"/>
    <s v="The Thirteen Foundation_The Solid Rock2012100000"/>
    <s v="The Thirteen Foundation"/>
    <x v="43"/>
    <x v="3"/>
    <x v="0"/>
    <m/>
  </r>
  <r>
    <s v="CT2017"/>
    <s v="The Thirteen Foundation_Yahweh's Assembly in Messiah (Rocheport MO)2012100000"/>
    <s v="The Thirteen Foundation"/>
    <x v="44"/>
    <x v="3"/>
    <x v="0"/>
    <m/>
  </r>
  <r>
    <s v="CT2017"/>
    <s v="The Thirteen Foundation_Yahweh's Frystown Assembly201250000"/>
    <s v="The Thirteen Foundation"/>
    <x v="45"/>
    <x v="5"/>
    <x v="0"/>
    <m/>
  </r>
  <r>
    <s v="CT2017"/>
    <s v="The Thirteen Foundation_Yahweh's Restoration Ministry (Holts Summit MO)2012408023"/>
    <s v="The Thirteen Foundation"/>
    <x v="46"/>
    <x v="24"/>
    <x v="0"/>
    <m/>
  </r>
  <r>
    <s v="CT2017"/>
    <s v="The Thirteen Foundation_Yahweh's Frystown Assembly2011150000"/>
    <s v="The Thirteen Foundation"/>
    <x v="45"/>
    <x v="25"/>
    <x v="1"/>
    <s v="verified"/>
  </r>
  <r>
    <s v="CT2017"/>
    <s v="The Thirteen Foundation_Yahweh's Assembly in Messiah (Rocheport MO)2011166000"/>
    <s v="The Thirteen Foundation"/>
    <x v="44"/>
    <x v="26"/>
    <x v="1"/>
    <s v="verified"/>
  </r>
  <r>
    <s v="CT2017"/>
    <s v="The Thirteen Foundation_Wounded Warrior Project2011215000"/>
    <s v="The Thirteen Foundation"/>
    <x v="47"/>
    <x v="27"/>
    <x v="1"/>
    <s v="verified"/>
  </r>
  <r>
    <s v="CT2017"/>
    <s v="The Thirteen Foundation_Wallbuilders201185000"/>
    <s v="The Thirteen Foundation"/>
    <x v="48"/>
    <x v="28"/>
    <x v="1"/>
    <s v="verified"/>
  </r>
  <r>
    <s v="CT2017"/>
    <s v="The Thirteen Foundation_The Heritage Foundation2011200000"/>
    <s v="The Thirteen Foundation"/>
    <x v="41"/>
    <x v="29"/>
    <x v="1"/>
    <s v="verified"/>
  </r>
  <r>
    <s v="CT2017"/>
    <s v="The Thirteen Foundation_Texas Right To Life Committee Educational Fund2011150000"/>
    <s v="The Thirteen Foundation"/>
    <x v="40"/>
    <x v="25"/>
    <x v="1"/>
    <s v="verified"/>
  </r>
  <r>
    <s v="CT2017"/>
    <s v="The Thirteen Foundation_Texas Home School Coalition2011150000"/>
    <s v="The Thirteen Foundation"/>
    <x v="39"/>
    <x v="25"/>
    <x v="1"/>
    <s v="verified"/>
  </r>
  <r>
    <s v="CT2017"/>
    <s v="The Thirteen Foundation_River of Life Church (Eastland TX)2011200000"/>
    <s v="The Thirteen Foundation"/>
    <x v="35"/>
    <x v="29"/>
    <x v="1"/>
    <s v="verified"/>
  </r>
  <r>
    <s v="CT2017"/>
    <s v="The Thirteen Foundation_Rising Star Volunteer Fire Department201125000"/>
    <s v="The Thirteen Foundation"/>
    <x v="34"/>
    <x v="6"/>
    <x v="1"/>
    <s v="verified"/>
  </r>
  <r>
    <s v="CT2017"/>
    <s v="The Thirteen Foundation_Prime Time Christian Broadcasting2011100000"/>
    <s v="The Thirteen Foundation"/>
    <x v="49"/>
    <x v="3"/>
    <x v="1"/>
    <s v="verified"/>
  </r>
  <r>
    <s v="CT2017"/>
    <s v="The Thirteen Foundation_New Missions Inc20114680"/>
    <s v="The Thirteen Foundation"/>
    <x v="50"/>
    <x v="30"/>
    <x v="1"/>
    <s v="verified"/>
  </r>
  <r>
    <s v="CT2017"/>
    <s v="The Thirteen Foundation_National Institute of Marriage201175000"/>
    <s v="The Thirteen Foundation"/>
    <x v="51"/>
    <x v="31"/>
    <x v="1"/>
    <s v="verified"/>
  </r>
  <r>
    <s v="CT2017"/>
    <s v="The Thirteen Foundation_Life Dynamics2011550000"/>
    <s v="The Thirteen Foundation"/>
    <x v="29"/>
    <x v="32"/>
    <x v="1"/>
    <s v="changed"/>
  </r>
  <r>
    <s v="CT2017"/>
    <s v="The Thirteen Foundation_Liberty Counsel2011500000"/>
    <s v="The Thirteen Foundation"/>
    <x v="28"/>
    <x v="17"/>
    <x v="1"/>
    <s v="verified"/>
  </r>
  <r>
    <s v="CT2017"/>
    <s v="The Thirteen Foundation_Heartbeat International2011172000"/>
    <s v="The Thirteen Foundation"/>
    <x v="24"/>
    <x v="33"/>
    <x v="1"/>
    <s v="verified"/>
  </r>
  <r>
    <s v="CT2017"/>
    <s v="The Thirteen Foundation_Focus on the Family2011300000"/>
    <s v="The Thirteen Foundation"/>
    <x v="20"/>
    <x v="34"/>
    <x v="1"/>
    <s v="verified"/>
  </r>
  <r>
    <s v="CT2017"/>
    <s v="The Thirteen Foundation_First Assembly of Yahvah (Emory TX)201150000"/>
    <s v="The Thirteen Foundation"/>
    <x v="17"/>
    <x v="5"/>
    <x v="1"/>
    <s v="verified"/>
  </r>
  <r>
    <s v="CT2017"/>
    <s v="The Thirteen Foundation_Family Research Council2011265000"/>
    <s v="The Thirteen Foundation"/>
    <x v="16"/>
    <x v="10"/>
    <x v="1"/>
    <s v="verified"/>
  </r>
  <r>
    <s v="CT2017"/>
    <s v="The Thirteen Foundation_Faith Baptist Church (Cisco TX)201127000"/>
    <s v="The Thirteen Foundation"/>
    <x v="52"/>
    <x v="35"/>
    <x v="1"/>
    <s v="verified"/>
  </r>
  <r>
    <s v="CT2017"/>
    <s v="The Thirteen Foundation_Eastland County Open Door (Cisco TX)201167000"/>
    <s v="The Thirteen Foundation"/>
    <x v="14"/>
    <x v="36"/>
    <x v="1"/>
    <s v="verified"/>
  </r>
  <r>
    <s v="CT2017"/>
    <s v="The Thirteen Foundation_Eastland County eTeen20115000"/>
    <s v="The Thirteen Foundation"/>
    <x v="12"/>
    <x v="4"/>
    <x v="1"/>
    <s v="verified"/>
  </r>
  <r>
    <s v="CT2017"/>
    <s v="The Thirteen Foundation_Combat Marine Outdoors201110000"/>
    <s v="The Thirteen Foundation"/>
    <x v="53"/>
    <x v="15"/>
    <x v="1"/>
    <s v="verified"/>
  </r>
  <r>
    <s v="CT2017"/>
    <s v="The Thirteen Foundation_Care Net2011450000"/>
    <s v="The Thirteen Foundation"/>
    <x v="54"/>
    <x v="37"/>
    <x v="1"/>
    <s v="verified"/>
  </r>
  <r>
    <s v="CT2017"/>
    <s v="The Thirteen Foundation_Assembly of Yahweh (Eaton Rapids MI)2011150000"/>
    <s v="The Thirteen Foundation"/>
    <x v="3"/>
    <x v="25"/>
    <x v="1"/>
    <s v="verified"/>
  </r>
  <r>
    <s v="CT2017"/>
    <s v="The Thirteen Foundation_Assembly of Yahweh 7th Day (Cisco TX)201146000"/>
    <s v="The Thirteen Foundation"/>
    <x v="2"/>
    <x v="38"/>
    <x v="1"/>
    <s v="verified"/>
  </r>
  <r>
    <s v="CT2017"/>
    <s v="The Thirteen Foundation_A Woman's Heart A Child's Life (Greenville TX)201125000"/>
    <s v="The Thirteen Foundation"/>
    <x v="55"/>
    <x v="6"/>
    <x v="1"/>
    <s v="verified"/>
  </r>
  <r>
    <s v="CT2017"/>
    <s v="The Thirteen Foundation_40 Days for Life201120000"/>
    <s v="The Thirteen Foundation"/>
    <x v="0"/>
    <x v="0"/>
    <x v="1"/>
    <s v="verified"/>
  </r>
  <r>
    <s v="CT2017"/>
    <s v="The Thirteen Foundation_Yahweh's Restoration Ministry (Holts Summit MO)201175000"/>
    <s v="The Thirteen Foundation"/>
    <x v="46"/>
    <x v="31"/>
    <x v="1"/>
    <s v="verified"/>
  </r>
  <r>
    <s v="CT2017"/>
    <s v="The Thirteen Foundation_Prime Time Christian Broadcasting2010100000"/>
    <s v="The Thirteen Foundation"/>
    <x v="49"/>
    <x v="3"/>
    <x v="2"/>
    <s v="verified"/>
  </r>
  <r>
    <n v="990"/>
    <s v="The Thirteen Foundation_Africa for Yahwh Ministries201519500"/>
    <s v="The Thirteen Foundation"/>
    <x v="56"/>
    <x v="39"/>
    <x v="3"/>
    <s v="added"/>
  </r>
  <r>
    <n v="990"/>
    <s v="The Thirteen Foundation_Assembly of Yahweh (Eaton Rapids MI)201575000"/>
    <s v="The Thirteen Foundation"/>
    <x v="3"/>
    <x v="31"/>
    <x v="3"/>
    <s v="added"/>
  </r>
  <r>
    <n v="990"/>
    <s v="The Thirteen Foundation_Eastland County Crisis Center2015131501.9"/>
    <s v="The Thirteen Foundation"/>
    <x v="11"/>
    <x v="40"/>
    <x v="3"/>
    <s v="added"/>
  </r>
  <r>
    <n v="990"/>
    <s v="The Thirteen Foundation_Family Research Council2015329000"/>
    <s v="The Thirteen Foundation"/>
    <x v="16"/>
    <x v="41"/>
    <x v="3"/>
    <s v="added"/>
  </r>
  <r>
    <n v="990"/>
    <s v="The Thirteen Foundation_Family Talk20151000000"/>
    <s v="The Thirteen Foundation"/>
    <x v="57"/>
    <x v="42"/>
    <x v="3"/>
    <s v="added"/>
  </r>
  <r>
    <n v="990"/>
    <s v="The Thirteen Foundation_Gideons International20151000"/>
    <s v="The Thirteen Foundation"/>
    <x v="58"/>
    <x v="43"/>
    <x v="3"/>
    <s v="added"/>
  </r>
  <r>
    <n v="990"/>
    <s v="The Thirteen Foundation_Liberty Counsel20151000000"/>
    <s v="The Thirteen Foundation"/>
    <x v="28"/>
    <x v="42"/>
    <x v="3"/>
    <s v="added"/>
  </r>
  <r>
    <n v="990"/>
    <s v="The Thirteen Foundation_Life Dynamics2015350000"/>
    <s v="The Thirteen Foundation"/>
    <x v="29"/>
    <x v="44"/>
    <x v="3"/>
    <s v="added"/>
  </r>
  <r>
    <n v="990"/>
    <s v="The Thirteen Foundation_Life Outreach International Association20151250000"/>
    <s v="The Thirteen Foundation"/>
    <x v="59"/>
    <x v="45"/>
    <x v="3"/>
    <s v="added"/>
  </r>
  <r>
    <n v="990"/>
    <s v="The Thirteen Foundation_Museum of the Bible2015250000"/>
    <s v="The Thirteen Foundation"/>
    <x v="60"/>
    <x v="46"/>
    <x v="3"/>
    <s v="added"/>
  </r>
  <r>
    <n v="990"/>
    <s v="The Thirteen Foundation_National Christian Foundation2015134166666"/>
    <s v="The Thirteen Foundation"/>
    <x v="61"/>
    <x v="47"/>
    <x v="3"/>
    <s v="added"/>
  </r>
  <r>
    <n v="990"/>
    <s v="The Thirteen Foundation_Northside Baptist Church201510000"/>
    <s v="The Thirteen Foundation"/>
    <x v="62"/>
    <x v="15"/>
    <x v="3"/>
    <s v="added"/>
  </r>
  <r>
    <n v="990"/>
    <s v="The Thirteen Foundation_Online for Life20152500000"/>
    <s v="The Thirteen Foundation"/>
    <x v="63"/>
    <x v="48"/>
    <x v="3"/>
    <s v="added"/>
  </r>
  <r>
    <n v="990"/>
    <s v="The Thirteen Foundation_Prager University Foundation20151000000"/>
    <s v="The Thirteen Foundation"/>
    <x v="64"/>
    <x v="42"/>
    <x v="3"/>
    <s v="added"/>
  </r>
  <r>
    <n v="990"/>
    <s v="The Thirteen Foundation_Yahweh International Ministry201560000"/>
    <s v="The Thirteen Foundation"/>
    <x v="65"/>
    <x v="49"/>
    <x v="3"/>
    <s v="added"/>
  </r>
  <r>
    <n v="990"/>
    <s v="The Thirteen Foundation_Shalom Assembly of Yahweh2015624628.29"/>
    <s v="The Thirteen Foundation"/>
    <x v="66"/>
    <x v="50"/>
    <x v="3"/>
    <s v="added"/>
  </r>
  <r>
    <n v="990"/>
    <s v="The Thirteen Foundation_Texas Home School Coalition2015100000"/>
    <s v="The Thirteen Foundation"/>
    <x v="39"/>
    <x v="3"/>
    <x v="3"/>
    <s v="added"/>
  </r>
  <r>
    <n v="990"/>
    <s v="The Thirteen Foundation_Texas Right To Life Committee Educational Fund2015150000"/>
    <s v="The Thirteen Foundation"/>
    <x v="40"/>
    <x v="25"/>
    <x v="3"/>
    <s v="added"/>
  </r>
  <r>
    <n v="990"/>
    <s v="The Thirteen Foundation_Trinity Baptist Church2015393500"/>
    <s v="The Thirteen Foundation"/>
    <x v="67"/>
    <x v="51"/>
    <x v="3"/>
    <s v="added"/>
  </r>
  <r>
    <n v="990"/>
    <s v="The Thirteen Foundation_Vineyard Community Church20151511931"/>
    <s v="The Thirteen Foundation"/>
    <x v="68"/>
    <x v="52"/>
    <x v="3"/>
    <s v="added"/>
  </r>
  <r>
    <n v="990"/>
    <s v="The Thirteen Foundation_Wallbuilders20153135000"/>
    <s v="The Thirteen Foundation"/>
    <x v="48"/>
    <x v="53"/>
    <x v="3"/>
    <s v="added"/>
  </r>
  <r>
    <n v="990"/>
    <s v="The Thirteen Foundation_Yahweh's Frystown Assembly201534908.17"/>
    <s v="The Thirteen Foundation"/>
    <x v="45"/>
    <x v="54"/>
    <x v="3"/>
    <s v="added"/>
  </r>
  <r>
    <n v="990"/>
    <s v="The Thirteen Foundation_Yahweh's Assembly in Messiah (Rocheport MO)2015278359.79"/>
    <s v="The Thirteen Foundation"/>
    <x v="44"/>
    <x v="55"/>
    <x v="3"/>
    <s v="added"/>
  </r>
  <r>
    <n v="990"/>
    <s v="The Thirteen Foundation_Yahweh's Restoration Ministry (Holts Summit MO)20152043819.97"/>
    <s v="The Thirteen Foundation"/>
    <x v="46"/>
    <x v="56"/>
    <x v="3"/>
    <s v="added"/>
  </r>
  <r>
    <m/>
    <m/>
    <m/>
    <x v="69"/>
    <x v="57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6:F77" firstHeaderRow="1" firstDataRow="2" firstDataCol="1"/>
  <pivotFields count="7">
    <pivotField showAll="0"/>
    <pivotField showAll="0"/>
    <pivotField showAll="0"/>
    <pivotField axis="axisRow" showAll="0" sortType="descending">
      <items count="71">
        <item x="0"/>
        <item x="55"/>
        <item x="56"/>
        <item x="1"/>
        <item x="3"/>
        <item x="2"/>
        <item x="4"/>
        <item x="5"/>
        <item x="54"/>
        <item x="6"/>
        <item x="7"/>
        <item x="8"/>
        <item x="9"/>
        <item x="53"/>
        <item x="10"/>
        <item x="11"/>
        <item x="12"/>
        <item x="14"/>
        <item x="13"/>
        <item x="15"/>
        <item x="52"/>
        <item x="16"/>
        <item x="57"/>
        <item x="17"/>
        <item x="18"/>
        <item x="19"/>
        <item x="20"/>
        <item x="21"/>
        <item x="58"/>
        <item x="22"/>
        <item x="23"/>
        <item x="24"/>
        <item x="25"/>
        <item x="26"/>
        <item x="27"/>
        <item x="28"/>
        <item x="29"/>
        <item x="59"/>
        <item x="30"/>
        <item x="31"/>
        <item x="32"/>
        <item x="60"/>
        <item x="61"/>
        <item x="51"/>
        <item x="50"/>
        <item x="62"/>
        <item x="63"/>
        <item x="64"/>
        <item x="49"/>
        <item x="33"/>
        <item x="34"/>
        <item x="35"/>
        <item x="36"/>
        <item x="66"/>
        <item x="37"/>
        <item x="38"/>
        <item x="39"/>
        <item x="40"/>
        <item x="41"/>
        <item x="42"/>
        <item x="43"/>
        <item x="67"/>
        <item x="68"/>
        <item x="48"/>
        <item x="47"/>
        <item x="65"/>
        <item x="44"/>
        <item x="45"/>
        <item x="46"/>
        <item x="6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59">
        <item x="43"/>
        <item x="20"/>
        <item x="30"/>
        <item x="4"/>
        <item x="16"/>
        <item x="12"/>
        <item x="15"/>
        <item x="11"/>
        <item x="7"/>
        <item x="39"/>
        <item x="0"/>
        <item x="6"/>
        <item x="35"/>
        <item x="54"/>
        <item x="38"/>
        <item x="5"/>
        <item x="49"/>
        <item x="36"/>
        <item x="31"/>
        <item x="28"/>
        <item x="9"/>
        <item x="3"/>
        <item x="40"/>
        <item x="25"/>
        <item x="23"/>
        <item x="26"/>
        <item x="33"/>
        <item x="8"/>
        <item x="29"/>
        <item x="27"/>
        <item x="46"/>
        <item x="10"/>
        <item x="55"/>
        <item x="34"/>
        <item x="41"/>
        <item x="44"/>
        <item x="51"/>
        <item x="2"/>
        <item x="24"/>
        <item x="37"/>
        <item x="21"/>
        <item x="17"/>
        <item x="32"/>
        <item x="50"/>
        <item x="18"/>
        <item x="42"/>
        <item x="13"/>
        <item x="45"/>
        <item x="14"/>
        <item x="52"/>
        <item x="22"/>
        <item x="56"/>
        <item x="1"/>
        <item x="19"/>
        <item x="48"/>
        <item x="53"/>
        <item x="47"/>
        <item x="57"/>
        <item t="default"/>
      </items>
    </pivotField>
    <pivotField axis="axisCol" showAll="0">
      <items count="6">
        <item x="2"/>
        <item x="1"/>
        <item x="0"/>
        <item x="3"/>
        <item h="1" x="4"/>
        <item t="default"/>
      </items>
    </pivotField>
    <pivotField showAll="0"/>
  </pivotFields>
  <rowFields count="1">
    <field x="3"/>
  </rowFields>
  <rowItems count="70">
    <i>
      <x v="42"/>
    </i>
    <i>
      <x v="63"/>
    </i>
    <i>
      <x v="68"/>
    </i>
    <i>
      <x v="46"/>
    </i>
    <i>
      <x v="39"/>
    </i>
    <i>
      <x v="3"/>
    </i>
    <i>
      <x v="35"/>
    </i>
    <i>
      <x v="36"/>
    </i>
    <i>
      <x v="55"/>
    </i>
    <i>
      <x v="62"/>
    </i>
    <i>
      <x v="26"/>
    </i>
    <i>
      <x v="27"/>
    </i>
    <i>
      <x v="37"/>
    </i>
    <i>
      <x v="22"/>
    </i>
    <i>
      <x v="47"/>
    </i>
    <i>
      <x v="21"/>
    </i>
    <i>
      <x v="58"/>
    </i>
    <i>
      <x v="53"/>
    </i>
    <i>
      <x v="66"/>
    </i>
    <i>
      <x v="54"/>
    </i>
    <i>
      <x v="57"/>
    </i>
    <i>
      <x v="8"/>
    </i>
    <i>
      <x v="5"/>
    </i>
    <i>
      <x v="61"/>
    </i>
    <i>
      <x v="56"/>
    </i>
    <i>
      <x v="4"/>
    </i>
    <i>
      <x v="15"/>
    </i>
    <i>
      <x v="41"/>
    </i>
    <i>
      <x v="67"/>
    </i>
    <i>
      <x v="64"/>
    </i>
    <i>
      <x v="51"/>
    </i>
    <i>
      <x v="48"/>
    </i>
    <i>
      <x v="31"/>
    </i>
    <i>
      <x v="17"/>
    </i>
    <i>
      <x v="19"/>
    </i>
    <i>
      <x v="60"/>
    </i>
    <i>
      <x v="43"/>
    </i>
    <i>
      <x v="23"/>
    </i>
    <i>
      <x v="65"/>
    </i>
    <i>
      <x v="50"/>
    </i>
    <i>
      <x v="9"/>
    </i>
    <i>
      <x/>
    </i>
    <i>
      <x v="20"/>
    </i>
    <i>
      <x v="18"/>
    </i>
    <i>
      <x v="12"/>
    </i>
    <i>
      <x v="1"/>
    </i>
    <i>
      <x v="2"/>
    </i>
    <i>
      <x v="14"/>
    </i>
    <i>
      <x v="32"/>
    </i>
    <i>
      <x v="45"/>
    </i>
    <i>
      <x v="13"/>
    </i>
    <i>
      <x v="16"/>
    </i>
    <i>
      <x v="24"/>
    </i>
    <i>
      <x v="34"/>
    </i>
    <i>
      <x v="7"/>
    </i>
    <i>
      <x v="29"/>
    </i>
    <i>
      <x v="38"/>
    </i>
    <i>
      <x v="30"/>
    </i>
    <i>
      <x v="40"/>
    </i>
    <i>
      <x v="11"/>
    </i>
    <i>
      <x v="10"/>
    </i>
    <i>
      <x v="6"/>
    </i>
    <i>
      <x v="52"/>
    </i>
    <i>
      <x v="59"/>
    </i>
    <i>
      <x v="33"/>
    </i>
    <i>
      <x v="25"/>
    </i>
    <i>
      <x v="44"/>
    </i>
    <i>
      <x v="49"/>
    </i>
    <i>
      <x v="28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um of contribution" fld="4" baseField="0" baseItem="0" numFmtId="166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thirteen-found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activeCell="G8" sqref="G8:G77"/>
    </sheetView>
  </sheetViews>
  <sheetFormatPr baseColWidth="10" defaultRowHeight="16" x14ac:dyDescent="0.2"/>
  <cols>
    <col min="1" max="1" width="46.5" bestFit="1" customWidth="1"/>
    <col min="2" max="2" width="15.5" customWidth="1"/>
    <col min="3" max="3" width="10.1640625" customWidth="1"/>
    <col min="4" max="4" width="11.1640625" customWidth="1"/>
    <col min="5" max="5" width="12.33203125" customWidth="1"/>
    <col min="6" max="6" width="12.33203125" bestFit="1" customWidth="1"/>
    <col min="7" max="7" width="14.83203125" bestFit="1" customWidth="1"/>
  </cols>
  <sheetData>
    <row r="1" spans="1:7" ht="24" x14ac:dyDescent="0.3">
      <c r="A1" s="7" t="s">
        <v>105</v>
      </c>
    </row>
    <row r="3" spans="1:7" ht="21" x14ac:dyDescent="0.25">
      <c r="A3" s="9" t="s">
        <v>106</v>
      </c>
      <c r="B3" s="10">
        <v>43099</v>
      </c>
    </row>
    <row r="4" spans="1:7" ht="26" x14ac:dyDescent="0.3">
      <c r="A4" s="8" t="s">
        <v>107</v>
      </c>
    </row>
    <row r="6" spans="1:7" x14ac:dyDescent="0.2">
      <c r="A6" s="3" t="s">
        <v>91</v>
      </c>
      <c r="B6" s="3" t="s">
        <v>92</v>
      </c>
    </row>
    <row r="7" spans="1:7" x14ac:dyDescent="0.2">
      <c r="A7" s="3" t="s">
        <v>89</v>
      </c>
      <c r="B7">
        <v>2010</v>
      </c>
      <c r="C7">
        <v>2011</v>
      </c>
      <c r="D7">
        <v>2012</v>
      </c>
      <c r="E7">
        <v>2015</v>
      </c>
      <c r="F7" t="s">
        <v>90</v>
      </c>
      <c r="G7" s="5" t="s">
        <v>94</v>
      </c>
    </row>
    <row r="8" spans="1:7" x14ac:dyDescent="0.2">
      <c r="A8" s="4" t="s">
        <v>81</v>
      </c>
      <c r="B8" s="6"/>
      <c r="C8" s="6"/>
      <c r="D8" s="6"/>
      <c r="E8" s="6">
        <v>134166666</v>
      </c>
      <c r="F8" s="6">
        <v>134166666</v>
      </c>
      <c r="G8" t="str">
        <f>IFERROR(IF(VLOOKUP(A8,Resources!A:B,2,FALSE)=0,"",VLOOKUP(A8,Resources!A:B,2,FALSE)),"")</f>
        <v>https://www.sourcewatch.org/index.php/National_Christian_Foundation</v>
      </c>
    </row>
    <row r="9" spans="1:7" x14ac:dyDescent="0.2">
      <c r="A9" s="4" t="s">
        <v>52</v>
      </c>
      <c r="B9" s="6"/>
      <c r="C9" s="6">
        <v>85000</v>
      </c>
      <c r="D9" s="6"/>
      <c r="E9" s="6">
        <v>3135000</v>
      </c>
      <c r="F9" s="6">
        <v>3220000</v>
      </c>
      <c r="G9" t="str">
        <f>IFERROR(IF(VLOOKUP(A9,Resources!A:B,2,FALSE)=0,"",VLOOKUP(A9,Resources!A:B,2,FALSE)),"")</f>
        <v/>
      </c>
    </row>
    <row r="10" spans="1:7" x14ac:dyDescent="0.2">
      <c r="A10" s="4" t="s">
        <v>50</v>
      </c>
      <c r="B10" s="6"/>
      <c r="C10" s="6">
        <v>75000</v>
      </c>
      <c r="D10" s="6">
        <v>408023</v>
      </c>
      <c r="E10" s="6">
        <v>2043819.97</v>
      </c>
      <c r="F10" s="6">
        <v>2526842.9699999997</v>
      </c>
      <c r="G10" t="str">
        <f>IFERROR(IF(VLOOKUP(A10,Resources!A:B,2,FALSE)=0,"",VLOOKUP(A10,Resources!A:B,2,FALSE)),"")</f>
        <v/>
      </c>
    </row>
    <row r="11" spans="1:7" x14ac:dyDescent="0.2">
      <c r="A11" s="4" t="s">
        <v>83</v>
      </c>
      <c r="B11" s="6"/>
      <c r="C11" s="6"/>
      <c r="D11" s="6"/>
      <c r="E11" s="6">
        <v>2500000</v>
      </c>
      <c r="F11" s="6">
        <v>2500000</v>
      </c>
      <c r="G11" t="str">
        <f>IFERROR(IF(VLOOKUP(A11,Resources!A:B,2,FALSE)=0,"",VLOOKUP(A11,Resources!A:B,2,FALSE)),"")</f>
        <v/>
      </c>
    </row>
    <row r="12" spans="1:7" x14ac:dyDescent="0.2">
      <c r="A12" s="4" t="s">
        <v>35</v>
      </c>
      <c r="B12" s="6"/>
      <c r="C12" s="6"/>
      <c r="D12" s="6">
        <v>2242857</v>
      </c>
      <c r="E12" s="6"/>
      <c r="F12" s="6">
        <v>2242857</v>
      </c>
      <c r="G12" t="str">
        <f>IFERROR(IF(VLOOKUP(A12,Resources!A:B,2,FALSE)=0,"",VLOOKUP(A12,Resources!A:B,2,FALSE)),"")</f>
        <v>http://www.rightwingwatch.org/organizations/media-revolution-ministries/</v>
      </c>
    </row>
    <row r="13" spans="1:7" x14ac:dyDescent="0.2">
      <c r="A13" s="4" t="s">
        <v>6</v>
      </c>
      <c r="B13" s="6"/>
      <c r="C13" s="6"/>
      <c r="D13" s="6">
        <v>2114100</v>
      </c>
      <c r="E13" s="6"/>
      <c r="F13" s="6">
        <v>2114100</v>
      </c>
      <c r="G13" t="str">
        <f>IFERROR(IF(VLOOKUP(A13,Resources!A:B,2,FALSE)=0,"",VLOOKUP(A13,Resources!A:B,2,FALSE)),"")</f>
        <v>https://www.sourcewatch.org/index.php/American_Majority</v>
      </c>
    </row>
    <row r="14" spans="1:7" x14ac:dyDescent="0.2">
      <c r="A14" s="4" t="s">
        <v>33</v>
      </c>
      <c r="B14" s="6"/>
      <c r="C14" s="6">
        <v>500000</v>
      </c>
      <c r="D14" s="6">
        <v>500000</v>
      </c>
      <c r="E14" s="6">
        <v>1000000</v>
      </c>
      <c r="F14" s="6">
        <v>2000000</v>
      </c>
      <c r="G14" t="str">
        <f>IFERROR(IF(VLOOKUP(A14,Resources!A:B,2,FALSE)=0,"",VLOOKUP(A14,Resources!A:B,2,FALSE)),"")</f>
        <v>https://www.sourcewatch.org/index.php/Liberty_Counsel</v>
      </c>
    </row>
    <row r="15" spans="1:7" x14ac:dyDescent="0.2">
      <c r="A15" s="4" t="s">
        <v>77</v>
      </c>
      <c r="B15" s="6"/>
      <c r="C15" s="6">
        <v>550000</v>
      </c>
      <c r="D15" s="6">
        <v>725000</v>
      </c>
      <c r="E15" s="6">
        <v>350000</v>
      </c>
      <c r="F15" s="6">
        <v>1625000</v>
      </c>
      <c r="G15" t="str">
        <f>IFERROR(IF(VLOOKUP(A15,Resources!A:B,2,FALSE)=0,"",VLOOKUP(A15,Resources!A:B,2,FALSE)),"")</f>
        <v/>
      </c>
    </row>
    <row r="16" spans="1:7" x14ac:dyDescent="0.2">
      <c r="A16" s="4" t="s">
        <v>42</v>
      </c>
      <c r="B16" s="6"/>
      <c r="C16" s="6"/>
      <c r="D16" s="6">
        <v>1526125</v>
      </c>
      <c r="E16" s="6"/>
      <c r="F16" s="6">
        <v>1526125</v>
      </c>
      <c r="G16" t="str">
        <f>IFERROR(IF(VLOOKUP(A16,Resources!A:B,2,FALSE)=0,"",VLOOKUP(A16,Resources!A:B,2,FALSE)),"")</f>
        <v>https://www.desmogblog.com/state-policy-network</v>
      </c>
    </row>
    <row r="17" spans="1:7" x14ac:dyDescent="0.2">
      <c r="A17" s="4" t="s">
        <v>88</v>
      </c>
      <c r="B17" s="6"/>
      <c r="C17" s="6"/>
      <c r="D17" s="6"/>
      <c r="E17" s="6">
        <v>1511931</v>
      </c>
      <c r="F17" s="6">
        <v>1511931</v>
      </c>
      <c r="G17" t="str">
        <f>IFERROR(IF(VLOOKUP(A17,Resources!A:B,2,FALSE)=0,"",VLOOKUP(A17,Resources!A:B,2,FALSE)),"")</f>
        <v/>
      </c>
    </row>
    <row r="18" spans="1:7" x14ac:dyDescent="0.2">
      <c r="A18" s="4" t="s">
        <v>25</v>
      </c>
      <c r="B18" s="6"/>
      <c r="C18" s="6">
        <v>300000</v>
      </c>
      <c r="D18" s="6">
        <v>1100000</v>
      </c>
      <c r="E18" s="6"/>
      <c r="F18" s="6">
        <v>1400000</v>
      </c>
      <c r="G18" t="str">
        <f>IFERROR(IF(VLOOKUP(A18,Resources!A:B,2,FALSE)=0,"",VLOOKUP(A18,Resources!A:B,2,FALSE)),"")</f>
        <v>http://www.rightwingwatch.org/organizations/focus-on-the-family/</v>
      </c>
    </row>
    <row r="19" spans="1:7" x14ac:dyDescent="0.2">
      <c r="A19" s="4" t="s">
        <v>26</v>
      </c>
      <c r="B19" s="6"/>
      <c r="C19" s="6"/>
      <c r="D19" s="6">
        <v>1309775</v>
      </c>
      <c r="E19" s="6"/>
      <c r="F19" s="6">
        <v>1309775</v>
      </c>
      <c r="G19" t="str">
        <f>IFERROR(IF(VLOOKUP(A19,Resources!A:B,2,FALSE)=0,"",VLOOKUP(A19,Resources!A:B,2,FALSE)),"")</f>
        <v>https://www.desmogblog.com/franklin-centre-government-and-public-integrity</v>
      </c>
    </row>
    <row r="20" spans="1:7" x14ac:dyDescent="0.2">
      <c r="A20" s="4" t="s">
        <v>79</v>
      </c>
      <c r="B20" s="6"/>
      <c r="C20" s="6"/>
      <c r="D20" s="6"/>
      <c r="E20" s="6">
        <v>1250000</v>
      </c>
      <c r="F20" s="6">
        <v>1250000</v>
      </c>
      <c r="G20" t="str">
        <f>IFERROR(IF(VLOOKUP(A20,Resources!A:B,2,FALSE)=0,"",VLOOKUP(A20,Resources!A:B,2,FALSE)),"")</f>
        <v/>
      </c>
    </row>
    <row r="21" spans="1:7" x14ac:dyDescent="0.2">
      <c r="A21" s="4" t="s">
        <v>75</v>
      </c>
      <c r="B21" s="6"/>
      <c r="C21" s="6"/>
      <c r="D21" s="6"/>
      <c r="E21" s="6">
        <v>1000000</v>
      </c>
      <c r="F21" s="6">
        <v>1000000</v>
      </c>
      <c r="G21" t="str">
        <f>IFERROR(IF(VLOOKUP(A21,Resources!A:B,2,FALSE)=0,"",VLOOKUP(A21,Resources!A:B,2,FALSE)),"")</f>
        <v/>
      </c>
    </row>
    <row r="22" spans="1:7" x14ac:dyDescent="0.2">
      <c r="A22" s="4" t="s">
        <v>84</v>
      </c>
      <c r="B22" s="6"/>
      <c r="C22" s="6"/>
      <c r="D22" s="6"/>
      <c r="E22" s="6">
        <v>1000000</v>
      </c>
      <c r="F22" s="6">
        <v>1000000</v>
      </c>
      <c r="G22" t="str">
        <f>IFERROR(IF(VLOOKUP(A22,Resources!A:B,2,FALSE)=0,"",VLOOKUP(A22,Resources!A:B,2,FALSE)),"")</f>
        <v>https://www.desmogblog.com/prageru</v>
      </c>
    </row>
    <row r="23" spans="1:7" x14ac:dyDescent="0.2">
      <c r="A23" s="4" t="s">
        <v>21</v>
      </c>
      <c r="B23" s="6"/>
      <c r="C23" s="6">
        <v>265000</v>
      </c>
      <c r="D23" s="6">
        <v>265000</v>
      </c>
      <c r="E23" s="6">
        <v>329000</v>
      </c>
      <c r="F23" s="6">
        <v>859000</v>
      </c>
      <c r="G23" t="str">
        <f>IFERROR(IF(VLOOKUP(A23,Resources!A:B,2,FALSE)=0,"",VLOOKUP(A23,Resources!A:B,2,FALSE)),"")</f>
        <v>https://www.sourcewatch.org/index.php/Family_Research_Council</v>
      </c>
    </row>
    <row r="24" spans="1:7" x14ac:dyDescent="0.2">
      <c r="A24" s="4" t="s">
        <v>45</v>
      </c>
      <c r="B24" s="6"/>
      <c r="C24" s="6">
        <v>200000</v>
      </c>
      <c r="D24" s="6">
        <v>500000</v>
      </c>
      <c r="E24" s="6"/>
      <c r="F24" s="6">
        <v>700000</v>
      </c>
      <c r="G24" t="str">
        <f>IFERROR(IF(VLOOKUP(A24,Resources!A:B,2,FALSE)=0,"",VLOOKUP(A24,Resources!A:B,2,FALSE)),"")</f>
        <v>https://www.desmogblog.com/heritage-foundation</v>
      </c>
    </row>
    <row r="25" spans="1:7" x14ac:dyDescent="0.2">
      <c r="A25" s="4" t="s">
        <v>86</v>
      </c>
      <c r="B25" s="6"/>
      <c r="C25" s="6"/>
      <c r="D25" s="6"/>
      <c r="E25" s="6">
        <v>624628.29</v>
      </c>
      <c r="F25" s="6">
        <v>624628.29</v>
      </c>
      <c r="G25" t="str">
        <f>IFERROR(IF(VLOOKUP(A25,Resources!A:B,2,FALSE)=0,"",VLOOKUP(A25,Resources!A:B,2,FALSE)),"")</f>
        <v/>
      </c>
    </row>
    <row r="26" spans="1:7" x14ac:dyDescent="0.2">
      <c r="A26" s="4" t="s">
        <v>48</v>
      </c>
      <c r="B26" s="6"/>
      <c r="C26" s="6">
        <v>166000</v>
      </c>
      <c r="D26" s="6">
        <v>100000</v>
      </c>
      <c r="E26" s="6">
        <v>278359.78999999998</v>
      </c>
      <c r="F26" s="6">
        <v>544359.79</v>
      </c>
      <c r="G26" t="str">
        <f>IFERROR(IF(VLOOKUP(A26,Resources!A:B,2,FALSE)=0,"",VLOOKUP(A26,Resources!A:B,2,FALSE)),"")</f>
        <v/>
      </c>
    </row>
    <row r="27" spans="1:7" x14ac:dyDescent="0.2">
      <c r="A27" s="4" t="s">
        <v>41</v>
      </c>
      <c r="B27" s="6"/>
      <c r="C27" s="6"/>
      <c r="D27" s="6">
        <v>479428</v>
      </c>
      <c r="E27" s="6"/>
      <c r="F27" s="6">
        <v>479428</v>
      </c>
      <c r="G27" t="str">
        <f>IFERROR(IF(VLOOKUP(A27,Resources!A:B,2,FALSE)=0,"",VLOOKUP(A27,Resources!A:B,2,FALSE)),"")</f>
        <v/>
      </c>
    </row>
    <row r="28" spans="1:7" x14ac:dyDescent="0.2">
      <c r="A28" s="4" t="s">
        <v>44</v>
      </c>
      <c r="B28" s="6"/>
      <c r="C28" s="6">
        <v>150000</v>
      </c>
      <c r="D28" s="6">
        <v>160000</v>
      </c>
      <c r="E28" s="6">
        <v>150000</v>
      </c>
      <c r="F28" s="6">
        <v>460000</v>
      </c>
      <c r="G28" t="str">
        <f>IFERROR(IF(VLOOKUP(A28,Resources!A:B,2,FALSE)=0,"",VLOOKUP(A28,Resources!A:B,2,FALSE)),"")</f>
        <v/>
      </c>
    </row>
    <row r="29" spans="1:7" x14ac:dyDescent="0.2">
      <c r="A29" s="4" t="s">
        <v>58</v>
      </c>
      <c r="B29" s="6"/>
      <c r="C29" s="6">
        <v>450000</v>
      </c>
      <c r="D29" s="6"/>
      <c r="E29" s="6"/>
      <c r="F29" s="6">
        <v>450000</v>
      </c>
      <c r="G29" t="str">
        <f>IFERROR(IF(VLOOKUP(A29,Resources!A:B,2,FALSE)=0,"",VLOOKUP(A29,Resources!A:B,2,FALSE)),"")</f>
        <v/>
      </c>
    </row>
    <row r="30" spans="1:7" x14ac:dyDescent="0.2">
      <c r="A30" s="4" t="s">
        <v>7</v>
      </c>
      <c r="B30" s="6"/>
      <c r="C30" s="6">
        <v>46000</v>
      </c>
      <c r="D30" s="6">
        <v>395000</v>
      </c>
      <c r="E30" s="6"/>
      <c r="F30" s="6">
        <v>441000</v>
      </c>
      <c r="G30" t="str">
        <f>IFERROR(IF(VLOOKUP(A30,Resources!A:B,2,FALSE)=0,"",VLOOKUP(A30,Resources!A:B,2,FALSE)),"")</f>
        <v/>
      </c>
    </row>
    <row r="31" spans="1:7" x14ac:dyDescent="0.2">
      <c r="A31" s="4" t="s">
        <v>87</v>
      </c>
      <c r="B31" s="6"/>
      <c r="C31" s="6"/>
      <c r="D31" s="6"/>
      <c r="E31" s="6">
        <v>393500</v>
      </c>
      <c r="F31" s="6">
        <v>393500</v>
      </c>
      <c r="G31" t="str">
        <f>IFERROR(IF(VLOOKUP(A31,Resources!A:B,2,FALSE)=0,"",VLOOKUP(A31,Resources!A:B,2,FALSE)),"")</f>
        <v/>
      </c>
    </row>
    <row r="32" spans="1:7" x14ac:dyDescent="0.2">
      <c r="A32" s="4" t="s">
        <v>43</v>
      </c>
      <c r="B32" s="6"/>
      <c r="C32" s="6">
        <v>150000</v>
      </c>
      <c r="D32" s="6">
        <v>100000</v>
      </c>
      <c r="E32" s="6">
        <v>100000</v>
      </c>
      <c r="F32" s="6">
        <v>350000</v>
      </c>
      <c r="G32" t="str">
        <f>IFERROR(IF(VLOOKUP(A32,Resources!A:B,2,FALSE)=0,"",VLOOKUP(A32,Resources!A:B,2,FALSE)),"")</f>
        <v/>
      </c>
    </row>
    <row r="33" spans="1:7" x14ac:dyDescent="0.2">
      <c r="A33" s="4" t="s">
        <v>8</v>
      </c>
      <c r="B33" s="6"/>
      <c r="C33" s="6">
        <v>150000</v>
      </c>
      <c r="D33" s="6">
        <v>100000</v>
      </c>
      <c r="E33" s="6">
        <v>75000</v>
      </c>
      <c r="F33" s="6">
        <v>325000</v>
      </c>
      <c r="G33" t="str">
        <f>IFERROR(IF(VLOOKUP(A33,Resources!A:B,2,FALSE)=0,"",VLOOKUP(A33,Resources!A:B,2,FALSE)),"")</f>
        <v/>
      </c>
    </row>
    <row r="34" spans="1:7" x14ac:dyDescent="0.2">
      <c r="A34" s="4" t="s">
        <v>16</v>
      </c>
      <c r="B34" s="6"/>
      <c r="C34" s="6"/>
      <c r="D34" s="6">
        <v>182797</v>
      </c>
      <c r="E34" s="6">
        <v>131501.9</v>
      </c>
      <c r="F34" s="6">
        <v>314298.90000000002</v>
      </c>
      <c r="G34" t="str">
        <f>IFERROR(IF(VLOOKUP(A34,Resources!A:B,2,FALSE)=0,"",VLOOKUP(A34,Resources!A:B,2,FALSE)),"")</f>
        <v/>
      </c>
    </row>
    <row r="35" spans="1:7" x14ac:dyDescent="0.2">
      <c r="A35" s="4" t="s">
        <v>80</v>
      </c>
      <c r="B35" s="6"/>
      <c r="C35" s="6"/>
      <c r="D35" s="6"/>
      <c r="E35" s="6">
        <v>250000</v>
      </c>
      <c r="F35" s="6">
        <v>250000</v>
      </c>
      <c r="G35" t="str">
        <f>IFERROR(IF(VLOOKUP(A35,Resources!A:B,2,FALSE)=0,"",VLOOKUP(A35,Resources!A:B,2,FALSE)),"")</f>
        <v/>
      </c>
    </row>
    <row r="36" spans="1:7" x14ac:dyDescent="0.2">
      <c r="A36" s="4" t="s">
        <v>49</v>
      </c>
      <c r="B36" s="6"/>
      <c r="C36" s="6">
        <v>150000</v>
      </c>
      <c r="D36" s="6">
        <v>50000</v>
      </c>
      <c r="E36" s="6">
        <v>34908.17</v>
      </c>
      <c r="F36" s="6">
        <v>234908.16999999998</v>
      </c>
      <c r="G36" t="str">
        <f>IFERROR(IF(VLOOKUP(A36,Resources!A:B,2,FALSE)=0,"",VLOOKUP(A36,Resources!A:B,2,FALSE)),"")</f>
        <v/>
      </c>
    </row>
    <row r="37" spans="1:7" x14ac:dyDescent="0.2">
      <c r="A37" s="4" t="s">
        <v>51</v>
      </c>
      <c r="B37" s="6"/>
      <c r="C37" s="6">
        <v>215000</v>
      </c>
      <c r="D37" s="6"/>
      <c r="E37" s="6"/>
      <c r="F37" s="6">
        <v>215000</v>
      </c>
      <c r="G37" t="str">
        <f>IFERROR(IF(VLOOKUP(A37,Resources!A:B,2,FALSE)=0,"",VLOOKUP(A37,Resources!A:B,2,FALSE)),"")</f>
        <v/>
      </c>
    </row>
    <row r="38" spans="1:7" x14ac:dyDescent="0.2">
      <c r="A38" s="4" t="s">
        <v>39</v>
      </c>
      <c r="B38" s="6"/>
      <c r="C38" s="6">
        <v>200000</v>
      </c>
      <c r="D38" s="6">
        <v>5000</v>
      </c>
      <c r="E38" s="6"/>
      <c r="F38" s="6">
        <v>205000</v>
      </c>
      <c r="G38" t="str">
        <f>IFERROR(IF(VLOOKUP(A38,Resources!A:B,2,FALSE)=0,"",VLOOKUP(A38,Resources!A:B,2,FALSE)),"")</f>
        <v/>
      </c>
    </row>
    <row r="39" spans="1:7" x14ac:dyDescent="0.2">
      <c r="A39" s="4" t="s">
        <v>53</v>
      </c>
      <c r="B39" s="6">
        <v>100000</v>
      </c>
      <c r="C39" s="6">
        <v>100000</v>
      </c>
      <c r="D39" s="6"/>
      <c r="E39" s="6"/>
      <c r="F39" s="6">
        <v>200000</v>
      </c>
      <c r="G39" t="str">
        <f>IFERROR(IF(VLOOKUP(A39,Resources!A:B,2,FALSE)=0,"",VLOOKUP(A39,Resources!A:B,2,FALSE)),"")</f>
        <v/>
      </c>
    </row>
    <row r="40" spans="1:7" x14ac:dyDescent="0.2">
      <c r="A40" s="4" t="s">
        <v>29</v>
      </c>
      <c r="B40" s="6"/>
      <c r="C40" s="6">
        <v>172000</v>
      </c>
      <c r="D40" s="6">
        <v>25000</v>
      </c>
      <c r="E40" s="6"/>
      <c r="F40" s="6">
        <v>197000</v>
      </c>
      <c r="G40" t="str">
        <f>IFERROR(IF(VLOOKUP(A40,Resources!A:B,2,FALSE)=0,"",VLOOKUP(A40,Resources!A:B,2,FALSE)),"")</f>
        <v/>
      </c>
    </row>
    <row r="41" spans="1:7" x14ac:dyDescent="0.2">
      <c r="A41" s="4" t="s">
        <v>19</v>
      </c>
      <c r="B41" s="6"/>
      <c r="C41" s="6">
        <v>67000</v>
      </c>
      <c r="D41" s="6">
        <v>90023</v>
      </c>
      <c r="E41" s="6"/>
      <c r="F41" s="6">
        <v>157023</v>
      </c>
      <c r="G41" t="str">
        <f>IFERROR(IF(VLOOKUP(A41,Resources!A:B,2,FALSE)=0,"",VLOOKUP(A41,Resources!A:B,2,FALSE)),"")</f>
        <v/>
      </c>
    </row>
    <row r="42" spans="1:7" x14ac:dyDescent="0.2">
      <c r="A42" s="4" t="s">
        <v>20</v>
      </c>
      <c r="B42" s="6"/>
      <c r="C42" s="6"/>
      <c r="D42" s="6">
        <v>100000</v>
      </c>
      <c r="E42" s="6"/>
      <c r="F42" s="6">
        <v>100000</v>
      </c>
      <c r="G42" t="str">
        <f>IFERROR(IF(VLOOKUP(A42,Resources!A:B,2,FALSE)=0,"",VLOOKUP(A42,Resources!A:B,2,FALSE)),"")</f>
        <v/>
      </c>
    </row>
    <row r="43" spans="1:7" x14ac:dyDescent="0.2">
      <c r="A43" s="4" t="s">
        <v>47</v>
      </c>
      <c r="B43" s="6"/>
      <c r="C43" s="6"/>
      <c r="D43" s="6">
        <v>100000</v>
      </c>
      <c r="E43" s="6"/>
      <c r="F43" s="6">
        <v>100000</v>
      </c>
      <c r="G43" t="str">
        <f>IFERROR(IF(VLOOKUP(A43,Resources!A:B,2,FALSE)=0,"",VLOOKUP(A43,Resources!A:B,2,FALSE)),"")</f>
        <v/>
      </c>
    </row>
    <row r="44" spans="1:7" x14ac:dyDescent="0.2">
      <c r="A44" s="4" t="s">
        <v>55</v>
      </c>
      <c r="B44" s="6"/>
      <c r="C44" s="6">
        <v>75000</v>
      </c>
      <c r="D44" s="6"/>
      <c r="E44" s="6"/>
      <c r="F44" s="6">
        <v>75000</v>
      </c>
      <c r="G44" t="str">
        <f>IFERROR(IF(VLOOKUP(A44,Resources!A:B,2,FALSE)=0,"",VLOOKUP(A44,Resources!A:B,2,FALSE)),"")</f>
        <v/>
      </c>
    </row>
    <row r="45" spans="1:7" x14ac:dyDescent="0.2">
      <c r="A45" s="4" t="s">
        <v>22</v>
      </c>
      <c r="B45" s="6"/>
      <c r="C45" s="6">
        <v>50000</v>
      </c>
      <c r="D45" s="6">
        <v>12000</v>
      </c>
      <c r="E45" s="6"/>
      <c r="F45" s="6">
        <v>62000</v>
      </c>
      <c r="G45" t="str">
        <f>IFERROR(IF(VLOOKUP(A45,Resources!A:B,2,FALSE)=0,"",VLOOKUP(A45,Resources!A:B,2,FALSE)),"")</f>
        <v/>
      </c>
    </row>
    <row r="46" spans="1:7" x14ac:dyDescent="0.2">
      <c r="A46" s="4" t="s">
        <v>85</v>
      </c>
      <c r="B46" s="6"/>
      <c r="C46" s="6"/>
      <c r="D46" s="6"/>
      <c r="E46" s="6">
        <v>60000</v>
      </c>
      <c r="F46" s="6">
        <v>60000</v>
      </c>
      <c r="G46" t="str">
        <f>IFERROR(IF(VLOOKUP(A46,Resources!A:B,2,FALSE)=0,"",VLOOKUP(A46,Resources!A:B,2,FALSE)),"")</f>
        <v/>
      </c>
    </row>
    <row r="47" spans="1:7" x14ac:dyDescent="0.2">
      <c r="A47" s="4" t="s">
        <v>38</v>
      </c>
      <c r="B47" s="6"/>
      <c r="C47" s="6">
        <v>25000</v>
      </c>
      <c r="D47" s="6">
        <v>25000</v>
      </c>
      <c r="E47" s="6"/>
      <c r="F47" s="6">
        <v>50000</v>
      </c>
      <c r="G47" t="str">
        <f>IFERROR(IF(VLOOKUP(A47,Resources!A:B,2,FALSE)=0,"",VLOOKUP(A47,Resources!A:B,2,FALSE)),"")</f>
        <v/>
      </c>
    </row>
    <row r="48" spans="1:7" x14ac:dyDescent="0.2">
      <c r="A48" s="4" t="s">
        <v>11</v>
      </c>
      <c r="B48" s="6"/>
      <c r="C48" s="6"/>
      <c r="D48" s="6">
        <v>50000</v>
      </c>
      <c r="E48" s="6"/>
      <c r="F48" s="6">
        <v>50000</v>
      </c>
      <c r="G48" t="str">
        <f>IFERROR(IF(VLOOKUP(A48,Resources!A:B,2,FALSE)=0,"",VLOOKUP(A48,Resources!A:B,2,FALSE)),"")</f>
        <v/>
      </c>
    </row>
    <row r="49" spans="1:7" x14ac:dyDescent="0.2">
      <c r="A49" s="4" t="s">
        <v>5</v>
      </c>
      <c r="B49" s="6"/>
      <c r="C49" s="6">
        <v>20000</v>
      </c>
      <c r="D49" s="6">
        <v>20000</v>
      </c>
      <c r="E49" s="6"/>
      <c r="F49" s="6">
        <v>40000</v>
      </c>
      <c r="G49" t="str">
        <f>IFERROR(IF(VLOOKUP(A49,Resources!A:B,2,FALSE)=0,"",VLOOKUP(A49,Resources!A:B,2,FALSE)),"")</f>
        <v/>
      </c>
    </row>
    <row r="50" spans="1:7" x14ac:dyDescent="0.2">
      <c r="A50" s="4" t="s">
        <v>56</v>
      </c>
      <c r="B50" s="6"/>
      <c r="C50" s="6">
        <v>27000</v>
      </c>
      <c r="D50" s="6"/>
      <c r="E50" s="6"/>
      <c r="F50" s="6">
        <v>27000</v>
      </c>
      <c r="G50" t="str">
        <f>IFERROR(IF(VLOOKUP(A50,Resources!A:B,2,FALSE)=0,"",VLOOKUP(A50,Resources!A:B,2,FALSE)),"")</f>
        <v/>
      </c>
    </row>
    <row r="51" spans="1:7" x14ac:dyDescent="0.2">
      <c r="A51" s="4" t="s">
        <v>18</v>
      </c>
      <c r="B51" s="6"/>
      <c r="C51" s="6"/>
      <c r="D51" s="6">
        <v>25000</v>
      </c>
      <c r="E51" s="6"/>
      <c r="F51" s="6">
        <v>25000</v>
      </c>
      <c r="G51" t="str">
        <f>IFERROR(IF(VLOOKUP(A51,Resources!A:B,2,FALSE)=0,"",VLOOKUP(A51,Resources!A:B,2,FALSE)),"")</f>
        <v/>
      </c>
    </row>
    <row r="52" spans="1:7" x14ac:dyDescent="0.2">
      <c r="A52" s="4" t="s">
        <v>14</v>
      </c>
      <c r="B52" s="6"/>
      <c r="C52" s="6"/>
      <c r="D52" s="6">
        <v>25000</v>
      </c>
      <c r="E52" s="6"/>
      <c r="F52" s="6">
        <v>25000</v>
      </c>
      <c r="G52" t="str">
        <f>IFERROR(IF(VLOOKUP(A52,Resources!A:B,2,FALSE)=0,"",VLOOKUP(A52,Resources!A:B,2,FALSE)),"")</f>
        <v/>
      </c>
    </row>
    <row r="53" spans="1:7" x14ac:dyDescent="0.2">
      <c r="A53" s="4" t="s">
        <v>59</v>
      </c>
      <c r="B53" s="6"/>
      <c r="C53" s="6">
        <v>25000</v>
      </c>
      <c r="D53" s="6"/>
      <c r="E53" s="6"/>
      <c r="F53" s="6">
        <v>25000</v>
      </c>
      <c r="G53" t="str">
        <f>IFERROR(IF(VLOOKUP(A53,Resources!A:B,2,FALSE)=0,"",VLOOKUP(A53,Resources!A:B,2,FALSE)),"")</f>
        <v/>
      </c>
    </row>
    <row r="54" spans="1:7" x14ac:dyDescent="0.2">
      <c r="A54" s="4" t="s">
        <v>74</v>
      </c>
      <c r="B54" s="6"/>
      <c r="C54" s="6"/>
      <c r="D54" s="6"/>
      <c r="E54" s="6">
        <v>19500</v>
      </c>
      <c r="F54" s="6">
        <v>19500</v>
      </c>
      <c r="G54" t="str">
        <f>IFERROR(IF(VLOOKUP(A54,Resources!A:B,2,FALSE)=0,"",VLOOKUP(A54,Resources!A:B,2,FALSE)),"")</f>
        <v/>
      </c>
    </row>
    <row r="55" spans="1:7" x14ac:dyDescent="0.2">
      <c r="A55" s="4" t="s">
        <v>15</v>
      </c>
      <c r="B55" s="6"/>
      <c r="C55" s="6"/>
      <c r="D55" s="6">
        <v>15000</v>
      </c>
      <c r="E55" s="6"/>
      <c r="F55" s="6">
        <v>15000</v>
      </c>
      <c r="G55" t="str">
        <f>IFERROR(IF(VLOOKUP(A55,Resources!A:B,2,FALSE)=0,"",VLOOKUP(A55,Resources!A:B,2,FALSE)),"")</f>
        <v/>
      </c>
    </row>
    <row r="56" spans="1:7" x14ac:dyDescent="0.2">
      <c r="A56" s="4" t="s">
        <v>30</v>
      </c>
      <c r="B56" s="6"/>
      <c r="C56" s="6"/>
      <c r="D56" s="6">
        <v>10000</v>
      </c>
      <c r="E56" s="6"/>
      <c r="F56" s="6">
        <v>10000</v>
      </c>
      <c r="G56" t="str">
        <f>IFERROR(IF(VLOOKUP(A56,Resources!A:B,2,FALSE)=0,"",VLOOKUP(A56,Resources!A:B,2,FALSE)),"")</f>
        <v/>
      </c>
    </row>
    <row r="57" spans="1:7" x14ac:dyDescent="0.2">
      <c r="A57" s="4" t="s">
        <v>82</v>
      </c>
      <c r="B57" s="6"/>
      <c r="C57" s="6"/>
      <c r="D57" s="6"/>
      <c r="E57" s="6">
        <v>10000</v>
      </c>
      <c r="F57" s="6">
        <v>10000</v>
      </c>
      <c r="G57" t="str">
        <f>IFERROR(IF(VLOOKUP(A57,Resources!A:B,2,FALSE)=0,"",VLOOKUP(A57,Resources!A:B,2,FALSE)),"")</f>
        <v/>
      </c>
    </row>
    <row r="58" spans="1:7" x14ac:dyDescent="0.2">
      <c r="A58" s="4" t="s">
        <v>57</v>
      </c>
      <c r="B58" s="6"/>
      <c r="C58" s="6">
        <v>10000</v>
      </c>
      <c r="D58" s="6"/>
      <c r="E58" s="6"/>
      <c r="F58" s="6">
        <v>10000</v>
      </c>
      <c r="G58" t="str">
        <f>IFERROR(IF(VLOOKUP(A58,Resources!A:B,2,FALSE)=0,"",VLOOKUP(A58,Resources!A:B,2,FALSE)),"")</f>
        <v/>
      </c>
    </row>
    <row r="59" spans="1:7" x14ac:dyDescent="0.2">
      <c r="A59" s="4" t="s">
        <v>17</v>
      </c>
      <c r="B59" s="6"/>
      <c r="C59" s="6">
        <v>5000</v>
      </c>
      <c r="D59" s="6">
        <v>5000</v>
      </c>
      <c r="E59" s="6"/>
      <c r="F59" s="6">
        <v>10000</v>
      </c>
      <c r="G59" t="str">
        <f>IFERROR(IF(VLOOKUP(A59,Resources!A:B,2,FALSE)=0,"",VLOOKUP(A59,Resources!A:B,2,FALSE)),"")</f>
        <v/>
      </c>
    </row>
    <row r="60" spans="1:7" x14ac:dyDescent="0.2">
      <c r="A60" s="4" t="s">
        <v>23</v>
      </c>
      <c r="B60" s="6"/>
      <c r="C60" s="6"/>
      <c r="D60" s="6">
        <v>7000</v>
      </c>
      <c r="E60" s="6"/>
      <c r="F60" s="6">
        <v>7000</v>
      </c>
      <c r="G60" t="str">
        <f>IFERROR(IF(VLOOKUP(A60,Resources!A:B,2,FALSE)=0,"",VLOOKUP(A60,Resources!A:B,2,FALSE)),"")</f>
        <v/>
      </c>
    </row>
    <row r="61" spans="1:7" x14ac:dyDescent="0.2">
      <c r="A61" s="4" t="s">
        <v>32</v>
      </c>
      <c r="B61" s="6"/>
      <c r="C61" s="6"/>
      <c r="D61" s="6">
        <v>6196</v>
      </c>
      <c r="E61" s="6"/>
      <c r="F61" s="6">
        <v>6196</v>
      </c>
      <c r="G61" t="str">
        <f>IFERROR(IF(VLOOKUP(A61,Resources!A:B,2,FALSE)=0,"",VLOOKUP(A61,Resources!A:B,2,FALSE)),"")</f>
        <v/>
      </c>
    </row>
    <row r="62" spans="1:7" x14ac:dyDescent="0.2">
      <c r="A62" s="4" t="s">
        <v>10</v>
      </c>
      <c r="B62" s="6"/>
      <c r="C62" s="6"/>
      <c r="D62" s="6">
        <v>5000</v>
      </c>
      <c r="E62" s="6"/>
      <c r="F62" s="6">
        <v>5000</v>
      </c>
      <c r="G62" t="str">
        <f>IFERROR(IF(VLOOKUP(A62,Resources!A:B,2,FALSE)=0,"",VLOOKUP(A62,Resources!A:B,2,FALSE)),"")</f>
        <v/>
      </c>
    </row>
    <row r="63" spans="1:7" x14ac:dyDescent="0.2">
      <c r="A63" s="4" t="s">
        <v>27</v>
      </c>
      <c r="B63" s="6"/>
      <c r="C63" s="6"/>
      <c r="D63" s="6">
        <v>5000</v>
      </c>
      <c r="E63" s="6"/>
      <c r="F63" s="6">
        <v>5000</v>
      </c>
      <c r="G63" t="str">
        <f>IFERROR(IF(VLOOKUP(A63,Resources!A:B,2,FALSE)=0,"",VLOOKUP(A63,Resources!A:B,2,FALSE)),"")</f>
        <v/>
      </c>
    </row>
    <row r="64" spans="1:7" x14ac:dyDescent="0.2">
      <c r="A64" s="4" t="s">
        <v>34</v>
      </c>
      <c r="B64" s="6"/>
      <c r="C64" s="6"/>
      <c r="D64" s="6">
        <v>5000</v>
      </c>
      <c r="E64" s="6"/>
      <c r="F64" s="6">
        <v>5000</v>
      </c>
      <c r="G64" t="str">
        <f>IFERROR(IF(VLOOKUP(A64,Resources!A:B,2,FALSE)=0,"",VLOOKUP(A64,Resources!A:B,2,FALSE)),"")</f>
        <v/>
      </c>
    </row>
    <row r="65" spans="1:7" x14ac:dyDescent="0.2">
      <c r="A65" s="4" t="s">
        <v>28</v>
      </c>
      <c r="B65" s="6"/>
      <c r="C65" s="6"/>
      <c r="D65" s="6">
        <v>5000</v>
      </c>
      <c r="E65" s="6"/>
      <c r="F65" s="6">
        <v>5000</v>
      </c>
      <c r="G65" t="str">
        <f>IFERROR(IF(VLOOKUP(A65,Resources!A:B,2,FALSE)=0,"",VLOOKUP(A65,Resources!A:B,2,FALSE)),"")</f>
        <v/>
      </c>
    </row>
    <row r="66" spans="1:7" x14ac:dyDescent="0.2">
      <c r="A66" s="4" t="s">
        <v>36</v>
      </c>
      <c r="B66" s="6"/>
      <c r="C66" s="6"/>
      <c r="D66" s="6">
        <v>5000</v>
      </c>
      <c r="E66" s="6"/>
      <c r="F66" s="6">
        <v>5000</v>
      </c>
      <c r="G66" t="str">
        <f>IFERROR(IF(VLOOKUP(A66,Resources!A:B,2,FALSE)=0,"",VLOOKUP(A66,Resources!A:B,2,FALSE)),"")</f>
        <v/>
      </c>
    </row>
    <row r="67" spans="1:7" x14ac:dyDescent="0.2">
      <c r="A67" s="4" t="s">
        <v>13</v>
      </c>
      <c r="B67" s="6"/>
      <c r="C67" s="6"/>
      <c r="D67" s="6">
        <v>5000</v>
      </c>
      <c r="E67" s="6"/>
      <c r="F67" s="6">
        <v>5000</v>
      </c>
      <c r="G67" t="str">
        <f>IFERROR(IF(VLOOKUP(A67,Resources!A:B,2,FALSE)=0,"",VLOOKUP(A67,Resources!A:B,2,FALSE)),"")</f>
        <v/>
      </c>
    </row>
    <row r="68" spans="1:7" x14ac:dyDescent="0.2">
      <c r="A68" s="4" t="s">
        <v>12</v>
      </c>
      <c r="B68" s="6"/>
      <c r="C68" s="6"/>
      <c r="D68" s="6">
        <v>5000</v>
      </c>
      <c r="E68" s="6"/>
      <c r="F68" s="6">
        <v>5000</v>
      </c>
      <c r="G68" t="str">
        <f>IFERROR(IF(VLOOKUP(A68,Resources!A:B,2,FALSE)=0,"",VLOOKUP(A68,Resources!A:B,2,FALSE)),"")</f>
        <v/>
      </c>
    </row>
    <row r="69" spans="1:7" x14ac:dyDescent="0.2">
      <c r="A69" s="4" t="s">
        <v>9</v>
      </c>
      <c r="B69" s="6"/>
      <c r="C69" s="6"/>
      <c r="D69" s="6">
        <v>5000</v>
      </c>
      <c r="E69" s="6"/>
      <c r="F69" s="6">
        <v>5000</v>
      </c>
      <c r="G69" t="str">
        <f>IFERROR(IF(VLOOKUP(A69,Resources!A:B,2,FALSE)=0,"",VLOOKUP(A69,Resources!A:B,2,FALSE)),"")</f>
        <v/>
      </c>
    </row>
    <row r="70" spans="1:7" x14ac:dyDescent="0.2">
      <c r="A70" s="4" t="s">
        <v>40</v>
      </c>
      <c r="B70" s="6"/>
      <c r="C70" s="6"/>
      <c r="D70" s="6">
        <v>5000</v>
      </c>
      <c r="E70" s="6"/>
      <c r="F70" s="6">
        <v>5000</v>
      </c>
      <c r="G70" t="str">
        <f>IFERROR(IF(VLOOKUP(A70,Resources!A:B,2,FALSE)=0,"",VLOOKUP(A70,Resources!A:B,2,FALSE)),"")</f>
        <v/>
      </c>
    </row>
    <row r="71" spans="1:7" x14ac:dyDescent="0.2">
      <c r="A71" s="4" t="s">
        <v>46</v>
      </c>
      <c r="B71" s="6"/>
      <c r="C71" s="6"/>
      <c r="D71" s="6">
        <v>5000</v>
      </c>
      <c r="E71" s="6"/>
      <c r="F71" s="6">
        <v>5000</v>
      </c>
      <c r="G71" t="str">
        <f>IFERROR(IF(VLOOKUP(A71,Resources!A:B,2,FALSE)=0,"",VLOOKUP(A71,Resources!A:B,2,FALSE)),"")</f>
        <v/>
      </c>
    </row>
    <row r="72" spans="1:7" x14ac:dyDescent="0.2">
      <c r="A72" s="4" t="s">
        <v>31</v>
      </c>
      <c r="B72" s="6"/>
      <c r="C72" s="6"/>
      <c r="D72" s="6">
        <v>5000</v>
      </c>
      <c r="E72" s="6"/>
      <c r="F72" s="6">
        <v>5000</v>
      </c>
      <c r="G72" t="str">
        <f>IFERROR(IF(VLOOKUP(A72,Resources!A:B,2,FALSE)=0,"",VLOOKUP(A72,Resources!A:B,2,FALSE)),"")</f>
        <v/>
      </c>
    </row>
    <row r="73" spans="1:7" x14ac:dyDescent="0.2">
      <c r="A73" s="4" t="s">
        <v>24</v>
      </c>
      <c r="B73" s="6"/>
      <c r="C73" s="6"/>
      <c r="D73" s="6">
        <v>5000</v>
      </c>
      <c r="E73" s="6"/>
      <c r="F73" s="6">
        <v>5000</v>
      </c>
      <c r="G73" t="str">
        <f>IFERROR(IF(VLOOKUP(A73,Resources!A:B,2,FALSE)=0,"",VLOOKUP(A73,Resources!A:B,2,FALSE)),"")</f>
        <v/>
      </c>
    </row>
    <row r="74" spans="1:7" x14ac:dyDescent="0.2">
      <c r="A74" s="4" t="s">
        <v>54</v>
      </c>
      <c r="B74" s="6"/>
      <c r="C74" s="6">
        <v>4680</v>
      </c>
      <c r="D74" s="6"/>
      <c r="E74" s="6"/>
      <c r="F74" s="6">
        <v>4680</v>
      </c>
      <c r="G74" t="str">
        <f>IFERROR(IF(VLOOKUP(A74,Resources!A:B,2,FALSE)=0,"",VLOOKUP(A74,Resources!A:B,2,FALSE)),"")</f>
        <v/>
      </c>
    </row>
    <row r="75" spans="1:7" x14ac:dyDescent="0.2">
      <c r="A75" s="4" t="s">
        <v>37</v>
      </c>
      <c r="B75" s="6"/>
      <c r="C75" s="6"/>
      <c r="D75" s="6">
        <v>3000</v>
      </c>
      <c r="E75" s="6"/>
      <c r="F75" s="6">
        <v>3000</v>
      </c>
      <c r="G75" t="str">
        <f>IFERROR(IF(VLOOKUP(A75,Resources!A:B,2,FALSE)=0,"",VLOOKUP(A75,Resources!A:B,2,FALSE)),"")</f>
        <v/>
      </c>
    </row>
    <row r="76" spans="1:7" x14ac:dyDescent="0.2">
      <c r="A76" s="4" t="s">
        <v>76</v>
      </c>
      <c r="B76" s="6"/>
      <c r="C76" s="6"/>
      <c r="D76" s="6"/>
      <c r="E76" s="6">
        <v>1000</v>
      </c>
      <c r="F76" s="6">
        <v>1000</v>
      </c>
      <c r="G76" t="str">
        <f>IFERROR(IF(VLOOKUP(A76,Resources!A:B,2,FALSE)=0,"",VLOOKUP(A76,Resources!A:B,2,FALSE)),"")</f>
        <v/>
      </c>
    </row>
    <row r="77" spans="1:7" x14ac:dyDescent="0.2">
      <c r="A77" s="4" t="s">
        <v>90</v>
      </c>
      <c r="B77" s="6">
        <v>100000</v>
      </c>
      <c r="C77" s="6">
        <v>4232680</v>
      </c>
      <c r="D77" s="6">
        <v>12841324</v>
      </c>
      <c r="E77" s="6">
        <v>150414815.11999997</v>
      </c>
      <c r="F77" s="6">
        <v>167588819.11999997</v>
      </c>
      <c r="G77" t="str">
        <f>IFERROR(IF(VLOOKUP(A77,Resources!A:B,2,FALSE)=0,"",VLOOKUP(A77,Resources!A:B,2,FALSE)),"")</f>
        <v/>
      </c>
    </row>
  </sheetData>
  <hyperlinks>
    <hyperlink ref="A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29" workbookViewId="0">
      <selection activeCell="A29" sqref="A1:G1048576"/>
    </sheetView>
  </sheetViews>
  <sheetFormatPr baseColWidth="10" defaultRowHeight="16" x14ac:dyDescent="0.2"/>
  <cols>
    <col min="2" max="2" width="78" bestFit="1" customWidth="1"/>
    <col min="3" max="3" width="21.1640625" bestFit="1" customWidth="1"/>
    <col min="4" max="4" width="46.5" bestFit="1" customWidth="1"/>
    <col min="5" max="5" width="11.1640625" bestFit="1" customWidth="1"/>
    <col min="6" max="6" width="5.1640625" bestFit="1" customWidth="1"/>
  </cols>
  <sheetData>
    <row r="1" spans="1:7" s="1" customFormat="1" x14ac:dyDescent="0.2">
      <c r="A1" s="1" t="s">
        <v>60</v>
      </c>
      <c r="B1" s="1" t="s">
        <v>61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72</v>
      </c>
    </row>
    <row r="2" spans="1:7" x14ac:dyDescent="0.2">
      <c r="A2" t="s">
        <v>62</v>
      </c>
      <c r="B2" t="str">
        <f>C2&amp;"_"&amp;D2&amp;F2&amp;E2</f>
        <v>The Thirteen Foundation_40 Days for Life201220000</v>
      </c>
      <c r="C2" t="s">
        <v>4</v>
      </c>
      <c r="D2" t="s">
        <v>5</v>
      </c>
      <c r="E2">
        <v>20000</v>
      </c>
      <c r="F2">
        <v>2012</v>
      </c>
    </row>
    <row r="3" spans="1:7" x14ac:dyDescent="0.2">
      <c r="A3" t="s">
        <v>62</v>
      </c>
      <c r="B3" t="str">
        <f t="shared" ref="B3:B66" si="0">C3&amp;"_"&amp;D3&amp;F3&amp;E3</f>
        <v>The Thirteen Foundation_American Majority20122114100</v>
      </c>
      <c r="C3" t="s">
        <v>4</v>
      </c>
      <c r="D3" t="s">
        <v>6</v>
      </c>
      <c r="E3">
        <v>2114100</v>
      </c>
      <c r="F3">
        <v>2012</v>
      </c>
    </row>
    <row r="4" spans="1:7" x14ac:dyDescent="0.2">
      <c r="A4" t="s">
        <v>62</v>
      </c>
      <c r="B4" t="str">
        <f t="shared" si="0"/>
        <v>The Thirteen Foundation_Assembly of Yahweh 7th Day (Cisco TX)2012395000</v>
      </c>
      <c r="C4" t="s">
        <v>4</v>
      </c>
      <c r="D4" t="s">
        <v>7</v>
      </c>
      <c r="E4">
        <v>395000</v>
      </c>
      <c r="F4">
        <v>2012</v>
      </c>
    </row>
    <row r="5" spans="1:7" x14ac:dyDescent="0.2">
      <c r="A5" t="s">
        <v>62</v>
      </c>
      <c r="B5" t="str">
        <f t="shared" si="0"/>
        <v>The Thirteen Foundation_Assembly of Yahweh (Eaton Rapids MI)2012100000</v>
      </c>
      <c r="C5" t="s">
        <v>4</v>
      </c>
      <c r="D5" t="s">
        <v>8</v>
      </c>
      <c r="E5">
        <v>100000</v>
      </c>
      <c r="F5">
        <v>2012</v>
      </c>
    </row>
    <row r="6" spans="1:7" x14ac:dyDescent="0.2">
      <c r="A6" t="s">
        <v>62</v>
      </c>
      <c r="B6" t="str">
        <f t="shared" si="0"/>
        <v>The Thirteen Foundation_Calvary Baptist Church (Cisco TX)20125000</v>
      </c>
      <c r="C6" t="s">
        <v>4</v>
      </c>
      <c r="D6" t="s">
        <v>9</v>
      </c>
      <c r="E6">
        <v>5000</v>
      </c>
      <c r="F6">
        <v>2012</v>
      </c>
    </row>
    <row r="7" spans="1:7" x14ac:dyDescent="0.2">
      <c r="A7" t="s">
        <v>62</v>
      </c>
      <c r="B7" t="str">
        <f t="shared" si="0"/>
        <v>The Thirteen Foundation_Carbon Camp Corporation20125000</v>
      </c>
      <c r="C7" t="s">
        <v>4</v>
      </c>
      <c r="D7" t="s">
        <v>10</v>
      </c>
      <c r="E7">
        <v>5000</v>
      </c>
      <c r="F7">
        <v>2012</v>
      </c>
    </row>
    <row r="8" spans="1:7" x14ac:dyDescent="0.2">
      <c r="A8" t="s">
        <v>62</v>
      </c>
      <c r="B8" t="str">
        <f t="shared" si="0"/>
        <v>The Thirteen Foundation_Center for Human Rights and Constitutional Law201250000</v>
      </c>
      <c r="C8" t="s">
        <v>4</v>
      </c>
      <c r="D8" t="s">
        <v>11</v>
      </c>
      <c r="E8">
        <v>50000</v>
      </c>
      <c r="F8">
        <v>2012</v>
      </c>
    </row>
    <row r="9" spans="1:7" x14ac:dyDescent="0.2">
      <c r="A9" t="s">
        <v>62</v>
      </c>
      <c r="B9" t="str">
        <f t="shared" si="0"/>
        <v>The Thirteen Foundation_Church of Christ (Cisco TX)20125000</v>
      </c>
      <c r="C9" t="s">
        <v>4</v>
      </c>
      <c r="D9" t="s">
        <v>12</v>
      </c>
      <c r="E9">
        <v>5000</v>
      </c>
      <c r="F9">
        <v>2012</v>
      </c>
    </row>
    <row r="10" spans="1:7" x14ac:dyDescent="0.2">
      <c r="A10" t="s">
        <v>62</v>
      </c>
      <c r="B10" t="str">
        <f t="shared" si="0"/>
        <v>The Thirteen Foundation_Church of the Nazarene (Cisco TX)20125000</v>
      </c>
      <c r="C10" t="s">
        <v>4</v>
      </c>
      <c r="D10" t="s">
        <v>13</v>
      </c>
      <c r="E10">
        <v>5000</v>
      </c>
      <c r="F10">
        <v>2012</v>
      </c>
    </row>
    <row r="11" spans="1:7" x14ac:dyDescent="0.2">
      <c r="A11" t="s">
        <v>62</v>
      </c>
      <c r="B11" t="str">
        <f t="shared" si="0"/>
        <v>The Thirteen Foundation_Cisco Fire Department201225000</v>
      </c>
      <c r="C11" t="s">
        <v>4</v>
      </c>
      <c r="D11" t="s">
        <v>14</v>
      </c>
      <c r="E11">
        <v>25000</v>
      </c>
      <c r="F11">
        <v>2012</v>
      </c>
    </row>
    <row r="12" spans="1:7" x14ac:dyDescent="0.2">
      <c r="A12" t="s">
        <v>62</v>
      </c>
      <c r="B12" t="str">
        <f t="shared" si="0"/>
        <v>The Thirteen Foundation_Cross Timbers Pregnancy Care Center201215000</v>
      </c>
      <c r="C12" t="s">
        <v>4</v>
      </c>
      <c r="D12" t="s">
        <v>15</v>
      </c>
      <c r="E12">
        <v>15000</v>
      </c>
      <c r="F12">
        <v>2012</v>
      </c>
    </row>
    <row r="13" spans="1:7" x14ac:dyDescent="0.2">
      <c r="A13" t="s">
        <v>62</v>
      </c>
      <c r="B13" t="str">
        <f t="shared" si="0"/>
        <v>The Thirteen Foundation_Eastland County Crisis Center2012182797</v>
      </c>
      <c r="C13" t="s">
        <v>4</v>
      </c>
      <c r="D13" t="s">
        <v>16</v>
      </c>
      <c r="E13">
        <v>182797</v>
      </c>
      <c r="F13">
        <v>2012</v>
      </c>
    </row>
    <row r="14" spans="1:7" x14ac:dyDescent="0.2">
      <c r="A14" t="s">
        <v>62</v>
      </c>
      <c r="B14" t="str">
        <f t="shared" si="0"/>
        <v>The Thirteen Foundation_Eastland County eTeen20125000</v>
      </c>
      <c r="C14" t="s">
        <v>4</v>
      </c>
      <c r="D14" t="s">
        <v>17</v>
      </c>
      <c r="E14">
        <v>5000</v>
      </c>
      <c r="F14">
        <v>2012</v>
      </c>
    </row>
    <row r="15" spans="1:7" x14ac:dyDescent="0.2">
      <c r="A15" t="s">
        <v>62</v>
      </c>
      <c r="B15" t="str">
        <f t="shared" si="0"/>
        <v>The Thirteen Foundation_Eastland Volunteer Fire Department201225000</v>
      </c>
      <c r="C15" t="s">
        <v>4</v>
      </c>
      <c r="D15" t="s">
        <v>18</v>
      </c>
      <c r="E15">
        <v>25000</v>
      </c>
      <c r="F15">
        <v>2012</v>
      </c>
    </row>
    <row r="16" spans="1:7" x14ac:dyDescent="0.2">
      <c r="A16" t="s">
        <v>62</v>
      </c>
      <c r="B16" t="str">
        <f t="shared" si="0"/>
        <v>The Thirteen Foundation_Eastland County Open Door (Cisco TX)201290023</v>
      </c>
      <c r="C16" t="s">
        <v>4</v>
      </c>
      <c r="D16" t="s">
        <v>19</v>
      </c>
      <c r="E16">
        <v>90023</v>
      </c>
      <c r="F16">
        <v>2012</v>
      </c>
    </row>
    <row r="17" spans="1:7" x14ac:dyDescent="0.2">
      <c r="A17" t="s">
        <v>62</v>
      </c>
      <c r="B17" t="str">
        <f t="shared" si="0"/>
        <v>The Thirteen Foundation_Eastlast County General Fund2012100000</v>
      </c>
      <c r="C17" t="s">
        <v>4</v>
      </c>
      <c r="D17" t="s">
        <v>20</v>
      </c>
      <c r="E17">
        <v>100000</v>
      </c>
      <c r="F17">
        <v>2012</v>
      </c>
    </row>
    <row r="18" spans="1:7" x14ac:dyDescent="0.2">
      <c r="A18" t="s">
        <v>62</v>
      </c>
      <c r="B18" t="str">
        <f t="shared" si="0"/>
        <v>The Thirteen Foundation_Family Research Council2012265000</v>
      </c>
      <c r="C18" t="s">
        <v>4</v>
      </c>
      <c r="D18" t="s">
        <v>21</v>
      </c>
      <c r="E18">
        <v>265000</v>
      </c>
      <c r="F18">
        <v>2012</v>
      </c>
    </row>
    <row r="19" spans="1:7" x14ac:dyDescent="0.2">
      <c r="A19" t="s">
        <v>62</v>
      </c>
      <c r="B19" t="str">
        <f t="shared" si="0"/>
        <v>The Thirteen Foundation_First Assembly of Yahvah (Emory TX)201212000</v>
      </c>
      <c r="C19" t="s">
        <v>4</v>
      </c>
      <c r="D19" t="s">
        <v>22</v>
      </c>
      <c r="E19">
        <v>12000</v>
      </c>
      <c r="F19">
        <v>2012</v>
      </c>
    </row>
    <row r="20" spans="1:7" x14ac:dyDescent="0.2">
      <c r="A20" t="s">
        <v>62</v>
      </c>
      <c r="B20" t="str">
        <f t="shared" si="0"/>
        <v>The Thirteen Foundation_First Baptist Church Cisco (Cisco TX)20127000</v>
      </c>
      <c r="C20" t="s">
        <v>4</v>
      </c>
      <c r="D20" t="s">
        <v>23</v>
      </c>
      <c r="E20">
        <v>7000</v>
      </c>
      <c r="F20">
        <v>2012</v>
      </c>
    </row>
    <row r="21" spans="1:7" x14ac:dyDescent="0.2">
      <c r="A21" t="s">
        <v>62</v>
      </c>
      <c r="B21" t="str">
        <f t="shared" si="0"/>
        <v>The Thirteen Foundation_Firstfruits Christian Fellowship (Gorman TX)20125000</v>
      </c>
      <c r="C21" t="s">
        <v>4</v>
      </c>
      <c r="D21" t="s">
        <v>24</v>
      </c>
      <c r="E21">
        <v>5000</v>
      </c>
      <c r="F21">
        <v>2012</v>
      </c>
    </row>
    <row r="22" spans="1:7" x14ac:dyDescent="0.2">
      <c r="A22" t="s">
        <v>62</v>
      </c>
      <c r="B22" t="str">
        <f t="shared" si="0"/>
        <v>The Thirteen Foundation_Focus on the Family20121100000</v>
      </c>
      <c r="C22" t="s">
        <v>4</v>
      </c>
      <c r="D22" t="s">
        <v>25</v>
      </c>
      <c r="E22">
        <v>1100000</v>
      </c>
      <c r="F22">
        <v>2012</v>
      </c>
    </row>
    <row r="23" spans="1:7" x14ac:dyDescent="0.2">
      <c r="A23" t="s">
        <v>62</v>
      </c>
      <c r="B23" t="str">
        <f t="shared" si="0"/>
        <v>The Thirteen Foundation_Franklin Center for Government &amp;amp; Public Integrity20121309775</v>
      </c>
      <c r="C23" t="s">
        <v>4</v>
      </c>
      <c r="D23" t="s">
        <v>26</v>
      </c>
      <c r="E23">
        <v>1309775</v>
      </c>
      <c r="F23">
        <v>2012</v>
      </c>
    </row>
    <row r="24" spans="1:7" x14ac:dyDescent="0.2">
      <c r="A24" t="s">
        <v>62</v>
      </c>
      <c r="B24" t="str">
        <f t="shared" si="0"/>
        <v>The Thirteen Foundation_Gunsight Baptist Church (Eastland TX)20125000</v>
      </c>
      <c r="C24" t="s">
        <v>4</v>
      </c>
      <c r="D24" t="s">
        <v>27</v>
      </c>
      <c r="E24">
        <v>5000</v>
      </c>
      <c r="F24">
        <v>2012</v>
      </c>
    </row>
    <row r="25" spans="1:7" x14ac:dyDescent="0.2">
      <c r="A25" t="s">
        <v>62</v>
      </c>
      <c r="B25" t="str">
        <f t="shared" si="0"/>
        <v>The Thirteen Foundation_Hamilton County Carenet20125000</v>
      </c>
      <c r="C25" t="s">
        <v>4</v>
      </c>
      <c r="D25" t="s">
        <v>28</v>
      </c>
      <c r="E25">
        <v>5000</v>
      </c>
      <c r="F25">
        <v>2012</v>
      </c>
    </row>
    <row r="26" spans="1:7" x14ac:dyDescent="0.2">
      <c r="A26" t="s">
        <v>62</v>
      </c>
      <c r="B26" t="str">
        <f t="shared" si="0"/>
        <v>The Thirteen Foundation_Heartbeat International201225000</v>
      </c>
      <c r="C26" t="s">
        <v>4</v>
      </c>
      <c r="D26" t="s">
        <v>29</v>
      </c>
      <c r="E26">
        <v>25000</v>
      </c>
      <c r="F26">
        <v>2012</v>
      </c>
    </row>
    <row r="27" spans="1:7" x14ac:dyDescent="0.2">
      <c r="A27" t="s">
        <v>62</v>
      </c>
      <c r="B27" t="str">
        <f t="shared" si="0"/>
        <v>The Thirteen Foundation_Heartbeat of Miami201210000</v>
      </c>
      <c r="C27" t="s">
        <v>4</v>
      </c>
      <c r="D27" t="s">
        <v>30</v>
      </c>
      <c r="E27">
        <v>10000</v>
      </c>
      <c r="F27">
        <v>2012</v>
      </c>
    </row>
    <row r="28" spans="1:7" x14ac:dyDescent="0.2">
      <c r="A28" t="s">
        <v>62</v>
      </c>
      <c r="B28" t="str">
        <f t="shared" si="0"/>
        <v>The Thirteen Foundation_International Kingdom Builders Fellowship (Eastland TX)20125000</v>
      </c>
      <c r="C28" t="s">
        <v>4</v>
      </c>
      <c r="D28" t="s">
        <v>31</v>
      </c>
      <c r="E28">
        <v>5000</v>
      </c>
      <c r="F28">
        <v>2012</v>
      </c>
    </row>
    <row r="29" spans="1:7" x14ac:dyDescent="0.2">
      <c r="A29" t="s">
        <v>62</v>
      </c>
      <c r="B29" t="str">
        <f t="shared" si="0"/>
        <v>The Thirteen Foundation_Kenya Mission20126196</v>
      </c>
      <c r="C29" t="s">
        <v>4</v>
      </c>
      <c r="D29" t="s">
        <v>32</v>
      </c>
      <c r="E29">
        <v>6196</v>
      </c>
      <c r="F29">
        <v>2012</v>
      </c>
    </row>
    <row r="30" spans="1:7" x14ac:dyDescent="0.2">
      <c r="A30" t="s">
        <v>62</v>
      </c>
      <c r="B30" t="str">
        <f t="shared" si="0"/>
        <v>The Thirteen Foundation_Liberty Counsel2012500000</v>
      </c>
      <c r="C30" t="s">
        <v>4</v>
      </c>
      <c r="D30" t="s">
        <v>33</v>
      </c>
      <c r="E30">
        <v>500000</v>
      </c>
      <c r="F30">
        <v>2012</v>
      </c>
    </row>
    <row r="31" spans="1:7" x14ac:dyDescent="0.2">
      <c r="A31" t="s">
        <v>62</v>
      </c>
      <c r="B31" t="str">
        <f t="shared" si="0"/>
        <v>The Thirteen Foundation_Life Dynamics2012725000</v>
      </c>
      <c r="C31" t="s">
        <v>4</v>
      </c>
      <c r="D31" t="s">
        <v>77</v>
      </c>
      <c r="E31">
        <v>725000</v>
      </c>
      <c r="F31">
        <v>2012</v>
      </c>
      <c r="G31" t="s">
        <v>78</v>
      </c>
    </row>
    <row r="32" spans="1:7" x14ac:dyDescent="0.2">
      <c r="A32" t="s">
        <v>62</v>
      </c>
      <c r="B32" t="str">
        <f t="shared" si="0"/>
        <v>The Thirteen Foundation_Living Truth Church of God (Eastland TX)20125000</v>
      </c>
      <c r="C32" t="s">
        <v>4</v>
      </c>
      <c r="D32" t="s">
        <v>34</v>
      </c>
      <c r="E32">
        <v>5000</v>
      </c>
      <c r="F32">
        <v>2012</v>
      </c>
    </row>
    <row r="33" spans="1:6" x14ac:dyDescent="0.2">
      <c r="A33" t="s">
        <v>62</v>
      </c>
      <c r="B33" t="str">
        <f t="shared" si="0"/>
        <v>The Thirteen Foundation_Media Revolution Ministries20122242857</v>
      </c>
      <c r="C33" t="s">
        <v>4</v>
      </c>
      <c r="D33" t="s">
        <v>35</v>
      </c>
      <c r="E33">
        <v>2242857</v>
      </c>
      <c r="F33">
        <v>2012</v>
      </c>
    </row>
    <row r="34" spans="1:6" x14ac:dyDescent="0.2">
      <c r="A34" t="s">
        <v>62</v>
      </c>
      <c r="B34" t="str">
        <f t="shared" si="0"/>
        <v>The Thirteen Foundation_Mountain Top Church (Cisco TX)20125000</v>
      </c>
      <c r="C34" t="s">
        <v>4</v>
      </c>
      <c r="D34" t="s">
        <v>36</v>
      </c>
      <c r="E34">
        <v>5000</v>
      </c>
      <c r="F34">
        <v>2012</v>
      </c>
    </row>
    <row r="35" spans="1:6" x14ac:dyDescent="0.2">
      <c r="A35" t="s">
        <v>62</v>
      </c>
      <c r="B35" t="str">
        <f t="shared" si="0"/>
        <v>The Thirteen Foundation_Revival of Faith Ministries20123000</v>
      </c>
      <c r="C35" t="s">
        <v>4</v>
      </c>
      <c r="D35" t="s">
        <v>37</v>
      </c>
      <c r="E35">
        <v>3000</v>
      </c>
      <c r="F35">
        <v>2012</v>
      </c>
    </row>
    <row r="36" spans="1:6" x14ac:dyDescent="0.2">
      <c r="A36" t="s">
        <v>62</v>
      </c>
      <c r="B36" t="str">
        <f t="shared" si="0"/>
        <v>The Thirteen Foundation_Rising Star Volunteer Fire Department201225000</v>
      </c>
      <c r="C36" t="s">
        <v>4</v>
      </c>
      <c r="D36" t="s">
        <v>38</v>
      </c>
      <c r="E36">
        <v>25000</v>
      </c>
      <c r="F36">
        <v>2012</v>
      </c>
    </row>
    <row r="37" spans="1:6" x14ac:dyDescent="0.2">
      <c r="A37" t="s">
        <v>62</v>
      </c>
      <c r="B37" t="str">
        <f t="shared" si="0"/>
        <v>The Thirteen Foundation_River of Life Church (Eastland TX)20125000</v>
      </c>
      <c r="C37" t="s">
        <v>4</v>
      </c>
      <c r="D37" t="s">
        <v>39</v>
      </c>
      <c r="E37">
        <v>5000</v>
      </c>
      <c r="F37">
        <v>2012</v>
      </c>
    </row>
    <row r="38" spans="1:6" x14ac:dyDescent="0.2">
      <c r="A38" t="s">
        <v>62</v>
      </c>
      <c r="B38" t="str">
        <f t="shared" si="0"/>
        <v>The Thirteen Foundation_Second Baptist Church (Ranger TX)20125000</v>
      </c>
      <c r="C38" t="s">
        <v>4</v>
      </c>
      <c r="D38" t="s">
        <v>40</v>
      </c>
      <c r="E38">
        <v>5000</v>
      </c>
      <c r="F38">
        <v>2012</v>
      </c>
    </row>
    <row r="39" spans="1:6" x14ac:dyDescent="0.2">
      <c r="A39" t="s">
        <v>62</v>
      </c>
      <c r="B39" t="str">
        <f t="shared" si="0"/>
        <v>The Thirteen Foundation_Shalom Assembly of Yahweh (Rock Falls IL)2012479428</v>
      </c>
      <c r="C39" t="s">
        <v>4</v>
      </c>
      <c r="D39" t="s">
        <v>41</v>
      </c>
      <c r="E39">
        <v>479428</v>
      </c>
      <c r="F39">
        <v>2012</v>
      </c>
    </row>
    <row r="40" spans="1:6" x14ac:dyDescent="0.2">
      <c r="A40" t="s">
        <v>62</v>
      </c>
      <c r="B40" t="str">
        <f t="shared" si="0"/>
        <v>The Thirteen Foundation_State Policy Network20121526125</v>
      </c>
      <c r="C40" t="s">
        <v>4</v>
      </c>
      <c r="D40" t="s">
        <v>42</v>
      </c>
      <c r="E40">
        <v>1526125</v>
      </c>
      <c r="F40">
        <v>2012</v>
      </c>
    </row>
    <row r="41" spans="1:6" x14ac:dyDescent="0.2">
      <c r="A41" t="s">
        <v>62</v>
      </c>
      <c r="B41" t="str">
        <f t="shared" si="0"/>
        <v>The Thirteen Foundation_Texas Home School Coalition2012100000</v>
      </c>
      <c r="C41" t="s">
        <v>4</v>
      </c>
      <c r="D41" t="s">
        <v>43</v>
      </c>
      <c r="E41">
        <v>100000</v>
      </c>
      <c r="F41">
        <v>2012</v>
      </c>
    </row>
    <row r="42" spans="1:6" x14ac:dyDescent="0.2">
      <c r="A42" t="s">
        <v>62</v>
      </c>
      <c r="B42" t="str">
        <f t="shared" si="0"/>
        <v>The Thirteen Foundation_Texas Right To Life Committee Educational Fund2012160000</v>
      </c>
      <c r="C42" t="s">
        <v>4</v>
      </c>
      <c r="D42" t="s">
        <v>44</v>
      </c>
      <c r="E42">
        <v>160000</v>
      </c>
      <c r="F42">
        <v>2012</v>
      </c>
    </row>
    <row r="43" spans="1:6" x14ac:dyDescent="0.2">
      <c r="A43" t="s">
        <v>62</v>
      </c>
      <c r="B43" t="str">
        <f t="shared" si="0"/>
        <v>The Thirteen Foundation_The Heritage Foundation2012500000</v>
      </c>
      <c r="C43" t="s">
        <v>4</v>
      </c>
      <c r="D43" t="s">
        <v>45</v>
      </c>
      <c r="E43">
        <v>500000</v>
      </c>
      <c r="F43">
        <v>2012</v>
      </c>
    </row>
    <row r="44" spans="1:6" x14ac:dyDescent="0.2">
      <c r="A44" t="s">
        <v>62</v>
      </c>
      <c r="B44" t="str">
        <f t="shared" si="0"/>
        <v>The Thirteen Foundation_The Pentecostals of Eastland (Eastland TX)20125000</v>
      </c>
      <c r="C44" t="s">
        <v>4</v>
      </c>
      <c r="D44" t="s">
        <v>46</v>
      </c>
      <c r="E44">
        <v>5000</v>
      </c>
      <c r="F44">
        <v>2012</v>
      </c>
    </row>
    <row r="45" spans="1:6" x14ac:dyDescent="0.2">
      <c r="A45" t="s">
        <v>62</v>
      </c>
      <c r="B45" t="str">
        <f t="shared" si="0"/>
        <v>The Thirteen Foundation_The Solid Rock2012100000</v>
      </c>
      <c r="C45" t="s">
        <v>4</v>
      </c>
      <c r="D45" t="s">
        <v>47</v>
      </c>
      <c r="E45">
        <v>100000</v>
      </c>
      <c r="F45">
        <v>2012</v>
      </c>
    </row>
    <row r="46" spans="1:6" x14ac:dyDescent="0.2">
      <c r="A46" t="s">
        <v>62</v>
      </c>
      <c r="B46" t="str">
        <f t="shared" si="0"/>
        <v>The Thirteen Foundation_Yahweh's Assembly in Messiah (Rocheport MO)2012100000</v>
      </c>
      <c r="C46" t="s">
        <v>4</v>
      </c>
      <c r="D46" t="s">
        <v>48</v>
      </c>
      <c r="E46">
        <v>100000</v>
      </c>
      <c r="F46">
        <v>2012</v>
      </c>
    </row>
    <row r="47" spans="1:6" x14ac:dyDescent="0.2">
      <c r="A47" t="s">
        <v>62</v>
      </c>
      <c r="B47" t="str">
        <f t="shared" si="0"/>
        <v>The Thirteen Foundation_Yahweh's Frystown Assembly201250000</v>
      </c>
      <c r="C47" t="s">
        <v>4</v>
      </c>
      <c r="D47" t="s">
        <v>49</v>
      </c>
      <c r="E47">
        <v>50000</v>
      </c>
      <c r="F47">
        <v>2012</v>
      </c>
    </row>
    <row r="48" spans="1:6" x14ac:dyDescent="0.2">
      <c r="A48" t="s">
        <v>62</v>
      </c>
      <c r="B48" t="str">
        <f t="shared" si="0"/>
        <v>The Thirteen Foundation_Yahweh's Restoration Ministry (Holts Summit MO)2012408023</v>
      </c>
      <c r="C48" t="s">
        <v>4</v>
      </c>
      <c r="D48" t="s">
        <v>50</v>
      </c>
      <c r="E48">
        <v>408023</v>
      </c>
      <c r="F48">
        <v>2012</v>
      </c>
    </row>
    <row r="49" spans="1:7" x14ac:dyDescent="0.2">
      <c r="A49" t="s">
        <v>62</v>
      </c>
      <c r="B49" t="str">
        <f t="shared" si="0"/>
        <v>The Thirteen Foundation_Yahweh's Frystown Assembly2011150000</v>
      </c>
      <c r="C49" t="s">
        <v>4</v>
      </c>
      <c r="D49" t="s">
        <v>49</v>
      </c>
      <c r="E49">
        <v>150000</v>
      </c>
      <c r="F49">
        <v>2011</v>
      </c>
      <c r="G49" t="s">
        <v>72</v>
      </c>
    </row>
    <row r="50" spans="1:7" x14ac:dyDescent="0.2">
      <c r="A50" t="s">
        <v>62</v>
      </c>
      <c r="B50" t="str">
        <f t="shared" si="0"/>
        <v>The Thirteen Foundation_Yahweh's Assembly in Messiah (Rocheport MO)2011166000</v>
      </c>
      <c r="C50" t="s">
        <v>4</v>
      </c>
      <c r="D50" t="s">
        <v>48</v>
      </c>
      <c r="E50">
        <v>166000</v>
      </c>
      <c r="F50">
        <v>2011</v>
      </c>
      <c r="G50" t="s">
        <v>72</v>
      </c>
    </row>
    <row r="51" spans="1:7" x14ac:dyDescent="0.2">
      <c r="A51" t="s">
        <v>62</v>
      </c>
      <c r="B51" t="str">
        <f t="shared" si="0"/>
        <v>The Thirteen Foundation_Wounded Warrior Project2011215000</v>
      </c>
      <c r="C51" t="s">
        <v>4</v>
      </c>
      <c r="D51" t="s">
        <v>51</v>
      </c>
      <c r="E51">
        <v>215000</v>
      </c>
      <c r="F51">
        <v>2011</v>
      </c>
      <c r="G51" t="s">
        <v>72</v>
      </c>
    </row>
    <row r="52" spans="1:7" x14ac:dyDescent="0.2">
      <c r="A52" t="s">
        <v>62</v>
      </c>
      <c r="B52" t="str">
        <f t="shared" si="0"/>
        <v>The Thirteen Foundation_Wallbuilders201185000</v>
      </c>
      <c r="C52" t="s">
        <v>4</v>
      </c>
      <c r="D52" t="s">
        <v>52</v>
      </c>
      <c r="E52">
        <v>85000</v>
      </c>
      <c r="F52">
        <v>2011</v>
      </c>
      <c r="G52" t="s">
        <v>72</v>
      </c>
    </row>
    <row r="53" spans="1:7" x14ac:dyDescent="0.2">
      <c r="A53" t="s">
        <v>62</v>
      </c>
      <c r="B53" t="str">
        <f t="shared" si="0"/>
        <v>The Thirteen Foundation_The Heritage Foundation2011200000</v>
      </c>
      <c r="C53" t="s">
        <v>4</v>
      </c>
      <c r="D53" t="s">
        <v>45</v>
      </c>
      <c r="E53">
        <v>200000</v>
      </c>
      <c r="F53">
        <v>2011</v>
      </c>
      <c r="G53" t="s">
        <v>72</v>
      </c>
    </row>
    <row r="54" spans="1:7" x14ac:dyDescent="0.2">
      <c r="A54" t="s">
        <v>62</v>
      </c>
      <c r="B54" t="str">
        <f t="shared" si="0"/>
        <v>The Thirteen Foundation_Texas Right To Life Committee Educational Fund2011150000</v>
      </c>
      <c r="C54" t="s">
        <v>4</v>
      </c>
      <c r="D54" t="s">
        <v>44</v>
      </c>
      <c r="E54">
        <v>150000</v>
      </c>
      <c r="F54">
        <v>2011</v>
      </c>
      <c r="G54" t="s">
        <v>72</v>
      </c>
    </row>
    <row r="55" spans="1:7" x14ac:dyDescent="0.2">
      <c r="A55" t="s">
        <v>62</v>
      </c>
      <c r="B55" t="str">
        <f t="shared" si="0"/>
        <v>The Thirteen Foundation_Texas Home School Coalition2011150000</v>
      </c>
      <c r="C55" t="s">
        <v>4</v>
      </c>
      <c r="D55" t="s">
        <v>43</v>
      </c>
      <c r="E55">
        <v>150000</v>
      </c>
      <c r="F55">
        <v>2011</v>
      </c>
      <c r="G55" t="s">
        <v>72</v>
      </c>
    </row>
    <row r="56" spans="1:7" x14ac:dyDescent="0.2">
      <c r="A56" t="s">
        <v>62</v>
      </c>
      <c r="B56" t="str">
        <f t="shared" si="0"/>
        <v>The Thirteen Foundation_River of Life Church (Eastland TX)2011200000</v>
      </c>
      <c r="C56" t="s">
        <v>4</v>
      </c>
      <c r="D56" t="s">
        <v>39</v>
      </c>
      <c r="E56">
        <v>200000</v>
      </c>
      <c r="F56">
        <v>2011</v>
      </c>
      <c r="G56" t="s">
        <v>72</v>
      </c>
    </row>
    <row r="57" spans="1:7" x14ac:dyDescent="0.2">
      <c r="A57" t="s">
        <v>62</v>
      </c>
      <c r="B57" t="str">
        <f t="shared" si="0"/>
        <v>The Thirteen Foundation_Rising Star Volunteer Fire Department201125000</v>
      </c>
      <c r="C57" t="s">
        <v>4</v>
      </c>
      <c r="D57" t="s">
        <v>38</v>
      </c>
      <c r="E57">
        <v>25000</v>
      </c>
      <c r="F57">
        <v>2011</v>
      </c>
      <c r="G57" t="s">
        <v>72</v>
      </c>
    </row>
    <row r="58" spans="1:7" x14ac:dyDescent="0.2">
      <c r="A58" t="s">
        <v>62</v>
      </c>
      <c r="B58" t="str">
        <f t="shared" si="0"/>
        <v>The Thirteen Foundation_Prime Time Christian Broadcasting2011100000</v>
      </c>
      <c r="C58" t="s">
        <v>4</v>
      </c>
      <c r="D58" t="s">
        <v>53</v>
      </c>
      <c r="E58">
        <v>100000</v>
      </c>
      <c r="F58">
        <v>2011</v>
      </c>
      <c r="G58" t="s">
        <v>72</v>
      </c>
    </row>
    <row r="59" spans="1:7" x14ac:dyDescent="0.2">
      <c r="A59" t="s">
        <v>62</v>
      </c>
      <c r="B59" t="str">
        <f t="shared" si="0"/>
        <v>The Thirteen Foundation_New Missions Inc20114680</v>
      </c>
      <c r="C59" t="s">
        <v>4</v>
      </c>
      <c r="D59" t="s">
        <v>54</v>
      </c>
      <c r="E59">
        <v>4680</v>
      </c>
      <c r="F59">
        <v>2011</v>
      </c>
      <c r="G59" t="s">
        <v>72</v>
      </c>
    </row>
    <row r="60" spans="1:7" x14ac:dyDescent="0.2">
      <c r="A60" t="s">
        <v>62</v>
      </c>
      <c r="B60" t="str">
        <f t="shared" si="0"/>
        <v>The Thirteen Foundation_National Institute of Marriage201175000</v>
      </c>
      <c r="C60" t="s">
        <v>4</v>
      </c>
      <c r="D60" t="s">
        <v>55</v>
      </c>
      <c r="E60">
        <v>75000</v>
      </c>
      <c r="F60">
        <v>2011</v>
      </c>
      <c r="G60" t="s">
        <v>72</v>
      </c>
    </row>
    <row r="61" spans="1:7" x14ac:dyDescent="0.2">
      <c r="A61" t="s">
        <v>62</v>
      </c>
      <c r="B61" t="str">
        <f t="shared" si="0"/>
        <v>The Thirteen Foundation_Life Dynamics2011550000</v>
      </c>
      <c r="C61" t="s">
        <v>4</v>
      </c>
      <c r="D61" t="s">
        <v>77</v>
      </c>
      <c r="E61">
        <v>550000</v>
      </c>
      <c r="F61">
        <v>2011</v>
      </c>
      <c r="G61" t="s">
        <v>78</v>
      </c>
    </row>
    <row r="62" spans="1:7" x14ac:dyDescent="0.2">
      <c r="A62" t="s">
        <v>62</v>
      </c>
      <c r="B62" t="str">
        <f t="shared" si="0"/>
        <v>The Thirteen Foundation_Liberty Counsel2011500000</v>
      </c>
      <c r="C62" t="s">
        <v>4</v>
      </c>
      <c r="D62" t="s">
        <v>33</v>
      </c>
      <c r="E62">
        <v>500000</v>
      </c>
      <c r="F62">
        <v>2011</v>
      </c>
      <c r="G62" t="s">
        <v>72</v>
      </c>
    </row>
    <row r="63" spans="1:7" x14ac:dyDescent="0.2">
      <c r="A63" t="s">
        <v>62</v>
      </c>
      <c r="B63" t="str">
        <f t="shared" si="0"/>
        <v>The Thirteen Foundation_Heartbeat International2011172000</v>
      </c>
      <c r="C63" t="s">
        <v>4</v>
      </c>
      <c r="D63" t="s">
        <v>29</v>
      </c>
      <c r="E63">
        <v>172000</v>
      </c>
      <c r="F63">
        <v>2011</v>
      </c>
      <c r="G63" t="s">
        <v>72</v>
      </c>
    </row>
    <row r="64" spans="1:7" x14ac:dyDescent="0.2">
      <c r="A64" t="s">
        <v>62</v>
      </c>
      <c r="B64" t="str">
        <f t="shared" si="0"/>
        <v>The Thirteen Foundation_Focus on the Family2011300000</v>
      </c>
      <c r="C64" t="s">
        <v>4</v>
      </c>
      <c r="D64" t="s">
        <v>25</v>
      </c>
      <c r="E64">
        <v>300000</v>
      </c>
      <c r="F64">
        <v>2011</v>
      </c>
      <c r="G64" t="s">
        <v>72</v>
      </c>
    </row>
    <row r="65" spans="1:7" x14ac:dyDescent="0.2">
      <c r="A65" t="s">
        <v>62</v>
      </c>
      <c r="B65" t="str">
        <f t="shared" si="0"/>
        <v>The Thirteen Foundation_First Assembly of Yahvah (Emory TX)201150000</v>
      </c>
      <c r="C65" t="s">
        <v>4</v>
      </c>
      <c r="D65" t="s">
        <v>22</v>
      </c>
      <c r="E65">
        <v>50000</v>
      </c>
      <c r="F65">
        <v>2011</v>
      </c>
      <c r="G65" t="s">
        <v>72</v>
      </c>
    </row>
    <row r="66" spans="1:7" x14ac:dyDescent="0.2">
      <c r="A66" t="s">
        <v>62</v>
      </c>
      <c r="B66" t="str">
        <f t="shared" si="0"/>
        <v>The Thirteen Foundation_Family Research Council2011265000</v>
      </c>
      <c r="C66" t="s">
        <v>4</v>
      </c>
      <c r="D66" t="s">
        <v>21</v>
      </c>
      <c r="E66">
        <v>265000</v>
      </c>
      <c r="F66">
        <v>2011</v>
      </c>
      <c r="G66" t="s">
        <v>72</v>
      </c>
    </row>
    <row r="67" spans="1:7" x14ac:dyDescent="0.2">
      <c r="A67" t="s">
        <v>62</v>
      </c>
      <c r="B67" t="str">
        <f t="shared" ref="B67:B101" si="1">C67&amp;"_"&amp;D67&amp;F67&amp;E67</f>
        <v>The Thirteen Foundation_Faith Baptist Church (Cisco TX)201127000</v>
      </c>
      <c r="C67" t="s">
        <v>4</v>
      </c>
      <c r="D67" t="s">
        <v>56</v>
      </c>
      <c r="E67">
        <v>27000</v>
      </c>
      <c r="F67">
        <v>2011</v>
      </c>
      <c r="G67" t="s">
        <v>72</v>
      </c>
    </row>
    <row r="68" spans="1:7" x14ac:dyDescent="0.2">
      <c r="A68" t="s">
        <v>62</v>
      </c>
      <c r="B68" t="str">
        <f t="shared" si="1"/>
        <v>The Thirteen Foundation_Eastland County Open Door (Cisco TX)201167000</v>
      </c>
      <c r="C68" t="s">
        <v>4</v>
      </c>
      <c r="D68" t="s">
        <v>19</v>
      </c>
      <c r="E68">
        <v>67000</v>
      </c>
      <c r="F68">
        <v>2011</v>
      </c>
      <c r="G68" t="s">
        <v>72</v>
      </c>
    </row>
    <row r="69" spans="1:7" x14ac:dyDescent="0.2">
      <c r="A69" t="s">
        <v>62</v>
      </c>
      <c r="B69" t="str">
        <f t="shared" si="1"/>
        <v>The Thirteen Foundation_Eastland County eTeen20115000</v>
      </c>
      <c r="C69" t="s">
        <v>4</v>
      </c>
      <c r="D69" t="s">
        <v>17</v>
      </c>
      <c r="E69">
        <v>5000</v>
      </c>
      <c r="F69">
        <v>2011</v>
      </c>
      <c r="G69" t="s">
        <v>72</v>
      </c>
    </row>
    <row r="70" spans="1:7" x14ac:dyDescent="0.2">
      <c r="A70" t="s">
        <v>62</v>
      </c>
      <c r="B70" t="str">
        <f t="shared" si="1"/>
        <v>The Thirteen Foundation_Combat Marine Outdoors201110000</v>
      </c>
      <c r="C70" t="s">
        <v>4</v>
      </c>
      <c r="D70" t="s">
        <v>57</v>
      </c>
      <c r="E70">
        <v>10000</v>
      </c>
      <c r="F70">
        <v>2011</v>
      </c>
      <c r="G70" t="s">
        <v>72</v>
      </c>
    </row>
    <row r="71" spans="1:7" x14ac:dyDescent="0.2">
      <c r="A71" t="s">
        <v>62</v>
      </c>
      <c r="B71" t="str">
        <f t="shared" si="1"/>
        <v>The Thirteen Foundation_Care Net2011450000</v>
      </c>
      <c r="C71" t="s">
        <v>4</v>
      </c>
      <c r="D71" t="s">
        <v>58</v>
      </c>
      <c r="E71">
        <v>450000</v>
      </c>
      <c r="F71">
        <v>2011</v>
      </c>
      <c r="G71" t="s">
        <v>72</v>
      </c>
    </row>
    <row r="72" spans="1:7" x14ac:dyDescent="0.2">
      <c r="A72" t="s">
        <v>62</v>
      </c>
      <c r="B72" t="str">
        <f t="shared" si="1"/>
        <v>The Thirteen Foundation_Assembly of Yahweh (Eaton Rapids MI)2011150000</v>
      </c>
      <c r="C72" t="s">
        <v>4</v>
      </c>
      <c r="D72" t="s">
        <v>8</v>
      </c>
      <c r="E72">
        <v>150000</v>
      </c>
      <c r="F72">
        <v>2011</v>
      </c>
      <c r="G72" t="s">
        <v>72</v>
      </c>
    </row>
    <row r="73" spans="1:7" x14ac:dyDescent="0.2">
      <c r="A73" t="s">
        <v>62</v>
      </c>
      <c r="B73" t="str">
        <f t="shared" si="1"/>
        <v>The Thirteen Foundation_Assembly of Yahweh 7th Day (Cisco TX)201146000</v>
      </c>
      <c r="C73" t="s">
        <v>4</v>
      </c>
      <c r="D73" t="s">
        <v>7</v>
      </c>
      <c r="E73">
        <v>46000</v>
      </c>
      <c r="F73">
        <v>2011</v>
      </c>
      <c r="G73" t="s">
        <v>72</v>
      </c>
    </row>
    <row r="74" spans="1:7" x14ac:dyDescent="0.2">
      <c r="A74" t="s">
        <v>62</v>
      </c>
      <c r="B74" t="str">
        <f t="shared" si="1"/>
        <v>The Thirteen Foundation_A Woman's Heart A Child's Life (Greenville TX)201125000</v>
      </c>
      <c r="C74" t="s">
        <v>4</v>
      </c>
      <c r="D74" t="s">
        <v>59</v>
      </c>
      <c r="E74">
        <v>25000</v>
      </c>
      <c r="F74">
        <v>2011</v>
      </c>
      <c r="G74" t="s">
        <v>72</v>
      </c>
    </row>
    <row r="75" spans="1:7" x14ac:dyDescent="0.2">
      <c r="A75" t="s">
        <v>62</v>
      </c>
      <c r="B75" t="str">
        <f t="shared" si="1"/>
        <v>The Thirteen Foundation_40 Days for Life201120000</v>
      </c>
      <c r="C75" t="s">
        <v>4</v>
      </c>
      <c r="D75" t="s">
        <v>5</v>
      </c>
      <c r="E75">
        <v>20000</v>
      </c>
      <c r="F75">
        <v>2011</v>
      </c>
      <c r="G75" t="s">
        <v>72</v>
      </c>
    </row>
    <row r="76" spans="1:7" x14ac:dyDescent="0.2">
      <c r="A76" t="s">
        <v>62</v>
      </c>
      <c r="B76" t="str">
        <f t="shared" si="1"/>
        <v>The Thirteen Foundation_Yahweh's Restoration Ministry (Holts Summit MO)201175000</v>
      </c>
      <c r="C76" t="s">
        <v>4</v>
      </c>
      <c r="D76" t="s">
        <v>50</v>
      </c>
      <c r="E76">
        <v>75000</v>
      </c>
      <c r="F76">
        <v>2011</v>
      </c>
      <c r="G76" t="s">
        <v>72</v>
      </c>
    </row>
    <row r="77" spans="1:7" x14ac:dyDescent="0.2">
      <c r="A77" t="s">
        <v>62</v>
      </c>
      <c r="B77" t="str">
        <f t="shared" si="1"/>
        <v>The Thirteen Foundation_Prime Time Christian Broadcasting2010100000</v>
      </c>
      <c r="C77" t="s">
        <v>4</v>
      </c>
      <c r="D77" t="s">
        <v>53</v>
      </c>
      <c r="E77">
        <v>100000</v>
      </c>
      <c r="F77">
        <v>2010</v>
      </c>
      <c r="G77" t="s">
        <v>72</v>
      </c>
    </row>
    <row r="78" spans="1:7" x14ac:dyDescent="0.2">
      <c r="A78">
        <v>990</v>
      </c>
      <c r="B78" t="str">
        <f t="shared" si="1"/>
        <v>The Thirteen Foundation_Africa for Yahwh Ministries201519500</v>
      </c>
      <c r="C78" t="s">
        <v>4</v>
      </c>
      <c r="D78" t="s">
        <v>74</v>
      </c>
      <c r="E78">
        <v>19500</v>
      </c>
      <c r="F78">
        <v>2015</v>
      </c>
      <c r="G78" t="s">
        <v>73</v>
      </c>
    </row>
    <row r="79" spans="1:7" x14ac:dyDescent="0.2">
      <c r="A79">
        <v>990</v>
      </c>
      <c r="B79" t="str">
        <f t="shared" si="1"/>
        <v>The Thirteen Foundation_Assembly of Yahweh (Eaton Rapids MI)201575000</v>
      </c>
      <c r="C79" t="s">
        <v>4</v>
      </c>
      <c r="D79" t="s">
        <v>8</v>
      </c>
      <c r="E79">
        <v>75000</v>
      </c>
      <c r="F79">
        <v>2015</v>
      </c>
      <c r="G79" t="s">
        <v>73</v>
      </c>
    </row>
    <row r="80" spans="1:7" x14ac:dyDescent="0.2">
      <c r="A80">
        <v>990</v>
      </c>
      <c r="B80" t="str">
        <f t="shared" si="1"/>
        <v>The Thirteen Foundation_Eastland County Crisis Center2015131501.9</v>
      </c>
      <c r="C80" t="s">
        <v>4</v>
      </c>
      <c r="D80" t="s">
        <v>16</v>
      </c>
      <c r="E80">
        <v>131501.9</v>
      </c>
      <c r="F80">
        <v>2015</v>
      </c>
      <c r="G80" t="s">
        <v>73</v>
      </c>
    </row>
    <row r="81" spans="1:7" x14ac:dyDescent="0.2">
      <c r="A81">
        <v>990</v>
      </c>
      <c r="B81" t="str">
        <f t="shared" si="1"/>
        <v>The Thirteen Foundation_Family Research Council2015329000</v>
      </c>
      <c r="C81" t="s">
        <v>4</v>
      </c>
      <c r="D81" t="s">
        <v>21</v>
      </c>
      <c r="E81">
        <v>329000</v>
      </c>
      <c r="F81">
        <v>2015</v>
      </c>
      <c r="G81" t="s">
        <v>73</v>
      </c>
    </row>
    <row r="82" spans="1:7" x14ac:dyDescent="0.2">
      <c r="A82">
        <v>990</v>
      </c>
      <c r="B82" t="str">
        <f t="shared" si="1"/>
        <v>The Thirteen Foundation_Family Talk20151000000</v>
      </c>
      <c r="C82" t="s">
        <v>4</v>
      </c>
      <c r="D82" t="s">
        <v>75</v>
      </c>
      <c r="E82">
        <v>1000000</v>
      </c>
      <c r="F82">
        <v>2015</v>
      </c>
      <c r="G82" t="s">
        <v>73</v>
      </c>
    </row>
    <row r="83" spans="1:7" x14ac:dyDescent="0.2">
      <c r="A83">
        <v>990</v>
      </c>
      <c r="B83" t="str">
        <f t="shared" si="1"/>
        <v>The Thirteen Foundation_Gideons International20151000</v>
      </c>
      <c r="C83" t="s">
        <v>4</v>
      </c>
      <c r="D83" t="s">
        <v>76</v>
      </c>
      <c r="E83">
        <v>1000</v>
      </c>
      <c r="F83">
        <v>2015</v>
      </c>
      <c r="G83" t="s">
        <v>73</v>
      </c>
    </row>
    <row r="84" spans="1:7" x14ac:dyDescent="0.2">
      <c r="A84">
        <v>990</v>
      </c>
      <c r="B84" t="str">
        <f t="shared" si="1"/>
        <v>The Thirteen Foundation_Liberty Counsel20151000000</v>
      </c>
      <c r="C84" t="s">
        <v>4</v>
      </c>
      <c r="D84" t="s">
        <v>33</v>
      </c>
      <c r="E84">
        <v>1000000</v>
      </c>
      <c r="F84">
        <v>2015</v>
      </c>
      <c r="G84" t="s">
        <v>73</v>
      </c>
    </row>
    <row r="85" spans="1:7" x14ac:dyDescent="0.2">
      <c r="A85">
        <v>990</v>
      </c>
      <c r="B85" t="str">
        <f t="shared" si="1"/>
        <v>The Thirteen Foundation_Life Dynamics2015350000</v>
      </c>
      <c r="C85" t="s">
        <v>4</v>
      </c>
      <c r="D85" t="s">
        <v>77</v>
      </c>
      <c r="E85">
        <v>350000</v>
      </c>
      <c r="F85">
        <v>2015</v>
      </c>
      <c r="G85" t="s">
        <v>73</v>
      </c>
    </row>
    <row r="86" spans="1:7" x14ac:dyDescent="0.2">
      <c r="A86">
        <v>990</v>
      </c>
      <c r="B86" t="str">
        <f t="shared" si="1"/>
        <v>The Thirteen Foundation_Life Outreach International Association20151250000</v>
      </c>
      <c r="C86" t="s">
        <v>4</v>
      </c>
      <c r="D86" t="s">
        <v>79</v>
      </c>
      <c r="E86">
        <v>1250000</v>
      </c>
      <c r="F86">
        <v>2015</v>
      </c>
      <c r="G86" t="s">
        <v>73</v>
      </c>
    </row>
    <row r="87" spans="1:7" x14ac:dyDescent="0.2">
      <c r="A87">
        <v>990</v>
      </c>
      <c r="B87" t="str">
        <f t="shared" si="1"/>
        <v>The Thirteen Foundation_Museum of the Bible2015250000</v>
      </c>
      <c r="C87" t="s">
        <v>4</v>
      </c>
      <c r="D87" t="s">
        <v>80</v>
      </c>
      <c r="E87">
        <v>250000</v>
      </c>
      <c r="F87">
        <v>2015</v>
      </c>
      <c r="G87" t="s">
        <v>73</v>
      </c>
    </row>
    <row r="88" spans="1:7" x14ac:dyDescent="0.2">
      <c r="A88">
        <v>990</v>
      </c>
      <c r="B88" t="str">
        <f t="shared" si="1"/>
        <v>The Thirteen Foundation_National Christian Foundation2015134166666</v>
      </c>
      <c r="C88" t="s">
        <v>4</v>
      </c>
      <c r="D88" t="s">
        <v>81</v>
      </c>
      <c r="E88">
        <v>134166666</v>
      </c>
      <c r="F88">
        <v>2015</v>
      </c>
      <c r="G88" t="s">
        <v>73</v>
      </c>
    </row>
    <row r="89" spans="1:7" x14ac:dyDescent="0.2">
      <c r="A89">
        <v>990</v>
      </c>
      <c r="B89" t="str">
        <f t="shared" si="1"/>
        <v>The Thirteen Foundation_Northside Baptist Church201510000</v>
      </c>
      <c r="C89" t="s">
        <v>4</v>
      </c>
      <c r="D89" t="s">
        <v>82</v>
      </c>
      <c r="E89">
        <v>10000</v>
      </c>
      <c r="F89">
        <v>2015</v>
      </c>
      <c r="G89" t="s">
        <v>73</v>
      </c>
    </row>
    <row r="90" spans="1:7" x14ac:dyDescent="0.2">
      <c r="A90">
        <v>990</v>
      </c>
      <c r="B90" t="str">
        <f t="shared" si="1"/>
        <v>The Thirteen Foundation_Online for Life20152500000</v>
      </c>
      <c r="C90" t="s">
        <v>4</v>
      </c>
      <c r="D90" t="s">
        <v>83</v>
      </c>
      <c r="E90">
        <v>2500000</v>
      </c>
      <c r="F90">
        <v>2015</v>
      </c>
      <c r="G90" t="s">
        <v>73</v>
      </c>
    </row>
    <row r="91" spans="1:7" x14ac:dyDescent="0.2">
      <c r="A91">
        <v>990</v>
      </c>
      <c r="B91" t="str">
        <f t="shared" si="1"/>
        <v>The Thirteen Foundation_Prager University Foundation20151000000</v>
      </c>
      <c r="C91" t="s">
        <v>4</v>
      </c>
      <c r="D91" t="s">
        <v>84</v>
      </c>
      <c r="E91">
        <v>1000000</v>
      </c>
      <c r="F91">
        <v>2015</v>
      </c>
      <c r="G91" t="s">
        <v>73</v>
      </c>
    </row>
    <row r="92" spans="1:7" x14ac:dyDescent="0.2">
      <c r="A92">
        <v>990</v>
      </c>
      <c r="B92" t="str">
        <f t="shared" si="1"/>
        <v>The Thirteen Foundation_Yahweh International Ministry201560000</v>
      </c>
      <c r="C92" t="s">
        <v>4</v>
      </c>
      <c r="D92" t="s">
        <v>85</v>
      </c>
      <c r="E92">
        <v>60000</v>
      </c>
      <c r="F92">
        <v>2015</v>
      </c>
      <c r="G92" t="s">
        <v>73</v>
      </c>
    </row>
    <row r="93" spans="1:7" x14ac:dyDescent="0.2">
      <c r="A93">
        <v>990</v>
      </c>
      <c r="B93" t="str">
        <f t="shared" si="1"/>
        <v>The Thirteen Foundation_Shalom Assembly of Yahweh2015624628.29</v>
      </c>
      <c r="C93" t="s">
        <v>4</v>
      </c>
      <c r="D93" t="s">
        <v>86</v>
      </c>
      <c r="E93">
        <v>624628.29</v>
      </c>
      <c r="F93">
        <v>2015</v>
      </c>
      <c r="G93" t="s">
        <v>73</v>
      </c>
    </row>
    <row r="94" spans="1:7" x14ac:dyDescent="0.2">
      <c r="A94">
        <v>990</v>
      </c>
      <c r="B94" t="str">
        <f t="shared" si="1"/>
        <v>The Thirteen Foundation_Texas Home School Coalition2015100000</v>
      </c>
      <c r="C94" t="s">
        <v>4</v>
      </c>
      <c r="D94" t="s">
        <v>43</v>
      </c>
      <c r="E94">
        <v>100000</v>
      </c>
      <c r="F94">
        <v>2015</v>
      </c>
      <c r="G94" t="s">
        <v>73</v>
      </c>
    </row>
    <row r="95" spans="1:7" x14ac:dyDescent="0.2">
      <c r="A95">
        <v>990</v>
      </c>
      <c r="B95" t="str">
        <f t="shared" si="1"/>
        <v>The Thirteen Foundation_Texas Right To Life Committee Educational Fund2015150000</v>
      </c>
      <c r="C95" t="s">
        <v>4</v>
      </c>
      <c r="D95" t="s">
        <v>44</v>
      </c>
      <c r="E95">
        <v>150000</v>
      </c>
      <c r="F95">
        <v>2015</v>
      </c>
      <c r="G95" t="s">
        <v>73</v>
      </c>
    </row>
    <row r="96" spans="1:7" x14ac:dyDescent="0.2">
      <c r="A96">
        <v>990</v>
      </c>
      <c r="B96" t="str">
        <f t="shared" si="1"/>
        <v>The Thirteen Foundation_Trinity Baptist Church2015393500</v>
      </c>
      <c r="C96" t="s">
        <v>4</v>
      </c>
      <c r="D96" t="s">
        <v>87</v>
      </c>
      <c r="E96">
        <v>393500</v>
      </c>
      <c r="F96">
        <v>2015</v>
      </c>
      <c r="G96" t="s">
        <v>73</v>
      </c>
    </row>
    <row r="97" spans="1:7" x14ac:dyDescent="0.2">
      <c r="A97">
        <v>990</v>
      </c>
      <c r="B97" t="str">
        <f t="shared" si="1"/>
        <v>The Thirteen Foundation_Vineyard Community Church20151511931</v>
      </c>
      <c r="C97" t="s">
        <v>4</v>
      </c>
      <c r="D97" t="s">
        <v>88</v>
      </c>
      <c r="E97">
        <v>1511931</v>
      </c>
      <c r="F97">
        <v>2015</v>
      </c>
      <c r="G97" t="s">
        <v>73</v>
      </c>
    </row>
    <row r="98" spans="1:7" x14ac:dyDescent="0.2">
      <c r="A98">
        <v>990</v>
      </c>
      <c r="B98" t="str">
        <f t="shared" si="1"/>
        <v>The Thirteen Foundation_Wallbuilders20153135000</v>
      </c>
      <c r="C98" t="s">
        <v>4</v>
      </c>
      <c r="D98" t="s">
        <v>52</v>
      </c>
      <c r="E98">
        <v>3135000</v>
      </c>
      <c r="F98">
        <v>2015</v>
      </c>
      <c r="G98" t="s">
        <v>73</v>
      </c>
    </row>
    <row r="99" spans="1:7" x14ac:dyDescent="0.2">
      <c r="A99">
        <v>990</v>
      </c>
      <c r="B99" t="str">
        <f t="shared" si="1"/>
        <v>The Thirteen Foundation_Yahweh's Frystown Assembly201534908.17</v>
      </c>
      <c r="C99" t="s">
        <v>4</v>
      </c>
      <c r="D99" t="s">
        <v>49</v>
      </c>
      <c r="E99">
        <v>34908.17</v>
      </c>
      <c r="F99">
        <v>2015</v>
      </c>
      <c r="G99" t="s">
        <v>73</v>
      </c>
    </row>
    <row r="100" spans="1:7" x14ac:dyDescent="0.2">
      <c r="A100">
        <v>990</v>
      </c>
      <c r="B100" t="str">
        <f t="shared" si="1"/>
        <v>The Thirteen Foundation_Yahweh's Assembly in Messiah (Rocheport MO)2015278359.79</v>
      </c>
      <c r="C100" t="s">
        <v>4</v>
      </c>
      <c r="D100" t="s">
        <v>48</v>
      </c>
      <c r="E100">
        <v>278359.78999999998</v>
      </c>
      <c r="F100">
        <v>2015</v>
      </c>
      <c r="G100" t="s">
        <v>73</v>
      </c>
    </row>
    <row r="101" spans="1:7" x14ac:dyDescent="0.2">
      <c r="A101">
        <v>990</v>
      </c>
      <c r="B101" t="str">
        <f t="shared" si="1"/>
        <v>The Thirteen Foundation_Yahweh's Restoration Ministry (Holts Summit MO)20152043819.97</v>
      </c>
      <c r="C101" t="s">
        <v>4</v>
      </c>
      <c r="D101" t="s">
        <v>50</v>
      </c>
      <c r="E101">
        <v>2043819.97</v>
      </c>
      <c r="F101">
        <v>2015</v>
      </c>
      <c r="G101" t="s">
        <v>73</v>
      </c>
    </row>
  </sheetData>
  <autoFilter ref="A1:G10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20" sqref="A20"/>
    </sheetView>
  </sheetViews>
  <sheetFormatPr baseColWidth="10" defaultRowHeight="16" x14ac:dyDescent="0.2"/>
  <cols>
    <col min="3" max="3" width="14.6640625" bestFit="1" customWidth="1"/>
  </cols>
  <sheetData>
    <row r="1" spans="1:4" x14ac:dyDescent="0.2">
      <c r="A1" s="1" t="s">
        <v>63</v>
      </c>
      <c r="B1" s="1" t="s">
        <v>65</v>
      </c>
      <c r="C1" s="1" t="s">
        <v>64</v>
      </c>
      <c r="D1" s="1" t="s">
        <v>67</v>
      </c>
    </row>
    <row r="2" spans="1:4" x14ac:dyDescent="0.2">
      <c r="A2">
        <v>990</v>
      </c>
      <c r="B2">
        <v>2015</v>
      </c>
      <c r="C2" t="s">
        <v>66</v>
      </c>
      <c r="D2" t="s">
        <v>68</v>
      </c>
    </row>
    <row r="3" spans="1:4" x14ac:dyDescent="0.2">
      <c r="A3">
        <v>990</v>
      </c>
      <c r="B3">
        <v>2015</v>
      </c>
      <c r="C3" t="s">
        <v>69</v>
      </c>
      <c r="D3" t="s">
        <v>68</v>
      </c>
    </row>
    <row r="4" spans="1:4" x14ac:dyDescent="0.2">
      <c r="A4">
        <v>990</v>
      </c>
      <c r="B4">
        <v>2015</v>
      </c>
      <c r="C4" t="s">
        <v>70</v>
      </c>
      <c r="D4" t="s">
        <v>71</v>
      </c>
    </row>
    <row r="5" spans="1:4" x14ac:dyDescent="0.2">
      <c r="A5">
        <v>990</v>
      </c>
      <c r="B5">
        <v>2014</v>
      </c>
      <c r="C5" t="s">
        <v>66</v>
      </c>
      <c r="D5" t="s">
        <v>68</v>
      </c>
    </row>
    <row r="6" spans="1:4" x14ac:dyDescent="0.2">
      <c r="A6">
        <v>990</v>
      </c>
      <c r="B6">
        <v>2014</v>
      </c>
      <c r="C6" t="s">
        <v>69</v>
      </c>
      <c r="D6" t="s">
        <v>68</v>
      </c>
    </row>
    <row r="7" spans="1:4" x14ac:dyDescent="0.2">
      <c r="A7">
        <v>990</v>
      </c>
      <c r="B7">
        <v>2014</v>
      </c>
      <c r="C7" t="s">
        <v>70</v>
      </c>
      <c r="D7" t="s">
        <v>71</v>
      </c>
    </row>
    <row r="8" spans="1:4" x14ac:dyDescent="0.2">
      <c r="A8">
        <v>990</v>
      </c>
      <c r="B8">
        <v>2013</v>
      </c>
      <c r="C8" t="s">
        <v>66</v>
      </c>
      <c r="D8" t="s">
        <v>68</v>
      </c>
    </row>
    <row r="9" spans="1:4" x14ac:dyDescent="0.2">
      <c r="A9">
        <v>990</v>
      </c>
      <c r="B9">
        <v>2013</v>
      </c>
      <c r="C9" t="s">
        <v>69</v>
      </c>
      <c r="D9" t="s">
        <v>68</v>
      </c>
    </row>
    <row r="10" spans="1:4" x14ac:dyDescent="0.2">
      <c r="A10">
        <v>990</v>
      </c>
      <c r="B10">
        <v>2013</v>
      </c>
      <c r="C10" t="s">
        <v>70</v>
      </c>
      <c r="D10" t="s">
        <v>71</v>
      </c>
    </row>
    <row r="11" spans="1:4" x14ac:dyDescent="0.2">
      <c r="A11">
        <v>990</v>
      </c>
      <c r="B11">
        <v>2012</v>
      </c>
      <c r="C11" t="s">
        <v>66</v>
      </c>
      <c r="D11" t="s">
        <v>68</v>
      </c>
    </row>
    <row r="12" spans="1:4" x14ac:dyDescent="0.2">
      <c r="A12">
        <v>990</v>
      </c>
      <c r="B12">
        <v>2012</v>
      </c>
      <c r="C12" t="s">
        <v>69</v>
      </c>
      <c r="D12" t="s">
        <v>68</v>
      </c>
    </row>
    <row r="13" spans="1:4" x14ac:dyDescent="0.2">
      <c r="A13" s="2">
        <v>990</v>
      </c>
      <c r="B13" s="2">
        <v>2012</v>
      </c>
      <c r="C13" t="s">
        <v>70</v>
      </c>
      <c r="D13" t="s">
        <v>71</v>
      </c>
    </row>
    <row r="14" spans="1:4" x14ac:dyDescent="0.2">
      <c r="A14" s="2">
        <v>990</v>
      </c>
      <c r="B14" s="2">
        <v>2012</v>
      </c>
      <c r="C14" t="s">
        <v>66</v>
      </c>
      <c r="D14" t="s">
        <v>68</v>
      </c>
    </row>
    <row r="15" spans="1:4" x14ac:dyDescent="0.2">
      <c r="A15" s="2">
        <v>990</v>
      </c>
      <c r="B15" s="2">
        <v>2012</v>
      </c>
      <c r="C15" t="s">
        <v>69</v>
      </c>
      <c r="D15" t="s">
        <v>68</v>
      </c>
    </row>
    <row r="16" spans="1:4" x14ac:dyDescent="0.2">
      <c r="A16" s="2">
        <v>990</v>
      </c>
      <c r="B16" s="2">
        <v>2011</v>
      </c>
      <c r="C16" t="s">
        <v>66</v>
      </c>
      <c r="D16" t="s">
        <v>68</v>
      </c>
    </row>
    <row r="17" spans="1:4" x14ac:dyDescent="0.2">
      <c r="A17" s="2">
        <v>990</v>
      </c>
      <c r="B17" s="2">
        <v>2011</v>
      </c>
      <c r="C17" t="s">
        <v>69</v>
      </c>
      <c r="D17" t="s">
        <v>68</v>
      </c>
    </row>
    <row r="18" spans="1:4" x14ac:dyDescent="0.2">
      <c r="A18" s="2">
        <v>990</v>
      </c>
      <c r="B18" s="2">
        <v>2010</v>
      </c>
      <c r="C18" t="s">
        <v>66</v>
      </c>
      <c r="D18" t="s">
        <v>68</v>
      </c>
    </row>
    <row r="19" spans="1:4" x14ac:dyDescent="0.2">
      <c r="A19" s="2">
        <v>990</v>
      </c>
      <c r="B19" s="2">
        <v>2010</v>
      </c>
      <c r="C19" t="s">
        <v>69</v>
      </c>
      <c r="D19" t="s">
        <v>68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workbookViewId="0">
      <selection activeCell="B23" sqref="B23"/>
    </sheetView>
  </sheetViews>
  <sheetFormatPr baseColWidth="10" defaultRowHeight="16" x14ac:dyDescent="0.2"/>
  <cols>
    <col min="1" max="1" width="60" customWidth="1"/>
    <col min="2" max="2" width="60.83203125" bestFit="1" customWidth="1"/>
  </cols>
  <sheetData>
    <row r="1" spans="1:2" s="1" customFormat="1" x14ac:dyDescent="0.2">
      <c r="A1" s="1" t="s">
        <v>93</v>
      </c>
      <c r="B1" s="1" t="s">
        <v>94</v>
      </c>
    </row>
    <row r="2" spans="1:2" x14ac:dyDescent="0.2">
      <c r="A2" t="s">
        <v>81</v>
      </c>
      <c r="B2" t="s">
        <v>95</v>
      </c>
    </row>
    <row r="3" spans="1:2" x14ac:dyDescent="0.2">
      <c r="A3" t="s">
        <v>52</v>
      </c>
    </row>
    <row r="4" spans="1:2" x14ac:dyDescent="0.2">
      <c r="A4" t="s">
        <v>50</v>
      </c>
    </row>
    <row r="5" spans="1:2" x14ac:dyDescent="0.2">
      <c r="A5" t="s">
        <v>83</v>
      </c>
    </row>
    <row r="6" spans="1:2" x14ac:dyDescent="0.2">
      <c r="A6" t="s">
        <v>35</v>
      </c>
      <c r="B6" t="s">
        <v>96</v>
      </c>
    </row>
    <row r="7" spans="1:2" x14ac:dyDescent="0.2">
      <c r="A7" t="s">
        <v>6</v>
      </c>
      <c r="B7" t="s">
        <v>97</v>
      </c>
    </row>
    <row r="8" spans="1:2" x14ac:dyDescent="0.2">
      <c r="A8" t="s">
        <v>33</v>
      </c>
      <c r="B8" t="s">
        <v>98</v>
      </c>
    </row>
    <row r="9" spans="1:2" x14ac:dyDescent="0.2">
      <c r="A9" t="s">
        <v>77</v>
      </c>
    </row>
    <row r="10" spans="1:2" x14ac:dyDescent="0.2">
      <c r="A10" t="s">
        <v>42</v>
      </c>
      <c r="B10" t="s">
        <v>99</v>
      </c>
    </row>
    <row r="11" spans="1:2" x14ac:dyDescent="0.2">
      <c r="A11" t="s">
        <v>88</v>
      </c>
    </row>
    <row r="12" spans="1:2" x14ac:dyDescent="0.2">
      <c r="A12" t="s">
        <v>25</v>
      </c>
      <c r="B12" t="s">
        <v>100</v>
      </c>
    </row>
    <row r="13" spans="1:2" x14ac:dyDescent="0.2">
      <c r="A13" t="s">
        <v>26</v>
      </c>
      <c r="B13" t="s">
        <v>101</v>
      </c>
    </row>
    <row r="14" spans="1:2" x14ac:dyDescent="0.2">
      <c r="A14" t="s">
        <v>79</v>
      </c>
    </row>
    <row r="15" spans="1:2" x14ac:dyDescent="0.2">
      <c r="A15" t="s">
        <v>75</v>
      </c>
    </row>
    <row r="16" spans="1:2" x14ac:dyDescent="0.2">
      <c r="A16" t="s">
        <v>84</v>
      </c>
      <c r="B16" t="s">
        <v>102</v>
      </c>
    </row>
    <row r="17" spans="1:2" x14ac:dyDescent="0.2">
      <c r="A17" t="s">
        <v>21</v>
      </c>
      <c r="B17" t="s">
        <v>103</v>
      </c>
    </row>
    <row r="18" spans="1:2" x14ac:dyDescent="0.2">
      <c r="A18" t="s">
        <v>45</v>
      </c>
      <c r="B18" t="s">
        <v>104</v>
      </c>
    </row>
    <row r="19" spans="1:2" x14ac:dyDescent="0.2">
      <c r="A19" t="s">
        <v>86</v>
      </c>
    </row>
    <row r="20" spans="1:2" x14ac:dyDescent="0.2">
      <c r="A20" t="s">
        <v>48</v>
      </c>
    </row>
    <row r="21" spans="1:2" x14ac:dyDescent="0.2">
      <c r="A21" t="s">
        <v>41</v>
      </c>
    </row>
    <row r="22" spans="1:2" x14ac:dyDescent="0.2">
      <c r="A22" t="s">
        <v>44</v>
      </c>
    </row>
    <row r="23" spans="1:2" x14ac:dyDescent="0.2">
      <c r="A23" t="s">
        <v>58</v>
      </c>
    </row>
    <row r="24" spans="1:2" x14ac:dyDescent="0.2">
      <c r="A24" t="s">
        <v>7</v>
      </c>
    </row>
    <row r="25" spans="1:2" x14ac:dyDescent="0.2">
      <c r="A25" t="s">
        <v>87</v>
      </c>
    </row>
    <row r="26" spans="1:2" x14ac:dyDescent="0.2">
      <c r="A26" t="s">
        <v>43</v>
      </c>
    </row>
    <row r="27" spans="1:2" x14ac:dyDescent="0.2">
      <c r="A27" t="s">
        <v>8</v>
      </c>
    </row>
    <row r="28" spans="1:2" x14ac:dyDescent="0.2">
      <c r="A28" t="s">
        <v>16</v>
      </c>
    </row>
    <row r="29" spans="1:2" x14ac:dyDescent="0.2">
      <c r="A29" t="s">
        <v>80</v>
      </c>
    </row>
    <row r="30" spans="1:2" x14ac:dyDescent="0.2">
      <c r="A30" t="s">
        <v>49</v>
      </c>
    </row>
    <row r="31" spans="1:2" x14ac:dyDescent="0.2">
      <c r="A31" t="s">
        <v>51</v>
      </c>
    </row>
    <row r="32" spans="1:2" x14ac:dyDescent="0.2">
      <c r="A32" t="s">
        <v>39</v>
      </c>
    </row>
    <row r="33" spans="1:1" x14ac:dyDescent="0.2">
      <c r="A33" t="s">
        <v>53</v>
      </c>
    </row>
    <row r="34" spans="1:1" x14ac:dyDescent="0.2">
      <c r="A34" t="s">
        <v>29</v>
      </c>
    </row>
    <row r="35" spans="1:1" x14ac:dyDescent="0.2">
      <c r="A35" t="s">
        <v>19</v>
      </c>
    </row>
    <row r="36" spans="1:1" x14ac:dyDescent="0.2">
      <c r="A36" t="s">
        <v>20</v>
      </c>
    </row>
    <row r="37" spans="1:1" x14ac:dyDescent="0.2">
      <c r="A37" t="s">
        <v>47</v>
      </c>
    </row>
    <row r="38" spans="1:1" x14ac:dyDescent="0.2">
      <c r="A38" t="s">
        <v>55</v>
      </c>
    </row>
    <row r="39" spans="1:1" x14ac:dyDescent="0.2">
      <c r="A39" t="s">
        <v>22</v>
      </c>
    </row>
    <row r="40" spans="1:1" x14ac:dyDescent="0.2">
      <c r="A40" t="s">
        <v>85</v>
      </c>
    </row>
    <row r="41" spans="1:1" x14ac:dyDescent="0.2">
      <c r="A41" t="s">
        <v>38</v>
      </c>
    </row>
    <row r="42" spans="1:1" x14ac:dyDescent="0.2">
      <c r="A42" t="s">
        <v>11</v>
      </c>
    </row>
    <row r="43" spans="1:1" x14ac:dyDescent="0.2">
      <c r="A43" t="s">
        <v>5</v>
      </c>
    </row>
    <row r="44" spans="1:1" x14ac:dyDescent="0.2">
      <c r="A44" t="s">
        <v>56</v>
      </c>
    </row>
    <row r="45" spans="1:1" x14ac:dyDescent="0.2">
      <c r="A45" t="s">
        <v>18</v>
      </c>
    </row>
    <row r="46" spans="1:1" x14ac:dyDescent="0.2">
      <c r="A46" t="s">
        <v>14</v>
      </c>
    </row>
    <row r="47" spans="1:1" x14ac:dyDescent="0.2">
      <c r="A47" t="s">
        <v>59</v>
      </c>
    </row>
    <row r="48" spans="1:1" x14ac:dyDescent="0.2">
      <c r="A48" t="s">
        <v>74</v>
      </c>
    </row>
    <row r="49" spans="1:1" x14ac:dyDescent="0.2">
      <c r="A49" t="s">
        <v>15</v>
      </c>
    </row>
    <row r="50" spans="1:1" x14ac:dyDescent="0.2">
      <c r="A50" t="s">
        <v>30</v>
      </c>
    </row>
    <row r="51" spans="1:1" x14ac:dyDescent="0.2">
      <c r="A51" t="s">
        <v>82</v>
      </c>
    </row>
    <row r="52" spans="1:1" x14ac:dyDescent="0.2">
      <c r="A52" t="s">
        <v>57</v>
      </c>
    </row>
    <row r="53" spans="1:1" x14ac:dyDescent="0.2">
      <c r="A53" t="s">
        <v>17</v>
      </c>
    </row>
    <row r="54" spans="1:1" x14ac:dyDescent="0.2">
      <c r="A54" t="s">
        <v>23</v>
      </c>
    </row>
    <row r="55" spans="1:1" x14ac:dyDescent="0.2">
      <c r="A55" t="s">
        <v>32</v>
      </c>
    </row>
    <row r="56" spans="1:1" x14ac:dyDescent="0.2">
      <c r="A56" t="s">
        <v>10</v>
      </c>
    </row>
    <row r="57" spans="1:1" x14ac:dyDescent="0.2">
      <c r="A57" t="s">
        <v>27</v>
      </c>
    </row>
    <row r="58" spans="1:1" x14ac:dyDescent="0.2">
      <c r="A58" t="s">
        <v>34</v>
      </c>
    </row>
    <row r="59" spans="1:1" x14ac:dyDescent="0.2">
      <c r="A59" t="s">
        <v>28</v>
      </c>
    </row>
    <row r="60" spans="1:1" x14ac:dyDescent="0.2">
      <c r="A60" t="s">
        <v>36</v>
      </c>
    </row>
    <row r="61" spans="1:1" x14ac:dyDescent="0.2">
      <c r="A61" t="s">
        <v>13</v>
      </c>
    </row>
    <row r="62" spans="1:1" x14ac:dyDescent="0.2">
      <c r="A62" t="s">
        <v>12</v>
      </c>
    </row>
    <row r="63" spans="1:1" x14ac:dyDescent="0.2">
      <c r="A63" t="s">
        <v>9</v>
      </c>
    </row>
    <row r="64" spans="1:1" x14ac:dyDescent="0.2">
      <c r="A64" t="s">
        <v>40</v>
      </c>
    </row>
    <row r="65" spans="1:1" x14ac:dyDescent="0.2">
      <c r="A65" t="s">
        <v>46</v>
      </c>
    </row>
    <row r="66" spans="1:1" x14ac:dyDescent="0.2">
      <c r="A66" t="s">
        <v>31</v>
      </c>
    </row>
    <row r="67" spans="1:1" x14ac:dyDescent="0.2">
      <c r="A67" t="s">
        <v>24</v>
      </c>
    </row>
    <row r="68" spans="1:1" x14ac:dyDescent="0.2">
      <c r="A68" t="s">
        <v>54</v>
      </c>
    </row>
    <row r="69" spans="1:1" x14ac:dyDescent="0.2">
      <c r="A69" t="s">
        <v>37</v>
      </c>
    </row>
    <row r="70" spans="1:1" x14ac:dyDescent="0.2">
      <c r="A70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Analysis</vt:lpstr>
      <vt:lpstr>Data</vt:lpstr>
      <vt:lpstr>Key people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2017-12-31T03:47:38Z</dcterms:created>
  <dcterms:modified xsi:type="dcterms:W3CDTF">2017-12-31T03:57:09Z</dcterms:modified>
</cp:coreProperties>
</file>