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ate1904="1"/>
  <mc:AlternateContent xmlns:mc="http://schemas.openxmlformats.org/markup-compatibility/2006">
    <mc:Choice Requires="x15">
      <x15ac:absPath xmlns:x15ac="http://schemas.microsoft.com/office/spreadsheetml/2010/11/ac" url="/Volumes/My Book for Mac/Work/Google Drive/Funding/Completed Funding Sheets/Final Sheets/"/>
    </mc:Choice>
  </mc:AlternateContent>
  <xr:revisionPtr revIDLastSave="0" documentId="13_ncr:1_{3ABA691C-99E1-DF4A-AFF2-0BB4F4ABF9E7}" xr6:coauthVersionLast="41" xr6:coauthVersionMax="41" xr10:uidLastSave="{00000000-0000-0000-0000-000000000000}"/>
  <bookViews>
    <workbookView xWindow="2560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Data!$A$1:$G$56</definedName>
  </definedNames>
  <calcPr calcId="191029"/>
  <pivotCaches>
    <pivotCache cacheId="54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2" l="1"/>
  <c r="C25" i="2"/>
  <c r="C26" i="2"/>
  <c r="C27" i="2"/>
  <c r="C28" i="2"/>
  <c r="C29" i="2"/>
  <c r="C30" i="2"/>
  <c r="B56" i="1"/>
  <c r="B55" i="1"/>
  <c r="B54" i="1" l="1"/>
  <c r="B53" i="1"/>
  <c r="B52" i="1"/>
  <c r="B51" i="1"/>
  <c r="B50" i="1"/>
  <c r="B49" i="1"/>
  <c r="B48" i="1"/>
  <c r="B11" i="1"/>
  <c r="B10" i="1"/>
  <c r="B38" i="1"/>
  <c r="B34" i="1"/>
  <c r="B25" i="1"/>
  <c r="B9" i="1"/>
  <c r="B30" i="1"/>
  <c r="B16" i="1"/>
  <c r="B37" i="1"/>
  <c r="B15" i="1"/>
  <c r="B26" i="1"/>
  <c r="B7" i="1"/>
  <c r="B46" i="1"/>
  <c r="B47" i="1"/>
  <c r="B3" i="1"/>
  <c r="B36" i="1"/>
  <c r="B35" i="1"/>
  <c r="B13" i="1"/>
  <c r="B18" i="1"/>
  <c r="B17" i="1"/>
  <c r="B39" i="1"/>
  <c r="B24" i="1"/>
  <c r="B33" i="1"/>
  <c r="B8" i="1"/>
  <c r="B29" i="1"/>
  <c r="B14" i="1"/>
  <c r="B6" i="1"/>
  <c r="B45" i="1"/>
  <c r="B12" i="1"/>
  <c r="B2" i="1"/>
  <c r="B23" i="1"/>
  <c r="B32" i="1"/>
  <c r="B28" i="1"/>
  <c r="B44" i="1"/>
  <c r="B31" i="1"/>
  <c r="B22" i="1"/>
  <c r="B27" i="1"/>
  <c r="B5" i="1"/>
  <c r="B21" i="1"/>
  <c r="B4" i="1"/>
  <c r="B20" i="1"/>
  <c r="B43" i="1"/>
  <c r="B41" i="1"/>
  <c r="B42" i="1"/>
  <c r="B40" i="1"/>
  <c r="B19" i="1"/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7" i="2"/>
</calcChain>
</file>

<file path=xl/sharedStrings.xml><?xml version="1.0" encoding="utf-8"?>
<sst xmlns="http://schemas.openxmlformats.org/spreadsheetml/2006/main" count="253" uniqueCount="68">
  <si>
    <t>donor_name</t>
  </si>
  <si>
    <t>recipient_name</t>
  </si>
  <si>
    <t>contribution</t>
  </si>
  <si>
    <t>year</t>
  </si>
  <si>
    <t>Freedom Partners</t>
  </si>
  <si>
    <t>US Chamber of Commerce</t>
  </si>
  <si>
    <t>Crossroads GPS</t>
  </si>
  <si>
    <t>American Electric Power</t>
  </si>
  <si>
    <t>Qualcomm</t>
  </si>
  <si>
    <t>Microsoft</t>
  </si>
  <si>
    <t>Intel Corporation</t>
  </si>
  <si>
    <t>Merck</t>
  </si>
  <si>
    <t>Exelon Corporation</t>
  </si>
  <si>
    <t>eBay</t>
  </si>
  <si>
    <t>John Deere</t>
  </si>
  <si>
    <t>Alcoa</t>
  </si>
  <si>
    <t>WellPoint</t>
  </si>
  <si>
    <t>Aetna</t>
  </si>
  <si>
    <t>Prudential Financial</t>
  </si>
  <si>
    <t>Norfolk Southern</t>
  </si>
  <si>
    <t>Dow Chemical Company</t>
  </si>
  <si>
    <t>Reynolds American</t>
  </si>
  <si>
    <t>Grand Total</t>
  </si>
  <si>
    <t>Sum of contribution</t>
  </si>
  <si>
    <t>US Chamber of Commerce Funding</t>
  </si>
  <si>
    <t>Data retrieved</t>
  </si>
  <si>
    <t>desmogblog.com/us-chamber-commerce</t>
  </si>
  <si>
    <t>data_source</t>
  </si>
  <si>
    <t>CT2017</t>
  </si>
  <si>
    <t>verified</t>
  </si>
  <si>
    <t>added</t>
  </si>
  <si>
    <t>US Chamber of Commerce Foundation</t>
  </si>
  <si>
    <t>Anchor Text</t>
  </si>
  <si>
    <t>Link</t>
  </si>
  <si>
    <t>http://www.sourcewatch.org/index.php/Crossroads_Grassroots_Policy_Strategies</t>
  </si>
  <si>
    <t>http://www.sourcewatch.org/index.php/Freedom_Partners</t>
  </si>
  <si>
    <t>http://www.sourcewatch.org/index.php/Dow_Chemical_Company</t>
  </si>
  <si>
    <t>http://www.sourcewatch.org/index.php/Aetna</t>
  </si>
  <si>
    <t>http://www.sourcewatch.org/index.php/Merck</t>
  </si>
  <si>
    <t>http://www.sourcewatch.org/index.php/WellPoint</t>
  </si>
  <si>
    <t>http://www.sourcewatch.org/index.php/Intel</t>
  </si>
  <si>
    <t>http://www.sourcewatch.org/index.php/American_Electric_Power</t>
  </si>
  <si>
    <t>http://www.sourcewatch.org/index.php/Microsoft</t>
  </si>
  <si>
    <t>http://www.sourcewatch.org/index.php/Prudential_Financial</t>
  </si>
  <si>
    <t>http://www.sourcewatch.org/index.php/QUALCOMM</t>
  </si>
  <si>
    <t>http://www.sourcewatch.org/index.php/Exelon</t>
  </si>
  <si>
    <t>http://www.sourcewatch.org/index.php/EBay</t>
  </si>
  <si>
    <t>http://www.sourcewatch.org/index.php/Alcoa</t>
  </si>
  <si>
    <t>http://www.sourcewatch.org/index.php/Norfolk_Southern</t>
  </si>
  <si>
    <t>http://www.sourcewatch.org/index.php/John_Deere</t>
  </si>
  <si>
    <t>http://www.sourcewatch.org/index.php/Reynolds_American</t>
  </si>
  <si>
    <t>Resource URL</t>
  </si>
  <si>
    <t>The Lynde and Harry Bradley Foundation</t>
  </si>
  <si>
    <t>http://www.sourcewatch.org/index.php/Lynde_and_Harry_Bradley_Foundation</t>
  </si>
  <si>
    <t>Donor &amp; Year</t>
  </si>
  <si>
    <t>Click on donor name to expand funding by year</t>
  </si>
  <si>
    <t>transaction_id</t>
  </si>
  <si>
    <t>Giving Report</t>
  </si>
  <si>
    <t>Exxon Mobil</t>
  </si>
  <si>
    <t>American Petroleum Institute</t>
  </si>
  <si>
    <t>CIGNA Foundation</t>
  </si>
  <si>
    <t>Edison Electric Institute</t>
  </si>
  <si>
    <t>National Christian Charitable Foundation</t>
  </si>
  <si>
    <t>https://www.desmogblog.com/exxonmobil-funding-climate-science-denial</t>
  </si>
  <si>
    <t>https://www.desmogblog.com/american-petroleum-institute</t>
  </si>
  <si>
    <t>https://www.sourcewatch.org/index.php/CIGNA</t>
  </si>
  <si>
    <t>https://www.desmogblog.com/edison-electric-institute</t>
  </si>
  <si>
    <t>https://www.sourcewatch.org/index.php/National_Christian_Foundation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</si>
</sst>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theme="9" tint="-0.249977111117893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4" fillId="0" borderId="0" xfId="1" applyFont="1"/>
    <xf numFmtId="0" fontId="1" fillId="0" borderId="0" xfId="0" applyFont="1"/>
    <xf numFmtId="0" fontId="0" fillId="0" borderId="0" xfId="0" applyNumberFormat="1"/>
    <xf numFmtId="0" fontId="7" fillId="0" borderId="0" xfId="0" applyFont="1"/>
    <xf numFmtId="15" fontId="7" fillId="0" borderId="0" xfId="0" applyNumberFormat="1" applyFont="1"/>
    <xf numFmtId="0" fontId="8" fillId="0" borderId="0" xfId="1" applyFont="1"/>
    <xf numFmtId="164" fontId="7" fillId="0" borderId="0" xfId="0" applyNumberFormat="1" applyFont="1"/>
    <xf numFmtId="0" fontId="9" fillId="0" borderId="0" xfId="0" applyFont="1" applyFill="1"/>
    <xf numFmtId="0" fontId="10" fillId="0" borderId="0" xfId="0" applyFont="1" applyFill="1"/>
    <xf numFmtId="164" fontId="1" fillId="0" borderId="0" xfId="0" applyNumberFormat="1" applyFont="1"/>
    <xf numFmtId="0" fontId="5" fillId="3" borderId="0" xfId="0" applyFont="1" applyFill="1" applyBorder="1" applyAlignment="1"/>
    <xf numFmtId="0" fontId="0" fillId="0" borderId="0" xfId="0" applyAlignment="1"/>
    <xf numFmtId="0" fontId="1" fillId="2" borderId="0" xfId="0" applyFont="1" applyFill="1" applyAlignment="1"/>
  </cellXfs>
  <cellStyles count="5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</cellStyles>
  <dxfs count="2">
    <dxf>
      <numFmt numFmtId="0" formatCode="General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1916.547266782407" createdVersion="4" refreshedVersion="6" minRefreshableVersion="3" recordCount="56" xr:uid="{00000000-000A-0000-FFFF-FFFF0D000000}">
  <cacheSource type="worksheet">
    <worksheetSource ref="C1:F1048576" sheet="Data"/>
  </cacheSource>
  <cacheFields count="4">
    <cacheField name="donor_name" numFmtId="0">
      <sharedItems containsBlank="1" count="25">
        <s v="Aetna"/>
        <s v="Alcoa"/>
        <s v="American Electric Power"/>
        <s v="Crossroads GPS"/>
        <s v="Dow Chemical Company"/>
        <s v="eBay"/>
        <s v="Exelon Corporation"/>
        <s v="Freedom Partners"/>
        <s v="Intel Corporation"/>
        <s v="John Deere"/>
        <s v="Merck"/>
        <s v="Microsoft"/>
        <s v="Norfolk Southern"/>
        <s v="Prudential Financial"/>
        <s v="Qualcomm"/>
        <s v="Reynolds American"/>
        <s v="The Lynde and Harry Bradley Foundation"/>
        <s v="WellPoint"/>
        <s v="Exxon Mobil"/>
        <s v="American Petroleum Institute"/>
        <s v="CIGNA Foundation"/>
        <s v="Edison Electric Institute"/>
        <s v="National Christian Charitable Foundation"/>
        <m/>
        <s v="The Lynde and Harry Bradley Foundatio" u="1"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2500" maxValue="5250000"/>
    </cacheField>
    <cacheField name="year" numFmtId="0">
      <sharedItems containsString="0" containsBlank="1" containsNumber="1" containsInteger="1" minValue="2002" maxValue="2016" count="13">
        <n v="2011"/>
        <n v="2012"/>
        <n v="2008"/>
        <n v="2009"/>
        <n v="2013"/>
        <n v="2014"/>
        <n v="2007"/>
        <n v="2010"/>
        <n v="2015"/>
        <n v="2016"/>
        <n v="2003"/>
        <n v="200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x v="0"/>
    <s v="US Chamber of Commerce"/>
    <n v="4050000"/>
    <x v="0"/>
  </r>
  <r>
    <x v="0"/>
    <s v="US Chamber of Commerce"/>
    <n v="100000"/>
    <x v="1"/>
  </r>
  <r>
    <x v="1"/>
    <s v="US Chamber of Commerce"/>
    <n v="35000"/>
    <x v="2"/>
  </r>
  <r>
    <x v="1"/>
    <s v="US Chamber of Commerce"/>
    <n v="35000"/>
    <x v="3"/>
  </r>
  <r>
    <x v="1"/>
    <s v="US Chamber of Commerce"/>
    <n v="10000"/>
    <x v="0"/>
  </r>
  <r>
    <x v="1"/>
    <s v="US Chamber of Commerce"/>
    <n v="55000"/>
    <x v="1"/>
  </r>
  <r>
    <x v="2"/>
    <s v="US Chamber of Commerce"/>
    <n v="250000"/>
    <x v="0"/>
  </r>
  <r>
    <x v="2"/>
    <s v="US Chamber of Commerce"/>
    <n v="525000"/>
    <x v="1"/>
  </r>
  <r>
    <x v="2"/>
    <s v="US Chamber of Commerce"/>
    <n v="250000"/>
    <x v="4"/>
  </r>
  <r>
    <x v="3"/>
    <s v="US Chamber of Commerce"/>
    <n v="5250000"/>
    <x v="5"/>
  </r>
  <r>
    <x v="4"/>
    <s v="US Chamber of Commerce"/>
    <n v="1648750"/>
    <x v="0"/>
  </r>
  <r>
    <x v="4"/>
    <s v="US Chamber of Commerce"/>
    <n v="2925000"/>
    <x v="1"/>
  </r>
  <r>
    <x v="5"/>
    <s v="US Chamber of Commerce"/>
    <n v="100000"/>
    <x v="0"/>
  </r>
  <r>
    <x v="5"/>
    <s v="US Chamber of Commerce"/>
    <n v="100000"/>
    <x v="1"/>
  </r>
  <r>
    <x v="6"/>
    <s v="US Chamber of Commerce"/>
    <n v="250000"/>
    <x v="1"/>
  </r>
  <r>
    <x v="7"/>
    <s v="US Chamber of Commerce"/>
    <n v="1000000"/>
    <x v="1"/>
  </r>
  <r>
    <x v="7"/>
    <s v="US Chamber of Commerce"/>
    <n v="2000000"/>
    <x v="1"/>
  </r>
  <r>
    <x v="7"/>
    <s v="US Chamber of Commerce"/>
    <n v="2000000"/>
    <x v="5"/>
  </r>
  <r>
    <x v="8"/>
    <s v="US Chamber of Commerce"/>
    <n v="125000"/>
    <x v="6"/>
  </r>
  <r>
    <x v="8"/>
    <s v="US Chamber of Commerce"/>
    <n v="286583"/>
    <x v="2"/>
  </r>
  <r>
    <x v="8"/>
    <s v="US Chamber of Commerce"/>
    <n v="217000"/>
    <x v="3"/>
  </r>
  <r>
    <x v="8"/>
    <s v="US Chamber of Commerce"/>
    <n v="255000"/>
    <x v="7"/>
  </r>
  <r>
    <x v="8"/>
    <s v="US Chamber of Commerce"/>
    <n v="100000"/>
    <x v="0"/>
  </r>
  <r>
    <x v="8"/>
    <s v="US Chamber of Commerce"/>
    <n v="250000"/>
    <x v="1"/>
  </r>
  <r>
    <x v="9"/>
    <s v="US Chamber of Commerce"/>
    <n v="55000"/>
    <x v="1"/>
  </r>
  <r>
    <x v="10"/>
    <s v="US Chamber of Commerce"/>
    <n v="320000"/>
    <x v="3"/>
  </r>
  <r>
    <x v="10"/>
    <s v="US Chamber of Commerce"/>
    <n v="725000"/>
    <x v="7"/>
  </r>
  <r>
    <x v="10"/>
    <s v="US Chamber of Commerce"/>
    <n v="725000"/>
    <x v="0"/>
  </r>
  <r>
    <x v="10"/>
    <s v="US Chamber of Commerce"/>
    <n v="907500"/>
    <x v="1"/>
  </r>
  <r>
    <x v="11"/>
    <s v="US Chamber of Commerce"/>
    <n v="152000"/>
    <x v="3"/>
  </r>
  <r>
    <x v="11"/>
    <s v="US Chamber of Commerce"/>
    <n v="141000"/>
    <x v="7"/>
  </r>
  <r>
    <x v="11"/>
    <s v="US Chamber of Commerce"/>
    <n v="132000"/>
    <x v="0"/>
  </r>
  <r>
    <x v="11"/>
    <s v="US Chamber of Commerce"/>
    <n v="442500"/>
    <x v="1"/>
  </r>
  <r>
    <x v="12"/>
    <s v="US Chamber of Commerce"/>
    <n v="100000"/>
    <x v="1"/>
  </r>
  <r>
    <x v="13"/>
    <s v="US Chamber of Commerce"/>
    <n v="600000"/>
    <x v="1"/>
  </r>
  <r>
    <x v="14"/>
    <s v="US Chamber of Commerce"/>
    <n v="385000"/>
    <x v="1"/>
  </r>
  <r>
    <x v="14"/>
    <s v="US Chamber of Commerce"/>
    <n v="170000"/>
    <x v="4"/>
  </r>
  <r>
    <x v="15"/>
    <s v="US Chamber of Commerce"/>
    <n v="45000"/>
    <x v="1"/>
  </r>
  <r>
    <x v="16"/>
    <s v="US Chamber of Commerce Foundation"/>
    <n v="100000"/>
    <x v="5"/>
  </r>
  <r>
    <x v="16"/>
    <s v="US Chamber of Commerce Foundation"/>
    <n v="100000"/>
    <x v="8"/>
  </r>
  <r>
    <x v="16"/>
    <s v="US Chamber of Commerce Foundation"/>
    <n v="100000"/>
    <x v="8"/>
  </r>
  <r>
    <x v="16"/>
    <s v="US Chamber of Commerce Foundation"/>
    <n v="200000"/>
    <x v="8"/>
  </r>
  <r>
    <x v="17"/>
    <s v="US Chamber of Commerce"/>
    <n v="250000"/>
    <x v="7"/>
  </r>
  <r>
    <x v="17"/>
    <s v="US Chamber of Commerce"/>
    <n v="500000"/>
    <x v="0"/>
  </r>
  <r>
    <x v="17"/>
    <s v="US Chamber of Commerce"/>
    <n v="1116502"/>
    <x v="1"/>
  </r>
  <r>
    <x v="17"/>
    <s v="US Chamber of Commerce"/>
    <n v="250000"/>
    <x v="1"/>
  </r>
  <r>
    <x v="18"/>
    <s v="US Chamber of Commerce Foundation"/>
    <n v="1000000"/>
    <x v="9"/>
  </r>
  <r>
    <x v="18"/>
    <s v="US Chamber of Commerce Foundation"/>
    <n v="1000000"/>
    <x v="5"/>
  </r>
  <r>
    <x v="18"/>
    <s v="US Chamber of Commerce Foundation"/>
    <n v="1000000"/>
    <x v="8"/>
  </r>
  <r>
    <x v="19"/>
    <s v="US Chamber of Commerce"/>
    <n v="50000"/>
    <x v="8"/>
  </r>
  <r>
    <x v="19"/>
    <s v="US Chamber of Commerce"/>
    <n v="50000"/>
    <x v="2"/>
  </r>
  <r>
    <x v="20"/>
    <s v="US Chamber of Commerce"/>
    <n v="5000"/>
    <x v="10"/>
  </r>
  <r>
    <x v="20"/>
    <s v="US Chamber of Commerce"/>
    <n v="5000"/>
    <x v="11"/>
  </r>
  <r>
    <x v="21"/>
    <s v="US Chamber of Commerce"/>
    <n v="50000"/>
    <x v="9"/>
  </r>
  <r>
    <x v="22"/>
    <s v="US Chamber of Commerce Foundation"/>
    <n v="2500"/>
    <x v="8"/>
  </r>
  <r>
    <x v="23"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4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 &amp; Year">
  <location ref="A6:B30" firstHeaderRow="1" firstDataRow="1" firstDataCol="1"/>
  <pivotFields count="4">
    <pivotField axis="axisRow" showAll="0" sortType="descending">
      <items count="2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7"/>
        <item h="1" sd="0" x="23"/>
        <item sd="0" m="1" x="24"/>
        <item sd="0" x="16"/>
        <item sd="0" x="18"/>
        <item sd="0" x="19"/>
        <item sd="0" x="20"/>
        <item sd="0" x="21"/>
        <item sd="0" x="22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14">
        <item x="6"/>
        <item x="2"/>
        <item x="3"/>
        <item x="7"/>
        <item x="0"/>
        <item x="1"/>
        <item x="4"/>
        <item x="5"/>
        <item x="8"/>
        <item x="12"/>
        <item x="9"/>
        <item x="10"/>
        <item x="11"/>
        <item t="default"/>
      </items>
    </pivotField>
  </pivotFields>
  <rowFields count="2">
    <field x="0"/>
    <field x="3"/>
  </rowFields>
  <rowItems count="24">
    <i>
      <x v="3"/>
    </i>
    <i>
      <x v="7"/>
    </i>
    <i>
      <x v="4"/>
    </i>
    <i>
      <x/>
    </i>
    <i>
      <x v="20"/>
    </i>
    <i>
      <x v="10"/>
    </i>
    <i>
      <x v="16"/>
    </i>
    <i>
      <x v="8"/>
    </i>
    <i>
      <x v="2"/>
    </i>
    <i>
      <x v="11"/>
    </i>
    <i>
      <x v="13"/>
    </i>
    <i>
      <x v="14"/>
    </i>
    <i>
      <x v="19"/>
    </i>
    <i>
      <x v="6"/>
    </i>
    <i>
      <x v="5"/>
    </i>
    <i>
      <x v="1"/>
    </i>
    <i>
      <x v="12"/>
    </i>
    <i>
      <x v="21"/>
    </i>
    <i>
      <x v="9"/>
    </i>
    <i>
      <x v="23"/>
    </i>
    <i>
      <x v="15"/>
    </i>
    <i>
      <x v="22"/>
    </i>
    <i>
      <x v="24"/>
    </i>
    <i t="grand">
      <x/>
    </i>
  </rowItems>
  <colItems count="1">
    <i/>
  </colItems>
  <dataFields count="1">
    <dataField name="Sum of contribution" fld="2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us-chamber-commerc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workbookViewId="0">
      <selection activeCell="A34" sqref="A34"/>
    </sheetView>
  </sheetViews>
  <sheetFormatPr baseColWidth="10" defaultRowHeight="16" x14ac:dyDescent="0.2"/>
  <cols>
    <col min="1" max="1" width="37.1640625" bestFit="1" customWidth="1"/>
    <col min="2" max="2" width="17.5" style="3" bestFit="1" customWidth="1"/>
  </cols>
  <sheetData>
    <row r="1" spans="1:4" ht="31" x14ac:dyDescent="0.35">
      <c r="A1" s="12" t="s">
        <v>24</v>
      </c>
      <c r="B1" s="13"/>
    </row>
    <row r="2" spans="1:4" ht="21" x14ac:dyDescent="0.25">
      <c r="A2" s="8" t="s">
        <v>25</v>
      </c>
      <c r="B2" s="9">
        <v>41915</v>
      </c>
    </row>
    <row r="3" spans="1:4" ht="21" x14ac:dyDescent="0.25">
      <c r="A3" s="10" t="s">
        <v>26</v>
      </c>
      <c r="B3" s="11"/>
    </row>
    <row r="4" spans="1:4" ht="19" x14ac:dyDescent="0.25">
      <c r="A4" s="4"/>
      <c r="B4" s="5"/>
    </row>
    <row r="5" spans="1:4" x14ac:dyDescent="0.2">
      <c r="A5" s="17" t="s">
        <v>55</v>
      </c>
      <c r="B5" s="16"/>
    </row>
    <row r="6" spans="1:4" x14ac:dyDescent="0.2">
      <c r="A6" s="1" t="s">
        <v>54</v>
      </c>
      <c r="B6" s="7" t="s">
        <v>23</v>
      </c>
      <c r="C6" s="15" t="s">
        <v>51</v>
      </c>
      <c r="D6" s="16"/>
    </row>
    <row r="7" spans="1:4" x14ac:dyDescent="0.2">
      <c r="A7" s="2" t="s">
        <v>6</v>
      </c>
      <c r="B7" s="3">
        <v>5250000</v>
      </c>
      <c r="C7" t="str">
        <f>IFERROR(VLOOKUP(A7,Resources!A:B,2,FALSE),"")</f>
        <v>http://www.sourcewatch.org/index.php/Crossroads_Grassroots_Policy_Strategies</v>
      </c>
    </row>
    <row r="8" spans="1:4" x14ac:dyDescent="0.2">
      <c r="A8" s="2" t="s">
        <v>4</v>
      </c>
      <c r="B8" s="3">
        <v>5000000</v>
      </c>
      <c r="C8" t="str">
        <f>IFERROR(VLOOKUP(A8,Resources!A:B,2,FALSE),"")</f>
        <v>http://www.sourcewatch.org/index.php/Freedom_Partners</v>
      </c>
    </row>
    <row r="9" spans="1:4" x14ac:dyDescent="0.2">
      <c r="A9" s="2" t="s">
        <v>20</v>
      </c>
      <c r="B9" s="3">
        <v>4573750</v>
      </c>
      <c r="C9" t="str">
        <f>IFERROR(VLOOKUP(A9,Resources!A:B,2,FALSE),"")</f>
        <v>http://www.sourcewatch.org/index.php/Dow_Chemical_Company</v>
      </c>
    </row>
    <row r="10" spans="1:4" x14ac:dyDescent="0.2">
      <c r="A10" s="2" t="s">
        <v>17</v>
      </c>
      <c r="B10" s="3">
        <v>4150000</v>
      </c>
      <c r="C10" t="str">
        <f>IFERROR(VLOOKUP(A10,Resources!A:B,2,FALSE),"")</f>
        <v>http://www.sourcewatch.org/index.php/Aetna</v>
      </c>
    </row>
    <row r="11" spans="1:4" x14ac:dyDescent="0.2">
      <c r="A11" s="2" t="s">
        <v>58</v>
      </c>
      <c r="B11" s="3">
        <v>3000000</v>
      </c>
      <c r="C11" t="str">
        <f>IFERROR(VLOOKUP(A11,Resources!A:B,2,FALSE),"")</f>
        <v>https://www.desmogblog.com/exxonmobil-funding-climate-science-denial</v>
      </c>
    </row>
    <row r="12" spans="1:4" x14ac:dyDescent="0.2">
      <c r="A12" s="2" t="s">
        <v>11</v>
      </c>
      <c r="B12" s="3">
        <v>2677500</v>
      </c>
      <c r="C12" t="str">
        <f>IFERROR(VLOOKUP(A12,Resources!A:B,2,FALSE),"")</f>
        <v>http://www.sourcewatch.org/index.php/Merck</v>
      </c>
    </row>
    <row r="13" spans="1:4" x14ac:dyDescent="0.2">
      <c r="A13" s="2" t="s">
        <v>16</v>
      </c>
      <c r="B13" s="3">
        <v>2116502</v>
      </c>
      <c r="C13" t="str">
        <f>IFERROR(VLOOKUP(A13,Resources!A:B,2,FALSE),"")</f>
        <v>http://www.sourcewatch.org/index.php/WellPoint</v>
      </c>
    </row>
    <row r="14" spans="1:4" x14ac:dyDescent="0.2">
      <c r="A14" s="2" t="s">
        <v>10</v>
      </c>
      <c r="B14" s="3">
        <v>1233583</v>
      </c>
      <c r="C14" t="str">
        <f>IFERROR(VLOOKUP(A14,Resources!A:B,2,FALSE),"")</f>
        <v>http://www.sourcewatch.org/index.php/Intel</v>
      </c>
    </row>
    <row r="15" spans="1:4" x14ac:dyDescent="0.2">
      <c r="A15" s="2" t="s">
        <v>7</v>
      </c>
      <c r="B15" s="3">
        <v>1025000</v>
      </c>
      <c r="C15" t="str">
        <f>IFERROR(VLOOKUP(A15,Resources!A:B,2,FALSE),"")</f>
        <v>http://www.sourcewatch.org/index.php/American_Electric_Power</v>
      </c>
    </row>
    <row r="16" spans="1:4" x14ac:dyDescent="0.2">
      <c r="A16" s="2" t="s">
        <v>9</v>
      </c>
      <c r="B16" s="3">
        <v>867500</v>
      </c>
      <c r="C16" t="str">
        <f>IFERROR(VLOOKUP(A16,Resources!A:B,2,FALSE),"")</f>
        <v>http://www.sourcewatch.org/index.php/Microsoft</v>
      </c>
    </row>
    <row r="17" spans="1:3" x14ac:dyDescent="0.2">
      <c r="A17" s="2" t="s">
        <v>18</v>
      </c>
      <c r="B17" s="3">
        <v>600000</v>
      </c>
      <c r="C17" t="str">
        <f>IFERROR(VLOOKUP(A17,Resources!A:B,2,FALSE),"")</f>
        <v>http://www.sourcewatch.org/index.php/Prudential_Financial</v>
      </c>
    </row>
    <row r="18" spans="1:3" x14ac:dyDescent="0.2">
      <c r="A18" s="2" t="s">
        <v>8</v>
      </c>
      <c r="B18" s="3">
        <v>555000</v>
      </c>
      <c r="C18" t="str">
        <f>IFERROR(VLOOKUP(A18,Resources!A:B,2,FALSE),"")</f>
        <v>http://www.sourcewatch.org/index.php/QUALCOMM</v>
      </c>
    </row>
    <row r="19" spans="1:3" x14ac:dyDescent="0.2">
      <c r="A19" s="2" t="s">
        <v>52</v>
      </c>
      <c r="B19" s="3">
        <v>500000</v>
      </c>
      <c r="C19" t="str">
        <f>IFERROR(VLOOKUP(A19,Resources!A:B,2,FALSE),"")</f>
        <v>http://www.sourcewatch.org/index.php/Lynde_and_Harry_Bradley_Foundation</v>
      </c>
    </row>
    <row r="20" spans="1:3" x14ac:dyDescent="0.2">
      <c r="A20" s="2" t="s">
        <v>12</v>
      </c>
      <c r="B20" s="3">
        <v>250000</v>
      </c>
      <c r="C20" t="str">
        <f>IFERROR(VLOOKUP(A20,Resources!A:B,2,FALSE),"")</f>
        <v>http://www.sourcewatch.org/index.php/Exelon</v>
      </c>
    </row>
    <row r="21" spans="1:3" x14ac:dyDescent="0.2">
      <c r="A21" s="2" t="s">
        <v>13</v>
      </c>
      <c r="B21" s="3">
        <v>200000</v>
      </c>
      <c r="C21" t="str">
        <f>IFERROR(VLOOKUP(A21,Resources!A:B,2,FALSE),"")</f>
        <v>http://www.sourcewatch.org/index.php/EBay</v>
      </c>
    </row>
    <row r="22" spans="1:3" x14ac:dyDescent="0.2">
      <c r="A22" s="2" t="s">
        <v>15</v>
      </c>
      <c r="B22" s="3">
        <v>135000</v>
      </c>
      <c r="C22" t="str">
        <f>IFERROR(VLOOKUP(A22,Resources!A:B,2,FALSE),"")</f>
        <v>http://www.sourcewatch.org/index.php/Alcoa</v>
      </c>
    </row>
    <row r="23" spans="1:3" x14ac:dyDescent="0.2">
      <c r="A23" s="2" t="s">
        <v>19</v>
      </c>
      <c r="B23" s="3">
        <v>100000</v>
      </c>
      <c r="C23" t="str">
        <f>IFERROR(VLOOKUP(A23,Resources!A:B,2,FALSE),"")</f>
        <v>http://www.sourcewatch.org/index.php/Norfolk_Southern</v>
      </c>
    </row>
    <row r="24" spans="1:3" x14ac:dyDescent="0.2">
      <c r="A24" s="2" t="s">
        <v>59</v>
      </c>
      <c r="B24" s="3">
        <v>100000</v>
      </c>
      <c r="C24" t="str">
        <f>IFERROR(VLOOKUP(A24,Resources!A:B,2,FALSE),"")</f>
        <v>https://www.desmogblog.com/american-petroleum-institute</v>
      </c>
    </row>
    <row r="25" spans="1:3" x14ac:dyDescent="0.2">
      <c r="A25" s="2" t="s">
        <v>14</v>
      </c>
      <c r="B25" s="3">
        <v>55000</v>
      </c>
      <c r="C25" t="str">
        <f>IFERROR(VLOOKUP(A25,Resources!A:B,2,FALSE),"")</f>
        <v>http://www.sourcewatch.org/index.php/John_Deere</v>
      </c>
    </row>
    <row r="26" spans="1:3" x14ac:dyDescent="0.2">
      <c r="A26" s="2" t="s">
        <v>61</v>
      </c>
      <c r="B26" s="3">
        <v>50000</v>
      </c>
      <c r="C26" t="str">
        <f>IFERROR(VLOOKUP(A26,Resources!A:B,2,FALSE),"")</f>
        <v>https://www.desmogblog.com/edison-electric-institute</v>
      </c>
    </row>
    <row r="27" spans="1:3" x14ac:dyDescent="0.2">
      <c r="A27" s="2" t="s">
        <v>21</v>
      </c>
      <c r="B27" s="3">
        <v>45000</v>
      </c>
      <c r="C27" t="str">
        <f>IFERROR(VLOOKUP(A27,Resources!A:B,2,FALSE),"")</f>
        <v>http://www.sourcewatch.org/index.php/Reynolds_American</v>
      </c>
    </row>
    <row r="28" spans="1:3" x14ac:dyDescent="0.2">
      <c r="A28" s="2" t="s">
        <v>60</v>
      </c>
      <c r="B28" s="3">
        <v>10000</v>
      </c>
      <c r="C28" t="str">
        <f>IFERROR(VLOOKUP(A28,Resources!A:B,2,FALSE),"")</f>
        <v>https://www.sourcewatch.org/index.php/CIGNA</v>
      </c>
    </row>
    <row r="29" spans="1:3" x14ac:dyDescent="0.2">
      <c r="A29" s="2" t="s">
        <v>62</v>
      </c>
      <c r="B29" s="3">
        <v>2500</v>
      </c>
      <c r="C29" t="str">
        <f>IFERROR(VLOOKUP(A29,Resources!A:B,2,FALSE),"")</f>
        <v>https://www.sourcewatch.org/index.php/National_Christian_Foundation</v>
      </c>
    </row>
    <row r="30" spans="1:3" x14ac:dyDescent="0.2">
      <c r="A30" s="2" t="s">
        <v>22</v>
      </c>
      <c r="B30" s="3">
        <v>32496335</v>
      </c>
      <c r="C30" t="str">
        <f>IFERROR(VLOOKUP(A30,Resources!A:B,2,FALSE),"")</f>
        <v/>
      </c>
    </row>
    <row r="31" spans="1:3" x14ac:dyDescent="0.2">
      <c r="B31"/>
    </row>
    <row r="32" spans="1:3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</sheetData>
  <mergeCells count="2">
    <mergeCell ref="C6:D6"/>
    <mergeCell ref="A5:B5"/>
  </mergeCells>
  <hyperlinks>
    <hyperlink ref="A3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workbookViewId="0">
      <selection activeCell="C55" sqref="C1:C1048576"/>
    </sheetView>
  </sheetViews>
  <sheetFormatPr baseColWidth="10" defaultRowHeight="16" x14ac:dyDescent="0.2"/>
  <cols>
    <col min="1" max="1" width="20.1640625" customWidth="1"/>
    <col min="2" max="2" width="50.6640625" bestFit="1" customWidth="1"/>
    <col min="3" max="3" width="53.1640625" customWidth="1"/>
    <col min="4" max="4" width="39.33203125" customWidth="1"/>
    <col min="5" max="5" width="12.6640625" style="3" bestFit="1" customWidth="1"/>
    <col min="6" max="6" width="9.83203125" customWidth="1"/>
  </cols>
  <sheetData>
    <row r="1" spans="1:7" s="6" customFormat="1" x14ac:dyDescent="0.2">
      <c r="A1" s="6" t="s">
        <v>27</v>
      </c>
      <c r="B1" s="6" t="s">
        <v>56</v>
      </c>
      <c r="C1" s="6" t="s">
        <v>0</v>
      </c>
      <c r="D1" s="6" t="s">
        <v>1</v>
      </c>
      <c r="E1" s="14" t="s">
        <v>2</v>
      </c>
      <c r="F1" s="6" t="s">
        <v>3</v>
      </c>
      <c r="G1" s="6" t="s">
        <v>29</v>
      </c>
    </row>
    <row r="2" spans="1:7" x14ac:dyDescent="0.2">
      <c r="A2" t="s">
        <v>28</v>
      </c>
      <c r="B2" t="str">
        <f t="shared" ref="B2:B48" si="0">C2&amp;"_"&amp;D2&amp;F2&amp;E2</f>
        <v>Aetna_US Chamber of Commerce20114050000</v>
      </c>
      <c r="C2" t="s">
        <v>17</v>
      </c>
      <c r="D2" t="s">
        <v>5</v>
      </c>
      <c r="E2" s="3">
        <v>4050000</v>
      </c>
      <c r="F2">
        <v>2011</v>
      </c>
    </row>
    <row r="3" spans="1:7" x14ac:dyDescent="0.2">
      <c r="A3" t="s">
        <v>28</v>
      </c>
      <c r="B3" t="str">
        <f t="shared" si="0"/>
        <v>Aetna_US Chamber of Commerce2012100000</v>
      </c>
      <c r="C3" t="s">
        <v>17</v>
      </c>
      <c r="D3" t="s">
        <v>5</v>
      </c>
      <c r="E3" s="3">
        <v>100000</v>
      </c>
      <c r="F3">
        <v>2012</v>
      </c>
    </row>
    <row r="4" spans="1:7" x14ac:dyDescent="0.2">
      <c r="A4" t="s">
        <v>28</v>
      </c>
      <c r="B4" t="str">
        <f t="shared" si="0"/>
        <v>Alcoa_US Chamber of Commerce200835000</v>
      </c>
      <c r="C4" t="s">
        <v>15</v>
      </c>
      <c r="D4" t="s">
        <v>5</v>
      </c>
      <c r="E4" s="3">
        <v>35000</v>
      </c>
      <c r="F4">
        <v>2008</v>
      </c>
    </row>
    <row r="5" spans="1:7" x14ac:dyDescent="0.2">
      <c r="A5" t="s">
        <v>28</v>
      </c>
      <c r="B5" t="str">
        <f t="shared" si="0"/>
        <v>Alcoa_US Chamber of Commerce200935000</v>
      </c>
      <c r="C5" t="s">
        <v>15</v>
      </c>
      <c r="D5" t="s">
        <v>5</v>
      </c>
      <c r="E5" s="3">
        <v>35000</v>
      </c>
      <c r="F5">
        <v>2009</v>
      </c>
    </row>
    <row r="6" spans="1:7" x14ac:dyDescent="0.2">
      <c r="A6" t="s">
        <v>28</v>
      </c>
      <c r="B6" t="str">
        <f t="shared" si="0"/>
        <v>Alcoa_US Chamber of Commerce201110000</v>
      </c>
      <c r="C6" t="s">
        <v>15</v>
      </c>
      <c r="D6" t="s">
        <v>5</v>
      </c>
      <c r="E6" s="3">
        <v>10000</v>
      </c>
      <c r="F6">
        <v>2011</v>
      </c>
    </row>
    <row r="7" spans="1:7" x14ac:dyDescent="0.2">
      <c r="A7" t="s">
        <v>28</v>
      </c>
      <c r="B7" t="str">
        <f t="shared" si="0"/>
        <v>Alcoa_US Chamber of Commerce201255000</v>
      </c>
      <c r="C7" t="s">
        <v>15</v>
      </c>
      <c r="D7" t="s">
        <v>5</v>
      </c>
      <c r="E7" s="3">
        <v>55000</v>
      </c>
      <c r="F7">
        <v>2012</v>
      </c>
    </row>
    <row r="8" spans="1:7" x14ac:dyDescent="0.2">
      <c r="A8" t="s">
        <v>28</v>
      </c>
      <c r="B8" t="str">
        <f t="shared" si="0"/>
        <v>American Electric Power_US Chamber of Commerce2011250000</v>
      </c>
      <c r="C8" t="s">
        <v>7</v>
      </c>
      <c r="D8" t="s">
        <v>5</v>
      </c>
      <c r="E8" s="3">
        <v>250000</v>
      </c>
      <c r="F8">
        <v>2011</v>
      </c>
    </row>
    <row r="9" spans="1:7" x14ac:dyDescent="0.2">
      <c r="A9" t="s">
        <v>28</v>
      </c>
      <c r="B9" t="str">
        <f t="shared" si="0"/>
        <v>American Electric Power_US Chamber of Commerce2012525000</v>
      </c>
      <c r="C9" t="s">
        <v>7</v>
      </c>
      <c r="D9" t="s">
        <v>5</v>
      </c>
      <c r="E9" s="3">
        <v>525000</v>
      </c>
      <c r="F9">
        <v>2012</v>
      </c>
    </row>
    <row r="10" spans="1:7" x14ac:dyDescent="0.2">
      <c r="A10" t="s">
        <v>28</v>
      </c>
      <c r="B10" t="str">
        <f t="shared" si="0"/>
        <v>American Electric Power_US Chamber of Commerce2013250000</v>
      </c>
      <c r="C10" t="s">
        <v>7</v>
      </c>
      <c r="D10" t="s">
        <v>5</v>
      </c>
      <c r="E10" s="3">
        <v>250000</v>
      </c>
      <c r="F10">
        <v>2013</v>
      </c>
    </row>
    <row r="11" spans="1:7" x14ac:dyDescent="0.2">
      <c r="A11" t="s">
        <v>28</v>
      </c>
      <c r="B11" t="str">
        <f t="shared" si="0"/>
        <v>Crossroads GPS_US Chamber of Commerce20145250000</v>
      </c>
      <c r="C11" t="s">
        <v>6</v>
      </c>
      <c r="D11" t="s">
        <v>5</v>
      </c>
      <c r="E11" s="3">
        <v>5250000</v>
      </c>
      <c r="F11">
        <v>2014</v>
      </c>
    </row>
    <row r="12" spans="1:7" x14ac:dyDescent="0.2">
      <c r="A12" t="s">
        <v>28</v>
      </c>
      <c r="B12" t="str">
        <f t="shared" si="0"/>
        <v>Dow Chemical Company_US Chamber of Commerce20111648750</v>
      </c>
      <c r="C12" t="s">
        <v>20</v>
      </c>
      <c r="D12" t="s">
        <v>5</v>
      </c>
      <c r="E12" s="3">
        <v>1648750</v>
      </c>
      <c r="F12">
        <v>2011</v>
      </c>
    </row>
    <row r="13" spans="1:7" x14ac:dyDescent="0.2">
      <c r="A13" t="s">
        <v>28</v>
      </c>
      <c r="B13" t="str">
        <f t="shared" si="0"/>
        <v>Dow Chemical Company_US Chamber of Commerce20122925000</v>
      </c>
      <c r="C13" t="s">
        <v>20</v>
      </c>
      <c r="D13" t="s">
        <v>5</v>
      </c>
      <c r="E13" s="3">
        <v>2925000</v>
      </c>
      <c r="F13">
        <v>2012</v>
      </c>
    </row>
    <row r="14" spans="1:7" x14ac:dyDescent="0.2">
      <c r="A14" t="s">
        <v>28</v>
      </c>
      <c r="B14" t="str">
        <f t="shared" si="0"/>
        <v>eBay_US Chamber of Commerce2011100000</v>
      </c>
      <c r="C14" t="s">
        <v>13</v>
      </c>
      <c r="D14" t="s">
        <v>5</v>
      </c>
      <c r="E14" s="3">
        <v>100000</v>
      </c>
      <c r="F14">
        <v>2011</v>
      </c>
    </row>
    <row r="15" spans="1:7" x14ac:dyDescent="0.2">
      <c r="A15" t="s">
        <v>28</v>
      </c>
      <c r="B15" t="str">
        <f t="shared" si="0"/>
        <v>eBay_US Chamber of Commerce2012100000</v>
      </c>
      <c r="C15" t="s">
        <v>13</v>
      </c>
      <c r="D15" t="s">
        <v>5</v>
      </c>
      <c r="E15" s="3">
        <v>100000</v>
      </c>
      <c r="F15">
        <v>2012</v>
      </c>
    </row>
    <row r="16" spans="1:7" x14ac:dyDescent="0.2">
      <c r="A16" t="s">
        <v>28</v>
      </c>
      <c r="B16" t="str">
        <f t="shared" si="0"/>
        <v>Exelon Corporation_US Chamber of Commerce2012250000</v>
      </c>
      <c r="C16" t="s">
        <v>12</v>
      </c>
      <c r="D16" t="s">
        <v>5</v>
      </c>
      <c r="E16" s="3">
        <v>250000</v>
      </c>
      <c r="F16">
        <v>2012</v>
      </c>
    </row>
    <row r="17" spans="1:6" x14ac:dyDescent="0.2">
      <c r="A17" t="s">
        <v>28</v>
      </c>
      <c r="B17" t="str">
        <f t="shared" si="0"/>
        <v>Freedom Partners_US Chamber of Commerce20121000000</v>
      </c>
      <c r="C17" t="s">
        <v>4</v>
      </c>
      <c r="D17" t="s">
        <v>5</v>
      </c>
      <c r="E17" s="3">
        <v>1000000</v>
      </c>
      <c r="F17">
        <v>2012</v>
      </c>
    </row>
    <row r="18" spans="1:6" x14ac:dyDescent="0.2">
      <c r="A18" t="s">
        <v>28</v>
      </c>
      <c r="B18" t="str">
        <f t="shared" si="0"/>
        <v>Freedom Partners_US Chamber of Commerce20122000000</v>
      </c>
      <c r="C18" t="s">
        <v>4</v>
      </c>
      <c r="D18" t="s">
        <v>5</v>
      </c>
      <c r="E18" s="3">
        <v>2000000</v>
      </c>
      <c r="F18">
        <v>2012</v>
      </c>
    </row>
    <row r="19" spans="1:6" x14ac:dyDescent="0.2">
      <c r="A19" t="s">
        <v>28</v>
      </c>
      <c r="B19" t="str">
        <f t="shared" si="0"/>
        <v>Freedom Partners_US Chamber of Commerce20142000000</v>
      </c>
      <c r="C19" t="s">
        <v>4</v>
      </c>
      <c r="D19" t="s">
        <v>5</v>
      </c>
      <c r="E19" s="3">
        <v>2000000</v>
      </c>
      <c r="F19">
        <v>2014</v>
      </c>
    </row>
    <row r="20" spans="1:6" x14ac:dyDescent="0.2">
      <c r="A20" t="s">
        <v>28</v>
      </c>
      <c r="B20" t="str">
        <f t="shared" si="0"/>
        <v>Intel Corporation_US Chamber of Commerce2007125000</v>
      </c>
      <c r="C20" t="s">
        <v>10</v>
      </c>
      <c r="D20" t="s">
        <v>5</v>
      </c>
      <c r="E20" s="3">
        <v>125000</v>
      </c>
      <c r="F20">
        <v>2007</v>
      </c>
    </row>
    <row r="21" spans="1:6" x14ac:dyDescent="0.2">
      <c r="A21" t="s">
        <v>28</v>
      </c>
      <c r="B21" t="str">
        <f t="shared" si="0"/>
        <v>Intel Corporation_US Chamber of Commerce2008286583</v>
      </c>
      <c r="C21" t="s">
        <v>10</v>
      </c>
      <c r="D21" t="s">
        <v>5</v>
      </c>
      <c r="E21" s="3">
        <v>286583</v>
      </c>
      <c r="F21">
        <v>2008</v>
      </c>
    </row>
    <row r="22" spans="1:6" x14ac:dyDescent="0.2">
      <c r="A22" t="s">
        <v>28</v>
      </c>
      <c r="B22" t="str">
        <f t="shared" si="0"/>
        <v>Intel Corporation_US Chamber of Commerce2009217000</v>
      </c>
      <c r="C22" t="s">
        <v>10</v>
      </c>
      <c r="D22" t="s">
        <v>5</v>
      </c>
      <c r="E22" s="3">
        <v>217000</v>
      </c>
      <c r="F22">
        <v>2009</v>
      </c>
    </row>
    <row r="23" spans="1:6" x14ac:dyDescent="0.2">
      <c r="A23" t="s">
        <v>28</v>
      </c>
      <c r="B23" t="str">
        <f t="shared" si="0"/>
        <v>Intel Corporation_US Chamber of Commerce2010255000</v>
      </c>
      <c r="C23" t="s">
        <v>10</v>
      </c>
      <c r="D23" t="s">
        <v>5</v>
      </c>
      <c r="E23" s="3">
        <v>255000</v>
      </c>
      <c r="F23">
        <v>2010</v>
      </c>
    </row>
    <row r="24" spans="1:6" x14ac:dyDescent="0.2">
      <c r="A24" t="s">
        <v>28</v>
      </c>
      <c r="B24" t="str">
        <f t="shared" si="0"/>
        <v>Intel Corporation_US Chamber of Commerce2011100000</v>
      </c>
      <c r="C24" t="s">
        <v>10</v>
      </c>
      <c r="D24" t="s">
        <v>5</v>
      </c>
      <c r="E24" s="3">
        <v>100000</v>
      </c>
      <c r="F24">
        <v>2011</v>
      </c>
    </row>
    <row r="25" spans="1:6" x14ac:dyDescent="0.2">
      <c r="A25" t="s">
        <v>28</v>
      </c>
      <c r="B25" t="str">
        <f t="shared" si="0"/>
        <v>Intel Corporation_US Chamber of Commerce2012250000</v>
      </c>
      <c r="C25" t="s">
        <v>10</v>
      </c>
      <c r="D25" t="s">
        <v>5</v>
      </c>
      <c r="E25" s="3">
        <v>250000</v>
      </c>
      <c r="F25">
        <v>2012</v>
      </c>
    </row>
    <row r="26" spans="1:6" x14ac:dyDescent="0.2">
      <c r="A26" t="s">
        <v>28</v>
      </c>
      <c r="B26" t="str">
        <f t="shared" si="0"/>
        <v>John Deere_US Chamber of Commerce201255000</v>
      </c>
      <c r="C26" t="s">
        <v>14</v>
      </c>
      <c r="D26" t="s">
        <v>5</v>
      </c>
      <c r="E26" s="3">
        <v>55000</v>
      </c>
      <c r="F26">
        <v>2012</v>
      </c>
    </row>
    <row r="27" spans="1:6" x14ac:dyDescent="0.2">
      <c r="A27" t="s">
        <v>28</v>
      </c>
      <c r="B27" t="str">
        <f t="shared" si="0"/>
        <v>Merck_US Chamber of Commerce2009320000</v>
      </c>
      <c r="C27" t="s">
        <v>11</v>
      </c>
      <c r="D27" t="s">
        <v>5</v>
      </c>
      <c r="E27" s="3">
        <v>320000</v>
      </c>
      <c r="F27">
        <v>2009</v>
      </c>
    </row>
    <row r="28" spans="1:6" x14ac:dyDescent="0.2">
      <c r="A28" t="s">
        <v>28</v>
      </c>
      <c r="B28" t="str">
        <f t="shared" si="0"/>
        <v>Merck_US Chamber of Commerce2010725000</v>
      </c>
      <c r="C28" t="s">
        <v>11</v>
      </c>
      <c r="D28" t="s">
        <v>5</v>
      </c>
      <c r="E28" s="3">
        <v>725000</v>
      </c>
      <c r="F28">
        <v>2010</v>
      </c>
    </row>
    <row r="29" spans="1:6" x14ac:dyDescent="0.2">
      <c r="A29" t="s">
        <v>28</v>
      </c>
      <c r="B29" t="str">
        <f t="shared" si="0"/>
        <v>Merck_US Chamber of Commerce2011725000</v>
      </c>
      <c r="C29" t="s">
        <v>11</v>
      </c>
      <c r="D29" t="s">
        <v>5</v>
      </c>
      <c r="E29" s="3">
        <v>725000</v>
      </c>
      <c r="F29">
        <v>2011</v>
      </c>
    </row>
    <row r="30" spans="1:6" x14ac:dyDescent="0.2">
      <c r="A30" t="s">
        <v>28</v>
      </c>
      <c r="B30" t="str">
        <f t="shared" si="0"/>
        <v>Merck_US Chamber of Commerce2012907500</v>
      </c>
      <c r="C30" t="s">
        <v>11</v>
      </c>
      <c r="D30" t="s">
        <v>5</v>
      </c>
      <c r="E30" s="3">
        <v>907500</v>
      </c>
      <c r="F30">
        <v>2012</v>
      </c>
    </row>
    <row r="31" spans="1:6" x14ac:dyDescent="0.2">
      <c r="A31" t="s">
        <v>28</v>
      </c>
      <c r="B31" t="str">
        <f t="shared" si="0"/>
        <v>Microsoft_US Chamber of Commerce2009152000</v>
      </c>
      <c r="C31" t="s">
        <v>9</v>
      </c>
      <c r="D31" t="s">
        <v>5</v>
      </c>
      <c r="E31" s="3">
        <v>152000</v>
      </c>
      <c r="F31">
        <v>2009</v>
      </c>
    </row>
    <row r="32" spans="1:6" x14ac:dyDescent="0.2">
      <c r="A32" t="s">
        <v>28</v>
      </c>
      <c r="B32" t="str">
        <f t="shared" si="0"/>
        <v>Microsoft_US Chamber of Commerce2010141000</v>
      </c>
      <c r="C32" t="s">
        <v>9</v>
      </c>
      <c r="D32" t="s">
        <v>5</v>
      </c>
      <c r="E32" s="3">
        <v>141000</v>
      </c>
      <c r="F32">
        <v>2010</v>
      </c>
    </row>
    <row r="33" spans="1:7" x14ac:dyDescent="0.2">
      <c r="A33" t="s">
        <v>28</v>
      </c>
      <c r="B33" t="str">
        <f t="shared" si="0"/>
        <v>Microsoft_US Chamber of Commerce2011132000</v>
      </c>
      <c r="C33" t="s">
        <v>9</v>
      </c>
      <c r="D33" t="s">
        <v>5</v>
      </c>
      <c r="E33" s="3">
        <v>132000</v>
      </c>
      <c r="F33">
        <v>2011</v>
      </c>
    </row>
    <row r="34" spans="1:7" x14ac:dyDescent="0.2">
      <c r="A34" t="s">
        <v>28</v>
      </c>
      <c r="B34" t="str">
        <f t="shared" si="0"/>
        <v>Microsoft_US Chamber of Commerce2012442500</v>
      </c>
      <c r="C34" t="s">
        <v>9</v>
      </c>
      <c r="D34" t="s">
        <v>5</v>
      </c>
      <c r="E34" s="3">
        <v>442500</v>
      </c>
      <c r="F34">
        <v>2012</v>
      </c>
    </row>
    <row r="35" spans="1:7" x14ac:dyDescent="0.2">
      <c r="A35" t="s">
        <v>28</v>
      </c>
      <c r="B35" t="str">
        <f t="shared" si="0"/>
        <v>Norfolk Southern_US Chamber of Commerce2012100000</v>
      </c>
      <c r="C35" t="s">
        <v>19</v>
      </c>
      <c r="D35" t="s">
        <v>5</v>
      </c>
      <c r="E35" s="3">
        <v>100000</v>
      </c>
      <c r="F35">
        <v>2012</v>
      </c>
    </row>
    <row r="36" spans="1:7" x14ac:dyDescent="0.2">
      <c r="A36" t="s">
        <v>28</v>
      </c>
      <c r="B36" t="str">
        <f t="shared" si="0"/>
        <v>Prudential Financial_US Chamber of Commerce2012600000</v>
      </c>
      <c r="C36" t="s">
        <v>18</v>
      </c>
      <c r="D36" t="s">
        <v>5</v>
      </c>
      <c r="E36" s="3">
        <v>600000</v>
      </c>
      <c r="F36">
        <v>2012</v>
      </c>
    </row>
    <row r="37" spans="1:7" x14ac:dyDescent="0.2">
      <c r="A37" t="s">
        <v>28</v>
      </c>
      <c r="B37" t="str">
        <f t="shared" si="0"/>
        <v>Qualcomm_US Chamber of Commerce2012385000</v>
      </c>
      <c r="C37" t="s">
        <v>8</v>
      </c>
      <c r="D37" t="s">
        <v>5</v>
      </c>
      <c r="E37" s="3">
        <v>385000</v>
      </c>
      <c r="F37">
        <v>2012</v>
      </c>
    </row>
    <row r="38" spans="1:7" x14ac:dyDescent="0.2">
      <c r="A38" t="s">
        <v>28</v>
      </c>
      <c r="B38" t="str">
        <f t="shared" si="0"/>
        <v>Qualcomm_US Chamber of Commerce2013170000</v>
      </c>
      <c r="C38" t="s">
        <v>8</v>
      </c>
      <c r="D38" t="s">
        <v>5</v>
      </c>
      <c r="E38" s="3">
        <v>170000</v>
      </c>
      <c r="F38">
        <v>2013</v>
      </c>
    </row>
    <row r="39" spans="1:7" x14ac:dyDescent="0.2">
      <c r="A39" t="s">
        <v>28</v>
      </c>
      <c r="B39" t="str">
        <f t="shared" si="0"/>
        <v>Reynolds American_US Chamber of Commerce201245000</v>
      </c>
      <c r="C39" t="s">
        <v>21</v>
      </c>
      <c r="D39" t="s">
        <v>5</v>
      </c>
      <c r="E39" s="3">
        <v>45000</v>
      </c>
      <c r="F39">
        <v>2012</v>
      </c>
    </row>
    <row r="40" spans="1:7" x14ac:dyDescent="0.2">
      <c r="A40">
        <v>990</v>
      </c>
      <c r="B40" t="str">
        <f t="shared" si="0"/>
        <v>The Lynde and Harry Bradley Foundation_US Chamber of Commerce Foundation2014100000</v>
      </c>
      <c r="C40" t="s">
        <v>52</v>
      </c>
      <c r="D40" t="s">
        <v>31</v>
      </c>
      <c r="E40" s="3">
        <v>100000</v>
      </c>
      <c r="F40">
        <v>2014</v>
      </c>
      <c r="G40" t="s">
        <v>30</v>
      </c>
    </row>
    <row r="41" spans="1:7" x14ac:dyDescent="0.2">
      <c r="A41">
        <v>990</v>
      </c>
      <c r="B41" t="str">
        <f t="shared" si="0"/>
        <v>The Lynde and Harry Bradley Foundation_US Chamber of Commerce Foundation2015100000</v>
      </c>
      <c r="C41" t="s">
        <v>52</v>
      </c>
      <c r="D41" t="s">
        <v>31</v>
      </c>
      <c r="E41" s="3">
        <v>100000</v>
      </c>
      <c r="F41">
        <v>2015</v>
      </c>
      <c r="G41" t="s">
        <v>30</v>
      </c>
    </row>
    <row r="42" spans="1:7" x14ac:dyDescent="0.2">
      <c r="A42">
        <v>990</v>
      </c>
      <c r="B42" t="str">
        <f t="shared" si="0"/>
        <v>The Lynde and Harry Bradley Foundation_US Chamber of Commerce Foundation2015100000</v>
      </c>
      <c r="C42" t="s">
        <v>52</v>
      </c>
      <c r="D42" t="s">
        <v>31</v>
      </c>
      <c r="E42" s="3">
        <v>100000</v>
      </c>
      <c r="F42">
        <v>2015</v>
      </c>
      <c r="G42" t="s">
        <v>30</v>
      </c>
    </row>
    <row r="43" spans="1:7" x14ac:dyDescent="0.2">
      <c r="A43">
        <v>990</v>
      </c>
      <c r="B43" t="str">
        <f t="shared" si="0"/>
        <v>The Lynde and Harry Bradley Foundation_US Chamber of Commerce Foundation2015200000</v>
      </c>
      <c r="C43" t="s">
        <v>52</v>
      </c>
      <c r="D43" t="s">
        <v>31</v>
      </c>
      <c r="E43" s="3">
        <v>200000</v>
      </c>
      <c r="F43">
        <v>2015</v>
      </c>
      <c r="G43" t="s">
        <v>30</v>
      </c>
    </row>
    <row r="44" spans="1:7" x14ac:dyDescent="0.2">
      <c r="A44" t="s">
        <v>28</v>
      </c>
      <c r="B44" t="str">
        <f t="shared" si="0"/>
        <v>WellPoint_US Chamber of Commerce2010250000</v>
      </c>
      <c r="C44" t="s">
        <v>16</v>
      </c>
      <c r="D44" t="s">
        <v>5</v>
      </c>
      <c r="E44" s="3">
        <v>250000</v>
      </c>
      <c r="F44">
        <v>2010</v>
      </c>
    </row>
    <row r="45" spans="1:7" x14ac:dyDescent="0.2">
      <c r="A45" t="s">
        <v>28</v>
      </c>
      <c r="B45" t="str">
        <f t="shared" si="0"/>
        <v>WellPoint_US Chamber of Commerce2011500000</v>
      </c>
      <c r="C45" t="s">
        <v>16</v>
      </c>
      <c r="D45" t="s">
        <v>5</v>
      </c>
      <c r="E45" s="3">
        <v>500000</v>
      </c>
      <c r="F45">
        <v>2011</v>
      </c>
    </row>
    <row r="46" spans="1:7" x14ac:dyDescent="0.2">
      <c r="A46" t="s">
        <v>28</v>
      </c>
      <c r="B46" t="str">
        <f t="shared" si="0"/>
        <v>WellPoint_US Chamber of Commerce20121116502</v>
      </c>
      <c r="C46" t="s">
        <v>16</v>
      </c>
      <c r="D46" t="s">
        <v>5</v>
      </c>
      <c r="E46" s="3">
        <v>1116502</v>
      </c>
      <c r="F46">
        <v>2012</v>
      </c>
    </row>
    <row r="47" spans="1:7" x14ac:dyDescent="0.2">
      <c r="A47" t="s">
        <v>28</v>
      </c>
      <c r="B47" t="str">
        <f t="shared" si="0"/>
        <v>WellPoint_US Chamber of Commerce2012250000</v>
      </c>
      <c r="C47" t="s">
        <v>16</v>
      </c>
      <c r="D47" t="s">
        <v>5</v>
      </c>
      <c r="E47" s="3">
        <v>250000</v>
      </c>
      <c r="F47">
        <v>2012</v>
      </c>
    </row>
    <row r="48" spans="1:7" x14ac:dyDescent="0.2">
      <c r="A48" t="s">
        <v>57</v>
      </c>
      <c r="B48" t="str">
        <f t="shared" si="0"/>
        <v>Exxon Mobil_US Chamber of Commerce Foundation20161000000</v>
      </c>
      <c r="C48" t="s">
        <v>58</v>
      </c>
      <c r="D48" t="s">
        <v>31</v>
      </c>
      <c r="E48" s="3">
        <v>1000000</v>
      </c>
      <c r="F48">
        <v>2016</v>
      </c>
      <c r="G48" t="s">
        <v>30</v>
      </c>
    </row>
    <row r="49" spans="1:7" x14ac:dyDescent="0.2">
      <c r="A49" t="s">
        <v>57</v>
      </c>
      <c r="B49" t="str">
        <f t="shared" ref="B49:B51" si="1">C49&amp;"_"&amp;D49&amp;F49&amp;E49</f>
        <v>Exxon Mobil_US Chamber of Commerce Foundation20141000000</v>
      </c>
      <c r="C49" t="s">
        <v>58</v>
      </c>
      <c r="D49" t="s">
        <v>31</v>
      </c>
      <c r="E49" s="3">
        <v>1000000</v>
      </c>
      <c r="F49">
        <v>2014</v>
      </c>
      <c r="G49" t="s">
        <v>30</v>
      </c>
    </row>
    <row r="50" spans="1:7" x14ac:dyDescent="0.2">
      <c r="A50" t="s">
        <v>57</v>
      </c>
      <c r="B50" t="str">
        <f t="shared" si="1"/>
        <v>Exxon Mobil_US Chamber of Commerce Foundation20151000000</v>
      </c>
      <c r="C50" t="s">
        <v>58</v>
      </c>
      <c r="D50" t="s">
        <v>31</v>
      </c>
      <c r="E50" s="3">
        <v>1000000</v>
      </c>
      <c r="F50">
        <v>2015</v>
      </c>
      <c r="G50" t="s">
        <v>30</v>
      </c>
    </row>
    <row r="51" spans="1:7" x14ac:dyDescent="0.2">
      <c r="A51">
        <v>990</v>
      </c>
      <c r="B51" t="str">
        <f t="shared" si="1"/>
        <v>American Petroleum Institute_US Chamber of Commerce201550000</v>
      </c>
      <c r="C51" t="s">
        <v>59</v>
      </c>
      <c r="D51" t="s">
        <v>5</v>
      </c>
      <c r="E51" s="3">
        <v>50000</v>
      </c>
      <c r="F51">
        <v>2015</v>
      </c>
      <c r="G51" t="s">
        <v>30</v>
      </c>
    </row>
    <row r="52" spans="1:7" x14ac:dyDescent="0.2">
      <c r="A52">
        <v>990</v>
      </c>
      <c r="B52" t="str">
        <f t="shared" ref="B52:B53" si="2">C52&amp;"_"&amp;D52&amp;F52&amp;E52</f>
        <v>American Petroleum Institute_US Chamber of Commerce200850000</v>
      </c>
      <c r="C52" t="s">
        <v>59</v>
      </c>
      <c r="D52" t="s">
        <v>5</v>
      </c>
      <c r="E52" s="3">
        <v>50000</v>
      </c>
      <c r="F52">
        <v>2008</v>
      </c>
      <c r="G52" t="s">
        <v>30</v>
      </c>
    </row>
    <row r="53" spans="1:7" x14ac:dyDescent="0.2">
      <c r="A53">
        <v>990</v>
      </c>
      <c r="B53" t="str">
        <f t="shared" si="2"/>
        <v>CIGNA Foundation_US Chamber of Commerce20035000</v>
      </c>
      <c r="C53" t="s">
        <v>60</v>
      </c>
      <c r="D53" t="s">
        <v>5</v>
      </c>
      <c r="E53" s="3">
        <v>5000</v>
      </c>
      <c r="F53">
        <v>2003</v>
      </c>
      <c r="G53" t="s">
        <v>30</v>
      </c>
    </row>
    <row r="54" spans="1:7" x14ac:dyDescent="0.2">
      <c r="A54">
        <v>990</v>
      </c>
      <c r="B54" t="str">
        <f t="shared" ref="B54:B56" si="3">C54&amp;"_"&amp;D54&amp;F54&amp;E54</f>
        <v>CIGNA Foundation_US Chamber of Commerce20025000</v>
      </c>
      <c r="C54" t="s">
        <v>60</v>
      </c>
      <c r="D54" t="s">
        <v>5</v>
      </c>
      <c r="E54" s="3">
        <v>5000</v>
      </c>
      <c r="F54">
        <v>2002</v>
      </c>
    </row>
    <row r="55" spans="1:7" x14ac:dyDescent="0.2">
      <c r="A55">
        <v>990</v>
      </c>
      <c r="B55" t="str">
        <f t="shared" si="3"/>
        <v>Edison Electric Institute_US Chamber of Commerce201650000</v>
      </c>
      <c r="C55" t="s">
        <v>61</v>
      </c>
      <c r="D55" t="s">
        <v>5</v>
      </c>
      <c r="E55" s="3">
        <v>50000</v>
      </c>
      <c r="F55">
        <v>2016</v>
      </c>
      <c r="G55" t="s">
        <v>30</v>
      </c>
    </row>
    <row r="56" spans="1:7" x14ac:dyDescent="0.2">
      <c r="A56">
        <v>990</v>
      </c>
      <c r="B56" t="str">
        <f t="shared" si="3"/>
        <v>National Christian Charitable Foundation_US Chamber of Commerce Foundation20152500</v>
      </c>
      <c r="C56" t="s">
        <v>62</v>
      </c>
      <c r="D56" t="s">
        <v>31</v>
      </c>
      <c r="E56" s="3">
        <v>2500</v>
      </c>
      <c r="F56">
        <v>2015</v>
      </c>
      <c r="G56" t="s">
        <v>30</v>
      </c>
    </row>
  </sheetData>
  <autoFilter ref="A1:G56" xr:uid="{32070457-0E34-2945-9B0E-E36020586E3C}">
    <sortState ref="A2:G47">
      <sortCondition ref="B1:B4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"/>
  <sheetViews>
    <sheetView workbookViewId="0">
      <selection activeCell="H28" sqref="H28"/>
    </sheetView>
  </sheetViews>
  <sheetFormatPr baseColWidth="10" defaultRowHeight="16" x14ac:dyDescent="0.2"/>
  <cols>
    <col min="1" max="1" width="35.83203125" customWidth="1"/>
  </cols>
  <sheetData>
    <row r="1" spans="1:2" x14ac:dyDescent="0.2">
      <c r="A1" t="s">
        <v>32</v>
      </c>
      <c r="B1" t="s">
        <v>33</v>
      </c>
    </row>
    <row r="2" spans="1:2" x14ac:dyDescent="0.2">
      <c r="A2" t="s">
        <v>6</v>
      </c>
      <c r="B2" t="s">
        <v>34</v>
      </c>
    </row>
    <row r="3" spans="1:2" x14ac:dyDescent="0.2">
      <c r="A3" t="s">
        <v>4</v>
      </c>
      <c r="B3" t="s">
        <v>35</v>
      </c>
    </row>
    <row r="4" spans="1:2" x14ac:dyDescent="0.2">
      <c r="A4" t="s">
        <v>20</v>
      </c>
      <c r="B4" t="s">
        <v>36</v>
      </c>
    </row>
    <row r="5" spans="1:2" x14ac:dyDescent="0.2">
      <c r="A5" t="s">
        <v>17</v>
      </c>
      <c r="B5" t="s">
        <v>37</v>
      </c>
    </row>
    <row r="6" spans="1:2" x14ac:dyDescent="0.2">
      <c r="A6" t="s">
        <v>11</v>
      </c>
      <c r="B6" t="s">
        <v>38</v>
      </c>
    </row>
    <row r="7" spans="1:2" x14ac:dyDescent="0.2">
      <c r="A7" t="s">
        <v>16</v>
      </c>
      <c r="B7" t="s">
        <v>39</v>
      </c>
    </row>
    <row r="8" spans="1:2" x14ac:dyDescent="0.2">
      <c r="A8" t="s">
        <v>10</v>
      </c>
      <c r="B8" t="s">
        <v>40</v>
      </c>
    </row>
    <row r="9" spans="1:2" x14ac:dyDescent="0.2">
      <c r="A9" t="s">
        <v>7</v>
      </c>
      <c r="B9" t="s">
        <v>41</v>
      </c>
    </row>
    <row r="10" spans="1:2" x14ac:dyDescent="0.2">
      <c r="A10" t="s">
        <v>9</v>
      </c>
      <c r="B10" t="s">
        <v>42</v>
      </c>
    </row>
    <row r="11" spans="1:2" x14ac:dyDescent="0.2">
      <c r="A11" t="s">
        <v>18</v>
      </c>
      <c r="B11" t="s">
        <v>43</v>
      </c>
    </row>
    <row r="12" spans="1:2" x14ac:dyDescent="0.2">
      <c r="A12" t="s">
        <v>8</v>
      </c>
      <c r="B12" t="s">
        <v>44</v>
      </c>
    </row>
    <row r="13" spans="1:2" x14ac:dyDescent="0.2">
      <c r="A13" t="s">
        <v>12</v>
      </c>
      <c r="B13" t="s">
        <v>45</v>
      </c>
    </row>
    <row r="14" spans="1:2" x14ac:dyDescent="0.2">
      <c r="A14" t="s">
        <v>13</v>
      </c>
      <c r="B14" t="s">
        <v>46</v>
      </c>
    </row>
    <row r="15" spans="1:2" x14ac:dyDescent="0.2">
      <c r="A15" t="s">
        <v>15</v>
      </c>
      <c r="B15" t="s">
        <v>47</v>
      </c>
    </row>
    <row r="16" spans="1:2" x14ac:dyDescent="0.2">
      <c r="A16" t="s">
        <v>19</v>
      </c>
      <c r="B16" t="s">
        <v>48</v>
      </c>
    </row>
    <row r="17" spans="1:2" x14ac:dyDescent="0.2">
      <c r="A17" t="s">
        <v>14</v>
      </c>
      <c r="B17" t="s">
        <v>49</v>
      </c>
    </row>
    <row r="18" spans="1:2" x14ac:dyDescent="0.2">
      <c r="A18" t="s">
        <v>21</v>
      </c>
      <c r="B18" t="s">
        <v>50</v>
      </c>
    </row>
    <row r="19" spans="1:2" x14ac:dyDescent="0.2">
      <c r="A19" t="s">
        <v>52</v>
      </c>
      <c r="B19" t="s">
        <v>53</v>
      </c>
    </row>
    <row r="20" spans="1:2" x14ac:dyDescent="0.2">
      <c r="A20" t="s">
        <v>58</v>
      </c>
      <c r="B20" t="s">
        <v>63</v>
      </c>
    </row>
    <row r="21" spans="1:2" x14ac:dyDescent="0.2">
      <c r="A21" t="s">
        <v>59</v>
      </c>
      <c r="B21" t="s">
        <v>64</v>
      </c>
    </row>
    <row r="22" spans="1:2" x14ac:dyDescent="0.2">
      <c r="A22" t="s">
        <v>60</v>
      </c>
      <c r="B22" t="s">
        <v>65</v>
      </c>
    </row>
    <row r="23" spans="1:2" x14ac:dyDescent="0.2">
      <c r="A23" t="s">
        <v>61</v>
      </c>
      <c r="B23" t="s">
        <v>66</v>
      </c>
    </row>
    <row r="24" spans="1:2" x14ac:dyDescent="0.2">
      <c r="A24" t="s">
        <v>62</v>
      </c>
      <c r="B2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Fisher</cp:lastModifiedBy>
  <dcterms:created xsi:type="dcterms:W3CDTF">2018-10-04T21:35:48Z</dcterms:created>
  <dcterms:modified xsi:type="dcterms:W3CDTF">2019-02-14T00:03:19Z</dcterms:modified>
</cp:coreProperties>
</file>