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Washington Legal Foundation/"/>
    </mc:Choice>
  </mc:AlternateContent>
  <xr:revisionPtr revIDLastSave="0" documentId="8_{1E04BB11-583D-9F45-8E33-D04863299A5F}" xr6:coauthVersionLast="43" xr6:coauthVersionMax="43" xr10:uidLastSave="{00000000-0000-0000-0000-000000000000}"/>
  <bookViews>
    <workbookView xWindow="1946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Data!$A$1:$G$355</definedName>
    <definedName name="_xlnm._FilterDatabase" localSheetId="2" hidden="1">Resources!$A$1:$B$402</definedName>
  </definedNames>
  <calcPr calcId="191029"/>
  <pivotCaches>
    <pivotCache cacheId="2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9" i="2" l="1"/>
  <c r="C50" i="2"/>
  <c r="B238" i="1"/>
  <c r="B239" i="1"/>
  <c r="B240" i="1"/>
  <c r="B241" i="1"/>
  <c r="B81" i="1" l="1"/>
  <c r="B50" i="1" l="1"/>
  <c r="B49" i="1"/>
  <c r="B7" i="1"/>
  <c r="B6" i="1"/>
  <c r="B5" i="1"/>
  <c r="B4" i="1"/>
  <c r="B3" i="1"/>
  <c r="B140" i="1"/>
  <c r="C33" i="3"/>
  <c r="C32" i="3"/>
  <c r="C28" i="3"/>
  <c r="C27" i="3"/>
  <c r="C19" i="3"/>
  <c r="C2" i="3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B48" i="1" l="1"/>
  <c r="B47" i="1"/>
  <c r="B46" i="1"/>
  <c r="B45" i="1"/>
  <c r="B44" i="1"/>
  <c r="B43" i="1"/>
  <c r="B42" i="1"/>
  <c r="B41" i="1"/>
  <c r="B40" i="1"/>
  <c r="B39" i="1"/>
  <c r="B38" i="1"/>
  <c r="B122" i="1"/>
  <c r="B121" i="1"/>
  <c r="B120" i="1"/>
  <c r="B119" i="1"/>
  <c r="B37" i="1"/>
  <c r="B187" i="1"/>
  <c r="B194" i="1"/>
  <c r="B193" i="1"/>
  <c r="B192" i="1"/>
  <c r="B191" i="1"/>
  <c r="B190" i="1"/>
  <c r="B189" i="1"/>
  <c r="B188" i="1"/>
  <c r="B186" i="1"/>
  <c r="B185" i="1"/>
  <c r="B184" i="1"/>
  <c r="B183" i="1"/>
  <c r="B182" i="1"/>
  <c r="B73" i="1"/>
  <c r="B80" i="1"/>
  <c r="B79" i="1"/>
  <c r="B78" i="1"/>
  <c r="B77" i="1"/>
  <c r="B76" i="1"/>
  <c r="B75" i="1"/>
  <c r="B74" i="1"/>
  <c r="B72" i="1"/>
  <c r="B71" i="1"/>
  <c r="B70" i="1"/>
  <c r="B69" i="1"/>
  <c r="B68" i="1"/>
  <c r="B67" i="1"/>
  <c r="B199" i="1"/>
  <c r="B195" i="1"/>
  <c r="B198" i="1"/>
  <c r="B197" i="1"/>
  <c r="B196" i="1"/>
  <c r="B11" i="1"/>
  <c r="B10" i="1"/>
  <c r="B9" i="1"/>
  <c r="B8" i="1"/>
  <c r="B286" i="1"/>
  <c r="B287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353" i="1"/>
  <c r="B354" i="1"/>
  <c r="B355" i="1"/>
  <c r="B356" i="1"/>
  <c r="B331" i="1"/>
  <c r="B330" i="1"/>
  <c r="B329" i="1"/>
  <c r="B293" i="1"/>
  <c r="B292" i="1"/>
  <c r="B291" i="1"/>
  <c r="B290" i="1"/>
  <c r="B289" i="1"/>
  <c r="B288" i="1"/>
  <c r="B226" i="1"/>
  <c r="B225" i="1"/>
  <c r="B224" i="1"/>
  <c r="B223" i="1"/>
  <c r="B222" i="1"/>
  <c r="B221" i="1"/>
  <c r="B220" i="1"/>
  <c r="B211" i="1"/>
  <c r="B212" i="1"/>
  <c r="B213" i="1"/>
  <c r="B214" i="1"/>
  <c r="B215" i="1"/>
  <c r="B216" i="1"/>
  <c r="B202" i="1" l="1"/>
  <c r="B204" i="1"/>
  <c r="B205" i="1"/>
  <c r="B203" i="1"/>
  <c r="B201" i="1"/>
  <c r="B200" i="1"/>
  <c r="B175" i="1"/>
  <c r="B176" i="1"/>
  <c r="B111" i="1"/>
  <c r="B110" i="1"/>
  <c r="B97" i="1"/>
  <c r="B98" i="1"/>
  <c r="B99" i="1"/>
  <c r="B100" i="1"/>
  <c r="B82" i="1"/>
  <c r="B83" i="1"/>
  <c r="B18" i="1"/>
  <c r="B17" i="1"/>
  <c r="B16" i="1"/>
  <c r="B15" i="1"/>
  <c r="B124" i="1"/>
  <c r="B123" i="1"/>
  <c r="B125" i="1"/>
  <c r="B126" i="1"/>
  <c r="H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9" i="2"/>
  <c r="B84" i="1"/>
  <c r="B317" i="1"/>
  <c r="B113" i="1"/>
  <c r="B85" i="1"/>
  <c r="B294" i="1"/>
  <c r="B127" i="1"/>
  <c r="B101" i="1"/>
  <c r="B177" i="1"/>
  <c r="B19" i="1"/>
  <c r="B114" i="1"/>
  <c r="B242" i="1"/>
  <c r="B344" i="1"/>
  <c r="B86" i="1"/>
  <c r="B295" i="1"/>
  <c r="B20" i="1"/>
  <c r="B102" i="1"/>
  <c r="B178" i="1"/>
  <c r="B141" i="1"/>
  <c r="B128" i="1"/>
  <c r="B115" i="1"/>
  <c r="B243" i="1"/>
  <c r="B345" i="1"/>
  <c r="B296" i="1"/>
  <c r="B297" i="1"/>
  <c r="B357" i="1"/>
  <c r="B21" i="1"/>
  <c r="B56" i="1"/>
  <c r="B95" i="1"/>
  <c r="B87" i="1"/>
  <c r="B103" i="1"/>
  <c r="B129" i="1"/>
  <c r="B179" i="1"/>
  <c r="B217" i="1"/>
  <c r="B358" i="1"/>
  <c r="B350" i="1"/>
  <c r="B142" i="1"/>
  <c r="B36" i="1"/>
  <c r="B116" i="1"/>
  <c r="B244" i="1"/>
  <c r="B346" i="1"/>
  <c r="B347" i="1"/>
  <c r="B298" i="1"/>
  <c r="B22" i="1"/>
  <c r="B57" i="1"/>
  <c r="B88" i="1"/>
  <c r="B104" i="1"/>
  <c r="B130" i="1"/>
  <c r="B180" i="1"/>
  <c r="B218" i="1"/>
  <c r="B332" i="1"/>
  <c r="B359" i="1"/>
  <c r="B143" i="1"/>
  <c r="B117" i="1"/>
  <c r="B245" i="1"/>
  <c r="B299" i="1"/>
  <c r="B23" i="1"/>
  <c r="B58" i="1"/>
  <c r="B89" i="1"/>
  <c r="B105" i="1"/>
  <c r="B132" i="1"/>
  <c r="B131" i="1"/>
  <c r="B96" i="1"/>
  <c r="B181" i="1"/>
  <c r="B219" i="1"/>
  <c r="B333" i="1"/>
  <c r="B318" i="1"/>
  <c r="B360" i="1"/>
  <c r="B118" i="1"/>
  <c r="B246" i="1"/>
  <c r="B12" i="1"/>
  <c r="B300" i="1"/>
  <c r="B24" i="1"/>
  <c r="B59" i="1"/>
  <c r="B90" i="1"/>
  <c r="B106" i="1"/>
  <c r="B133" i="1"/>
  <c r="B301" i="1"/>
  <c r="B334" i="1"/>
  <c r="B319" i="1"/>
  <c r="B302" i="1"/>
  <c r="B144" i="1"/>
  <c r="B247" i="1"/>
  <c r="B25" i="1"/>
  <c r="B60" i="1"/>
  <c r="B134" i="1"/>
  <c r="B335" i="1"/>
  <c r="B320" i="1"/>
  <c r="B341" i="1"/>
  <c r="B303" i="1"/>
  <c r="B304" i="1"/>
  <c r="B348" i="1"/>
  <c r="B145" i="1"/>
  <c r="B248" i="1"/>
  <c r="B26" i="1"/>
  <c r="B27" i="1"/>
  <c r="B52" i="1"/>
  <c r="B61" i="1"/>
  <c r="B91" i="1"/>
  <c r="B135" i="1"/>
  <c r="B336" i="1"/>
  <c r="B321" i="1"/>
  <c r="B342" i="1"/>
  <c r="B306" i="1"/>
  <c r="B305" i="1"/>
  <c r="B349" i="1"/>
  <c r="B146" i="1"/>
  <c r="B249" i="1"/>
  <c r="B28" i="1"/>
  <c r="B62" i="1"/>
  <c r="B92" i="1"/>
  <c r="B107" i="1"/>
  <c r="B136" i="1"/>
  <c r="B155" i="1"/>
  <c r="B322" i="1"/>
  <c r="B343" i="1"/>
  <c r="B307" i="1"/>
  <c r="B308" i="1"/>
  <c r="B147" i="1"/>
  <c r="B250" i="1"/>
  <c r="B13" i="1"/>
  <c r="B29" i="1"/>
  <c r="B53" i="1"/>
  <c r="B63" i="1"/>
  <c r="B93" i="1"/>
  <c r="B108" i="1"/>
  <c r="B137" i="1"/>
  <c r="B152" i="1"/>
  <c r="B323" i="1"/>
  <c r="B309" i="1"/>
  <c r="B310" i="1"/>
  <c r="B148" i="1"/>
  <c r="B251" i="1"/>
  <c r="B14" i="1"/>
  <c r="B30" i="1"/>
  <c r="B54" i="1"/>
  <c r="B64" i="1"/>
  <c r="B94" i="1"/>
  <c r="B109" i="1"/>
  <c r="B138" i="1"/>
  <c r="B156" i="1"/>
  <c r="B157" i="1"/>
  <c r="B311" i="1"/>
  <c r="B254" i="1"/>
  <c r="B337" i="1"/>
  <c r="B324" i="1"/>
  <c r="B149" i="1"/>
  <c r="B252" i="1"/>
  <c r="B31" i="1"/>
  <c r="B55" i="1"/>
  <c r="B65" i="1"/>
  <c r="B139" i="1"/>
  <c r="B158" i="1"/>
  <c r="B227" i="1"/>
  <c r="B338" i="1"/>
  <c r="B325" i="1"/>
  <c r="B150" i="1"/>
  <c r="B253" i="1"/>
  <c r="B32" i="1"/>
  <c r="B160" i="1"/>
  <c r="B161" i="1"/>
  <c r="B159" i="1"/>
  <c r="B153" i="1"/>
  <c r="B206" i="1"/>
  <c r="B228" i="1"/>
  <c r="B339" i="1"/>
  <c r="B326" i="1"/>
  <c r="B151" i="1"/>
  <c r="B33" i="1"/>
  <c r="B162" i="1"/>
  <c r="B207" i="1"/>
  <c r="B229" i="1"/>
  <c r="B327" i="1"/>
  <c r="B351" i="1"/>
  <c r="B34" i="1"/>
  <c r="B35" i="1"/>
  <c r="B66" i="1"/>
  <c r="B163" i="1"/>
  <c r="B164" i="1"/>
  <c r="B208" i="1"/>
  <c r="B255" i="1"/>
  <c r="B340" i="1"/>
  <c r="B328" i="1"/>
  <c r="B352" i="1"/>
  <c r="B165" i="1"/>
  <c r="B209" i="1"/>
  <c r="B230" i="1"/>
  <c r="B256" i="1"/>
  <c r="B166" i="1"/>
  <c r="B154" i="1"/>
  <c r="B210" i="1"/>
  <c r="B231" i="1"/>
  <c r="B257" i="1"/>
  <c r="B167" i="1"/>
  <c r="B259" i="1"/>
  <c r="B258" i="1"/>
  <c r="B168" i="1"/>
  <c r="B260" i="1"/>
  <c r="B261" i="1"/>
  <c r="B169" i="1"/>
  <c r="B263" i="1"/>
  <c r="B262" i="1"/>
  <c r="B2" i="1"/>
  <c r="B264" i="1"/>
  <c r="B51" i="1"/>
  <c r="B265" i="1"/>
  <c r="B266" i="1"/>
  <c r="B312" i="1"/>
  <c r="B267" i="1"/>
  <c r="B170" i="1"/>
  <c r="B232" i="1"/>
  <c r="B313" i="1"/>
  <c r="B234" i="1"/>
  <c r="B233" i="1"/>
  <c r="B315" i="1"/>
  <c r="B314" i="1"/>
  <c r="B268" i="1"/>
  <c r="B171" i="1"/>
  <c r="B172" i="1"/>
  <c r="B235" i="1"/>
  <c r="B236" i="1"/>
  <c r="B316" i="1"/>
  <c r="B269" i="1"/>
  <c r="B270" i="1"/>
  <c r="B271" i="1"/>
  <c r="B173" i="1"/>
  <c r="B174" i="1"/>
  <c r="B237" i="1"/>
  <c r="B112" i="1"/>
</calcChain>
</file>

<file path=xl/sharedStrings.xml><?xml version="1.0" encoding="utf-8"?>
<sst xmlns="http://schemas.openxmlformats.org/spreadsheetml/2006/main" count="1228" uniqueCount="90">
  <si>
    <t>donor_name</t>
  </si>
  <si>
    <t>recipient_name</t>
  </si>
  <si>
    <t>contribution</t>
  </si>
  <si>
    <t>year</t>
  </si>
  <si>
    <t>Ed Uihlein Family Foundation</t>
  </si>
  <si>
    <t>Washington Legal Foundation</t>
  </si>
  <si>
    <t>Donors Capital Fund</t>
  </si>
  <si>
    <t>The Rodney Fund</t>
  </si>
  <si>
    <t>The Lynde and Harry Bradley Foundation</t>
  </si>
  <si>
    <t>Exxon Mobil</t>
  </si>
  <si>
    <t>Dorothy D. and Joseph A. Moller Foundation</t>
  </si>
  <si>
    <t>Joyce and Donald Rumsfeld Foundation</t>
  </si>
  <si>
    <t>Armstrong Foundation</t>
  </si>
  <si>
    <t>Sidney A. Swensrud Foundation</t>
  </si>
  <si>
    <t>U.S. Justice Charitable Foundation</t>
  </si>
  <si>
    <t>F.M. Kirby Foundation</t>
  </si>
  <si>
    <t>Woodhouse Family Foundation</t>
  </si>
  <si>
    <t>Claude R. Lambe Charitable Foundation</t>
  </si>
  <si>
    <t>DonorsTrust</t>
  </si>
  <si>
    <t>PhRMA</t>
  </si>
  <si>
    <t>William H. Donner Foundation</t>
  </si>
  <si>
    <t>Arthur N. Rupe Foundation</t>
  </si>
  <si>
    <t>The Samuel Roberts Noble Foundation</t>
  </si>
  <si>
    <t>American Legal Foundation</t>
  </si>
  <si>
    <t>The Weiler Foundation</t>
  </si>
  <si>
    <t>William E. Simon Foundation</t>
  </si>
  <si>
    <t>CIGNA Foundation</t>
  </si>
  <si>
    <t>John M. Olin Foundation</t>
  </si>
  <si>
    <t>JM Foundation</t>
  </si>
  <si>
    <t>The Carthage Foundation</t>
  </si>
  <si>
    <t>Sarah Scaife Foundation</t>
  </si>
  <si>
    <t>Philip M. McKenna Foundation</t>
  </si>
  <si>
    <t>Allegheny Foundation</t>
  </si>
  <si>
    <t>Charles G. Koch Charitable Foundation</t>
  </si>
  <si>
    <t>Grand Total</t>
  </si>
  <si>
    <t>Total</t>
  </si>
  <si>
    <t>Sum of contribution</t>
  </si>
  <si>
    <t>Washington Legal Foundation Funding</t>
  </si>
  <si>
    <t>Data retrieved</t>
  </si>
  <si>
    <t>desmogblog.com/washington-legal-foundation</t>
  </si>
  <si>
    <t>*Click on donor name to expand funding by year</t>
  </si>
  <si>
    <t>Donor &amp; Year</t>
  </si>
  <si>
    <t>verified</t>
  </si>
  <si>
    <t>transaction_id</t>
  </si>
  <si>
    <t>data_source</t>
  </si>
  <si>
    <t>CT2016</t>
  </si>
  <si>
    <t>WLF as Recipient</t>
  </si>
  <si>
    <t>WLF as Donor</t>
  </si>
  <si>
    <t>Resource URL</t>
  </si>
  <si>
    <t>Organization</t>
  </si>
  <si>
    <t/>
  </si>
  <si>
    <t>https://www.desmogblog.com/donors-capital-fund</t>
  </si>
  <si>
    <t>http://www.sourcewatch.org/index.php/Rodney_Fund</t>
  </si>
  <si>
    <t>http://www.sourcewatch.org/index.php/Lynde_and_Harry_Bradley_Foundation</t>
  </si>
  <si>
    <t>http://www.sourcewatch.org/index.php/Exxon_Mobil</t>
  </si>
  <si>
    <t>http://www.sourcewatch.org/index.php/F.M._Kirby_Foundation</t>
  </si>
  <si>
    <t>http://www.sourcewatch.org/index.php/Koch_Family_Foundations</t>
  </si>
  <si>
    <t>http://desmogblog.com/who-donors-trust</t>
  </si>
  <si>
    <t>http://www.sourcewatch.org/index.php/Pharmaceutical_Research_and_Manufacturers_of_America</t>
  </si>
  <si>
    <t>http://www.sourcewatch.org/index.php/William_H._Donner_Foundation</t>
  </si>
  <si>
    <t>http://www.sourcewatch.org/index.php/Samuel_Roberts_Noble_Foundation</t>
  </si>
  <si>
    <t>http://www.sourcewatch.org/index.php/William_E._Simon_Foundation</t>
  </si>
  <si>
    <t>http://www.sourcewatch.org/index.php/CIGNA</t>
  </si>
  <si>
    <t>http://www.sourcewatch.org/index.php/John_M._Olin_Foundation</t>
  </si>
  <si>
    <t>http://www.sourcewatch.org/index.php/JM_Foundation</t>
  </si>
  <si>
    <t>http://www.sourcewatch.org/index.php/Philip_M._McKenna_Foundation</t>
  </si>
  <si>
    <t>http://www.sourcewatch.org/index.php/Scaife_Foundations</t>
  </si>
  <si>
    <t>http://www.sourcewatch.org/index.php/Charles_G._Koch_Foundation</t>
  </si>
  <si>
    <t>Worldwide Giving Report</t>
  </si>
  <si>
    <t>added</t>
  </si>
  <si>
    <t>John William Pope Foundation</t>
  </si>
  <si>
    <t>National Christian Charitable Foundation</t>
  </si>
  <si>
    <t>National Philanthropic Trust</t>
  </si>
  <si>
    <t>Richard Seth Staley Educational Foundation</t>
  </si>
  <si>
    <t>Annual Report</t>
  </si>
  <si>
    <t>The Helen Diller Family Foundation</t>
  </si>
  <si>
    <t>The Davidow Charitable Fund</t>
  </si>
  <si>
    <t>Allied Education Foundation</t>
  </si>
  <si>
    <t>Kickapoo Springs Foundation</t>
  </si>
  <si>
    <t>K W Grader Foundation</t>
  </si>
  <si>
    <t>Boh Foundation</t>
  </si>
  <si>
    <t>Edward L &amp; Addie M Soule Foundation</t>
  </si>
  <si>
    <t>https://www.sourcewatch.org/index.php/Ed_Uihlein_Family_Foundation</t>
  </si>
  <si>
    <t>https://www.desmogblog.com/washington-legal-foundation</t>
  </si>
  <si>
    <t>https://www.desmogblog.com/scaife-family-foundations</t>
  </si>
  <si>
    <t>https://www.sourcewatch.org/index.php/John_William_Pope_Foundation</t>
  </si>
  <si>
    <t>https://www.sourcewatch.org/index.php/National_Christian_Foundation</t>
  </si>
  <si>
    <t>Dodge Jones Foundation</t>
  </si>
  <si>
    <t>Greenpeace Web Archive</t>
  </si>
  <si>
    <t>Alliance of Automobile Manufacturers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</si>
</sst>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&quot;$&quot;#,##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15" fontId="2" fillId="0" borderId="0" xfId="0" applyNumberFormat="1" applyFont="1"/>
    <xf numFmtId="0" fontId="3" fillId="0" borderId="0" xfId="1" applyFont="1"/>
    <xf numFmtId="0" fontId="4" fillId="0" borderId="0" xfId="0" applyFont="1"/>
    <xf numFmtId="0" fontId="6" fillId="0" borderId="0" xfId="0" applyFont="1" applyFill="1"/>
    <xf numFmtId="0" fontId="7" fillId="0" borderId="0" xfId="0" applyFont="1" applyFill="1"/>
    <xf numFmtId="165" fontId="0" fillId="0" borderId="0" xfId="0" applyNumberFormat="1"/>
    <xf numFmtId="165" fontId="4" fillId="0" borderId="0" xfId="0" applyNumberFormat="1" applyFont="1"/>
    <xf numFmtId="0" fontId="8" fillId="0" borderId="0" xfId="0" applyFont="1"/>
    <xf numFmtId="0" fontId="0" fillId="0" borderId="0" xfId="0" applyAlignment="1">
      <alignment horizontal="left" indent="1"/>
    </xf>
    <xf numFmtId="0" fontId="4" fillId="2" borderId="0" xfId="0" applyFont="1" applyFill="1" applyAlignment="1"/>
    <xf numFmtId="0" fontId="0" fillId="0" borderId="0" xfId="0" applyAlignment="1"/>
    <xf numFmtId="0" fontId="4" fillId="0" borderId="0" xfId="0" applyFont="1" applyFill="1" applyAlignment="1"/>
    <xf numFmtId="0" fontId="5" fillId="3" borderId="0" xfId="0" applyFont="1" applyFill="1" applyBorder="1" applyAlignment="1"/>
  </cellXfs>
  <cellStyles count="2">
    <cellStyle name="Hyperlink" xfId="1" builtinId="8"/>
    <cellStyle name="Normal" xfId="0" builtinId="0"/>
  </cellStyles>
  <dxfs count="2"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09.677161458334" createdVersion="6" refreshedVersion="6" minRefreshableVersion="3" recordCount="360" xr:uid="{3B842384-68C1-9144-A430-FACBBCBC79F4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45">
        <s v="Allegheny Foundation"/>
        <s v="Alliance of Automobile Manufacturers"/>
        <s v="Allied Education Foundation"/>
        <s v="American Legal Foundation"/>
        <s v="Armstrong Foundation"/>
        <s v="Arthur N. Rupe Foundation"/>
        <s v="Boh Foundation"/>
        <s v="Charles G. Koch Charitable Foundation"/>
        <s v="CIGNA Foundation"/>
        <s v="Claude R. Lambe Charitable Foundation"/>
        <s v="Dodge Jones Foundation"/>
        <s v="Donors Capital Fund"/>
        <s v="DonorsTrust"/>
        <s v="Dorothy D. and Joseph A. Moller Foundation"/>
        <s v="Ed Uihlein Family Foundation"/>
        <s v="Edward L &amp; Addie M Soule Foundation"/>
        <s v="Exxon Mobil"/>
        <s v="F.M. Kirby Foundation"/>
        <s v="JM Foundation"/>
        <s v="John M. Olin Foundation"/>
        <s v="John William Pope Foundation"/>
        <s v="Joyce and Donald Rumsfeld Foundation"/>
        <s v="K W Grader Foundation"/>
        <s v="Kickapoo Springs Foundation"/>
        <s v="National Christian Charitable Foundation"/>
        <s v="National Philanthropic Trust"/>
        <s v="Philip M. McKenna Foundation"/>
        <s v="PhRMA"/>
        <s v="Richard Seth Staley Educational Foundation"/>
        <s v="Sarah Scaife Foundation"/>
        <s v="Sidney A. Swensrud Foundation"/>
        <s v="The Carthage Foundation"/>
        <s v="The Davidow Charitable Fund"/>
        <s v="The Helen Diller Family Foundation"/>
        <s v="The Lynde and Harry Bradley Foundation"/>
        <s v="The Rodney Fund"/>
        <s v="The Samuel Roberts Noble Foundation"/>
        <s v="The Weiler Foundation"/>
        <s v="U.S. Justice Charitable Foundation"/>
        <s v="Washington Legal Foundation"/>
        <s v="William E. Simon Foundation"/>
        <s v="William H. Donner Foundation"/>
        <s v="Woodhouse Family Foundation"/>
        <m/>
        <s v="Dodge Jones Founation" u="1"/>
      </sharedItems>
    </cacheField>
    <cacheField name="recipient_name" numFmtId="0">
      <sharedItems containsBlank="1" count="3">
        <s v="Washington Legal Foundation"/>
        <s v="U.S. Justice Charitable Foundation"/>
        <m/>
      </sharedItems>
    </cacheField>
    <cacheField name="contribution" numFmtId="165">
      <sharedItems containsString="0" containsBlank="1" containsNumber="1" containsInteger="1" minValue="200" maxValue="11684725"/>
    </cacheField>
    <cacheField name="year" numFmtId="0">
      <sharedItems containsString="0" containsBlank="1" containsNumber="1" containsInteger="1" minValue="1985" maxValue="2017" count="34">
        <n v="1992"/>
        <n v="2016"/>
        <n v="2015"/>
        <n v="2014"/>
        <n v="2013"/>
        <n v="2012"/>
        <n v="2008"/>
        <n v="2004"/>
        <n v="2003"/>
        <n v="2011"/>
        <n v="2010"/>
        <n v="2009"/>
        <n v="2007"/>
        <n v="2006"/>
        <n v="2005"/>
        <n v="2002"/>
        <n v="2001"/>
        <n v="2000"/>
        <n v="1999"/>
        <n v="1998"/>
        <n v="2017"/>
        <n v="1996"/>
        <n v="1997"/>
        <n v="1995"/>
        <n v="1994"/>
        <n v="1993"/>
        <n v="1988"/>
        <n v="1986"/>
        <n v="1985"/>
        <n v="1987"/>
        <n v="1991"/>
        <n v="1990"/>
        <n v="1989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s v="CT2016"/>
    <s v="Allegheny Foundation_Washington Legal Foundation1992200000"/>
    <x v="0"/>
    <x v="0"/>
    <n v="200000"/>
    <x v="0"/>
    <m/>
  </r>
  <r>
    <n v="990"/>
    <s v="Alliance of Automobile Manufacturers_Washington Legal Foundation201615000"/>
    <x v="1"/>
    <x v="0"/>
    <n v="15000"/>
    <x v="1"/>
    <s v="added"/>
  </r>
  <r>
    <n v="990"/>
    <s v="Alliance of Automobile Manufacturers_Washington Legal Foundation201515000"/>
    <x v="1"/>
    <x v="0"/>
    <n v="15000"/>
    <x v="2"/>
    <s v="added"/>
  </r>
  <r>
    <n v="990"/>
    <s v="Alliance of Automobile Manufacturers_Washington Legal Foundation201415000"/>
    <x v="1"/>
    <x v="0"/>
    <n v="15000"/>
    <x v="3"/>
    <s v="added"/>
  </r>
  <r>
    <n v="990"/>
    <s v="Alliance of Automobile Manufacturers_Washington Legal Foundation201315000"/>
    <x v="1"/>
    <x v="0"/>
    <n v="15000"/>
    <x v="4"/>
    <s v="added"/>
  </r>
  <r>
    <n v="990"/>
    <s v="Alliance of Automobile Manufacturers_Washington Legal Foundation201210000"/>
    <x v="1"/>
    <x v="0"/>
    <n v="10000"/>
    <x v="5"/>
    <s v="added"/>
  </r>
  <r>
    <n v="990"/>
    <s v="Allied Education Foundation_Washington Legal Foundation201650000"/>
    <x v="2"/>
    <x v="0"/>
    <n v="50000"/>
    <x v="1"/>
    <s v="added"/>
  </r>
  <r>
    <n v="990"/>
    <s v="Allied Education Foundation_Washington Legal Foundation201550000"/>
    <x v="2"/>
    <x v="0"/>
    <n v="50000"/>
    <x v="2"/>
    <s v="added"/>
  </r>
  <r>
    <n v="990"/>
    <s v="Allied Education Foundation_Washington Legal Foundation201475000"/>
    <x v="2"/>
    <x v="0"/>
    <n v="75000"/>
    <x v="3"/>
    <s v="added"/>
  </r>
  <r>
    <n v="990"/>
    <s v="Allied Education Foundation_Washington Legal Foundation201375000"/>
    <x v="2"/>
    <x v="0"/>
    <n v="75000"/>
    <x v="4"/>
    <s v="added"/>
  </r>
  <r>
    <s v="CT2016"/>
    <s v="American Legal Foundation_Washington Legal Foundation2008349977"/>
    <x v="3"/>
    <x v="0"/>
    <n v="349977"/>
    <x v="6"/>
    <s v="verified"/>
  </r>
  <r>
    <s v="CT2016"/>
    <s v="American Legal Foundation_Washington Legal Foundation2004850000"/>
    <x v="3"/>
    <x v="0"/>
    <n v="850000"/>
    <x v="7"/>
    <s v="verified"/>
  </r>
  <r>
    <s v="CT2016"/>
    <s v="American Legal Foundation_Washington Legal Foundation20031600000"/>
    <x v="3"/>
    <x v="0"/>
    <n v="1600000"/>
    <x v="8"/>
    <m/>
  </r>
  <r>
    <n v="990"/>
    <s v="Armstrong Foundation_Washington Legal Foundation201610000"/>
    <x v="4"/>
    <x v="0"/>
    <n v="10000"/>
    <x v="1"/>
    <s v="added"/>
  </r>
  <r>
    <n v="990"/>
    <s v="Armstrong Foundation_Washington Legal Foundation201510000"/>
    <x v="4"/>
    <x v="0"/>
    <n v="10000"/>
    <x v="2"/>
    <s v="added"/>
  </r>
  <r>
    <n v="990"/>
    <s v="Armstrong Foundation_Washington Legal Foundation201420000"/>
    <x v="4"/>
    <x v="0"/>
    <n v="20000"/>
    <x v="3"/>
    <s v="added"/>
  </r>
  <r>
    <n v="990"/>
    <s v="Armstrong Foundation_Washington Legal Foundation201315000"/>
    <x v="4"/>
    <x v="0"/>
    <n v="15000"/>
    <x v="4"/>
    <s v="added"/>
  </r>
  <r>
    <s v="CT2016"/>
    <s v="Armstrong Foundation_Washington Legal Foundation201215000"/>
    <x v="4"/>
    <x v="0"/>
    <n v="15000"/>
    <x v="5"/>
    <m/>
  </r>
  <r>
    <s v="CT2016"/>
    <s v="Armstrong Foundation_Washington Legal Foundation201115000"/>
    <x v="4"/>
    <x v="0"/>
    <n v="15000"/>
    <x v="9"/>
    <m/>
  </r>
  <r>
    <s v="CT2016"/>
    <s v="Armstrong Foundation_Washington Legal Foundation201015000"/>
    <x v="4"/>
    <x v="0"/>
    <n v="15000"/>
    <x v="10"/>
    <m/>
  </r>
  <r>
    <s v="CT2016"/>
    <s v="Armstrong Foundation_Washington Legal Foundation200910000"/>
    <x v="4"/>
    <x v="0"/>
    <n v="10000"/>
    <x v="11"/>
    <m/>
  </r>
  <r>
    <s v="CT2016"/>
    <s v="Armstrong Foundation_Washington Legal Foundation200815000"/>
    <x v="4"/>
    <x v="0"/>
    <n v="15000"/>
    <x v="6"/>
    <m/>
  </r>
  <r>
    <s v="CT2016"/>
    <s v="Armstrong Foundation_Washington Legal Foundation200715000"/>
    <x v="4"/>
    <x v="0"/>
    <n v="15000"/>
    <x v="12"/>
    <m/>
  </r>
  <r>
    <s v="CT2016"/>
    <s v="Armstrong Foundation_Washington Legal Foundation200615000"/>
    <x v="4"/>
    <x v="0"/>
    <n v="15000"/>
    <x v="13"/>
    <m/>
  </r>
  <r>
    <s v="CT2016"/>
    <s v="Armstrong Foundation_Washington Legal Foundation200510000"/>
    <x v="4"/>
    <x v="0"/>
    <n v="10000"/>
    <x v="14"/>
    <m/>
  </r>
  <r>
    <s v="CT2016"/>
    <s v="Armstrong Foundation_Washington Legal Foundation200515000"/>
    <x v="4"/>
    <x v="0"/>
    <n v="15000"/>
    <x v="14"/>
    <m/>
  </r>
  <r>
    <s v="CT2016"/>
    <s v="Armstrong Foundation_Washington Legal Foundation200410000"/>
    <x v="4"/>
    <x v="0"/>
    <n v="10000"/>
    <x v="7"/>
    <m/>
  </r>
  <r>
    <s v="CT2016"/>
    <s v="Armstrong Foundation_Washington Legal Foundation200310000"/>
    <x v="4"/>
    <x v="0"/>
    <n v="10000"/>
    <x v="8"/>
    <m/>
  </r>
  <r>
    <s v="CT2016"/>
    <s v="Armstrong Foundation_Washington Legal Foundation200210000"/>
    <x v="4"/>
    <x v="0"/>
    <n v="10000"/>
    <x v="15"/>
    <m/>
  </r>
  <r>
    <s v="CT2016"/>
    <s v="Armstrong Foundation_Washington Legal Foundation200110000"/>
    <x v="4"/>
    <x v="0"/>
    <n v="10000"/>
    <x v="16"/>
    <m/>
  </r>
  <r>
    <s v="CT2016"/>
    <s v="Armstrong Foundation_Washington Legal Foundation200010000"/>
    <x v="4"/>
    <x v="0"/>
    <n v="10000"/>
    <x v="17"/>
    <m/>
  </r>
  <r>
    <s v="CT2016"/>
    <s v="Armstrong Foundation_Washington Legal Foundation199915000"/>
    <x v="4"/>
    <x v="0"/>
    <n v="15000"/>
    <x v="18"/>
    <m/>
  </r>
  <r>
    <s v="CT2016"/>
    <s v="Armstrong Foundation_Washington Legal Foundation199810000"/>
    <x v="4"/>
    <x v="0"/>
    <n v="10000"/>
    <x v="19"/>
    <m/>
  </r>
  <r>
    <s v="CT2016"/>
    <s v="Armstrong Foundation_Washington Legal Foundation199810000"/>
    <x v="4"/>
    <x v="0"/>
    <n v="10000"/>
    <x v="19"/>
    <m/>
  </r>
  <r>
    <s v="CT2016"/>
    <s v="Arthur N. Rupe Foundation_Washington Legal Foundation201015000"/>
    <x v="5"/>
    <x v="0"/>
    <n v="15000"/>
    <x v="10"/>
    <m/>
  </r>
  <r>
    <n v="990"/>
    <s v="Boh Foundation_Washington Legal Foundation20172500"/>
    <x v="6"/>
    <x v="0"/>
    <n v="2500"/>
    <x v="20"/>
    <s v="added"/>
  </r>
  <r>
    <n v="990"/>
    <s v="Boh Foundation_Washington Legal Foundation20162500"/>
    <x v="6"/>
    <x v="0"/>
    <n v="2500"/>
    <x v="1"/>
    <s v="added"/>
  </r>
  <r>
    <n v="990"/>
    <s v="Boh Foundation_Washington Legal Foundation20152500"/>
    <x v="6"/>
    <x v="0"/>
    <n v="2500"/>
    <x v="2"/>
    <s v="added"/>
  </r>
  <r>
    <n v="990"/>
    <s v="Boh Foundation_Washington Legal Foundation20132500"/>
    <x v="6"/>
    <x v="0"/>
    <n v="2500"/>
    <x v="4"/>
    <s v="added"/>
  </r>
  <r>
    <n v="990"/>
    <s v="Boh Foundation_Washington Legal Foundation20112500"/>
    <x v="6"/>
    <x v="0"/>
    <n v="2500"/>
    <x v="9"/>
    <s v="added"/>
  </r>
  <r>
    <n v="990"/>
    <s v="Boh Foundation_Washington Legal Foundation20092500"/>
    <x v="6"/>
    <x v="0"/>
    <n v="2500"/>
    <x v="11"/>
    <s v="added"/>
  </r>
  <r>
    <n v="990"/>
    <s v="Boh Foundation_Washington Legal Foundation20082500"/>
    <x v="6"/>
    <x v="0"/>
    <n v="2500"/>
    <x v="6"/>
    <s v="added"/>
  </r>
  <r>
    <n v="990"/>
    <s v="Boh Foundation_Washington Legal Foundation20071000"/>
    <x v="6"/>
    <x v="0"/>
    <n v="1000"/>
    <x v="12"/>
    <s v="added"/>
  </r>
  <r>
    <n v="990"/>
    <s v="Boh Foundation_Washington Legal Foundation20051000"/>
    <x v="6"/>
    <x v="0"/>
    <n v="1000"/>
    <x v="14"/>
    <s v="added"/>
  </r>
  <r>
    <n v="990"/>
    <s v="Boh Foundation_Washington Legal Foundation20042000"/>
    <x v="6"/>
    <x v="0"/>
    <n v="2000"/>
    <x v="7"/>
    <s v="added"/>
  </r>
  <r>
    <n v="990"/>
    <s v="Boh Foundation_Washington Legal Foundation20032000"/>
    <x v="6"/>
    <x v="0"/>
    <n v="2000"/>
    <x v="8"/>
    <s v="added"/>
  </r>
  <r>
    <n v="990"/>
    <s v="Boh Foundation_Washington Legal Foundation20022000"/>
    <x v="6"/>
    <x v="0"/>
    <n v="2000"/>
    <x v="15"/>
    <s v="added"/>
  </r>
  <r>
    <n v="990"/>
    <s v="Charles G. Koch Charitable Foundation_Washington Legal Foundation20175031"/>
    <x v="7"/>
    <x v="0"/>
    <n v="5031"/>
    <x v="20"/>
    <s v="added"/>
  </r>
  <r>
    <n v="990"/>
    <s v="Charles G. Koch Charitable Foundation_Washington Legal Foundation201610062"/>
    <x v="7"/>
    <x v="0"/>
    <n v="10062"/>
    <x v="1"/>
    <s v="added"/>
  </r>
  <r>
    <s v="CT2016"/>
    <s v="Charles G. Koch Charitable Foundation_Washington Legal Foundation19922500"/>
    <x v="7"/>
    <x v="0"/>
    <n v="2500"/>
    <x v="0"/>
    <m/>
  </r>
  <r>
    <s v="CT2016"/>
    <s v="CIGNA Foundation_Washington Legal Foundation20055000"/>
    <x v="8"/>
    <x v="0"/>
    <n v="5000"/>
    <x v="14"/>
    <m/>
  </r>
  <r>
    <s v="CT2016"/>
    <s v="CIGNA Foundation_Washington Legal Foundation200310000"/>
    <x v="8"/>
    <x v="0"/>
    <n v="10000"/>
    <x v="8"/>
    <m/>
  </r>
  <r>
    <s v="CT2016"/>
    <s v="CIGNA Foundation_Washington Legal Foundation20025000"/>
    <x v="8"/>
    <x v="0"/>
    <n v="5000"/>
    <x v="15"/>
    <m/>
  </r>
  <r>
    <s v="CT2016"/>
    <s v="CIGNA Foundation_Washington Legal Foundation20015000"/>
    <x v="8"/>
    <x v="0"/>
    <n v="5000"/>
    <x v="16"/>
    <m/>
  </r>
  <r>
    <s v="CT2016"/>
    <s v="Claude R. Lambe Charitable Foundation_Washington Legal Foundation2010150000"/>
    <x v="9"/>
    <x v="0"/>
    <n v="150000"/>
    <x v="10"/>
    <m/>
  </r>
  <r>
    <s v="CT2016"/>
    <s v="Claude R. Lambe Charitable Foundation_Washington Legal Foundation2009200000"/>
    <x v="9"/>
    <x v="0"/>
    <n v="200000"/>
    <x v="11"/>
    <m/>
  </r>
  <r>
    <s v="CT2016"/>
    <s v="Claude R. Lambe Charitable Foundation_Washington Legal Foundation2008150000"/>
    <x v="9"/>
    <x v="0"/>
    <n v="150000"/>
    <x v="6"/>
    <m/>
  </r>
  <r>
    <s v="CT2016"/>
    <s v="Claude R. Lambe Charitable Foundation_Washington Legal Foundation2007150000"/>
    <x v="9"/>
    <x v="0"/>
    <n v="150000"/>
    <x v="12"/>
    <m/>
  </r>
  <r>
    <s v="CT2016"/>
    <s v="Claude R. Lambe Charitable Foundation_Washington Legal Foundation2006205000"/>
    <x v="9"/>
    <x v="0"/>
    <n v="205000"/>
    <x v="13"/>
    <m/>
  </r>
  <r>
    <s v="CT2016"/>
    <s v="Claude R. Lambe Charitable Foundation_Washington Legal Foundation2005150000"/>
    <x v="9"/>
    <x v="0"/>
    <n v="150000"/>
    <x v="14"/>
    <m/>
  </r>
  <r>
    <s v="CT2016"/>
    <s v="Claude R. Lambe Charitable Foundation_Washington Legal Foundation2004150000"/>
    <x v="9"/>
    <x v="0"/>
    <n v="150000"/>
    <x v="7"/>
    <m/>
  </r>
  <r>
    <s v="CT2016"/>
    <s v="Claude R. Lambe Charitable Foundation_Washington Legal Foundation2003100000"/>
    <x v="9"/>
    <x v="0"/>
    <n v="100000"/>
    <x v="8"/>
    <m/>
  </r>
  <r>
    <s v="CT2016"/>
    <s v="Claude R. Lambe Charitable Foundation_Washington Legal Foundation2002100000"/>
    <x v="9"/>
    <x v="0"/>
    <n v="100000"/>
    <x v="15"/>
    <m/>
  </r>
  <r>
    <s v="CT2016"/>
    <s v="Claude R. Lambe Charitable Foundation_Washington Legal Foundation2001100000"/>
    <x v="9"/>
    <x v="0"/>
    <n v="100000"/>
    <x v="16"/>
    <m/>
  </r>
  <r>
    <s v="CT2016"/>
    <s v="Claude R. Lambe Charitable Foundation_Washington Legal Foundation1998150000"/>
    <x v="9"/>
    <x v="0"/>
    <n v="150000"/>
    <x v="19"/>
    <m/>
  </r>
  <r>
    <n v="990"/>
    <s v="Dodge Jones Foundation_Washington Legal Foundation201526481"/>
    <x v="10"/>
    <x v="0"/>
    <n v="26481"/>
    <x v="2"/>
    <s v="added"/>
  </r>
  <r>
    <n v="990"/>
    <s v="Dodge Jones Foundation_Washington Legal Foundation201435213"/>
    <x v="10"/>
    <x v="0"/>
    <n v="35213"/>
    <x v="3"/>
    <s v="added"/>
  </r>
  <r>
    <n v="990"/>
    <s v="Dodge Jones Foundation_Washington Legal Foundation201323893"/>
    <x v="10"/>
    <x v="0"/>
    <n v="23893"/>
    <x v="4"/>
    <s v="added"/>
  </r>
  <r>
    <n v="990"/>
    <s v="Dodge Jones Foundation_Washington Legal Foundation201227240"/>
    <x v="10"/>
    <x v="0"/>
    <n v="27240"/>
    <x v="5"/>
    <s v="added"/>
  </r>
  <r>
    <n v="990"/>
    <s v="Dodge Jones Foundation_Washington Legal Foundation201125882"/>
    <x v="10"/>
    <x v="0"/>
    <n v="25882"/>
    <x v="9"/>
    <s v="added"/>
  </r>
  <r>
    <n v="990"/>
    <s v="Dodge Jones Foundation_Washington Legal Foundation200947929"/>
    <x v="10"/>
    <x v="0"/>
    <n v="47929"/>
    <x v="11"/>
    <s v="added"/>
  </r>
  <r>
    <n v="990"/>
    <s v="Dodge Jones Foundation_Washington Legal Foundation200846495"/>
    <x v="10"/>
    <x v="0"/>
    <n v="46495"/>
    <x v="6"/>
    <s v="added"/>
  </r>
  <r>
    <n v="990"/>
    <s v="Dodge Jones Foundation_Washington Legal Foundation2007143692"/>
    <x v="10"/>
    <x v="0"/>
    <n v="143692"/>
    <x v="12"/>
    <s v="added"/>
  </r>
  <r>
    <n v="990"/>
    <s v="Dodge Jones Foundation_Washington Legal Foundation200643756"/>
    <x v="10"/>
    <x v="0"/>
    <n v="43756"/>
    <x v="13"/>
    <s v="added"/>
  </r>
  <r>
    <n v="990"/>
    <s v="Dodge Jones Foundation_Washington Legal Foundation200542448"/>
    <x v="10"/>
    <x v="0"/>
    <n v="42448"/>
    <x v="14"/>
    <s v="added"/>
  </r>
  <r>
    <n v="990"/>
    <s v="Dodge Jones Foundation_Washington Legal Foundation2004275000"/>
    <x v="10"/>
    <x v="0"/>
    <n v="275000"/>
    <x v="7"/>
    <s v="added"/>
  </r>
  <r>
    <n v="990"/>
    <s v="Dodge Jones Foundation_Washington Legal Foundation20039878"/>
    <x v="10"/>
    <x v="0"/>
    <n v="9878"/>
    <x v="8"/>
    <s v="added"/>
  </r>
  <r>
    <n v="990"/>
    <s v="Dodge Jones Foundation_Washington Legal Foundation200314537"/>
    <x v="10"/>
    <x v="0"/>
    <n v="14537"/>
    <x v="8"/>
    <s v="added"/>
  </r>
  <r>
    <n v="990"/>
    <s v="Dodge Jones Foundation_Washington Legal Foundation20018956"/>
    <x v="10"/>
    <x v="0"/>
    <n v="8956"/>
    <x v="16"/>
    <s v="added"/>
  </r>
  <r>
    <n v="990"/>
    <s v="Donors Capital Fund_Washington Legal Foundation201740000"/>
    <x v="11"/>
    <x v="0"/>
    <n v="40000"/>
    <x v="20"/>
    <s v="added"/>
  </r>
  <r>
    <n v="990"/>
    <s v="Donors Capital Fund_Washington Legal Foundation201640000"/>
    <x v="11"/>
    <x v="0"/>
    <n v="40000"/>
    <x v="1"/>
    <s v="added"/>
  </r>
  <r>
    <n v="990"/>
    <s v="Donors Capital Fund_Washington Legal Foundation201540000"/>
    <x v="11"/>
    <x v="0"/>
    <n v="40000"/>
    <x v="2"/>
    <s v="added"/>
  </r>
  <r>
    <s v="CT2016"/>
    <s v="Donors Capital Fund_Washington Legal Foundation201440000"/>
    <x v="11"/>
    <x v="0"/>
    <n v="40000"/>
    <x v="3"/>
    <m/>
  </r>
  <r>
    <s v="CT2016"/>
    <s v="Donors Capital Fund_Washington Legal Foundation201340000"/>
    <x v="11"/>
    <x v="0"/>
    <n v="40000"/>
    <x v="4"/>
    <m/>
  </r>
  <r>
    <s v="CT2016"/>
    <s v="Donors Capital Fund_Washington Legal Foundation201240000"/>
    <x v="11"/>
    <x v="0"/>
    <n v="40000"/>
    <x v="5"/>
    <m/>
  </r>
  <r>
    <s v="CT2016"/>
    <s v="Donors Capital Fund_Washington Legal Foundation20107000"/>
    <x v="11"/>
    <x v="0"/>
    <n v="7000"/>
    <x v="10"/>
    <m/>
  </r>
  <r>
    <s v="CT2016"/>
    <s v="Donors Capital Fund_Washington Legal Foundation20092000"/>
    <x v="11"/>
    <x v="0"/>
    <n v="2000"/>
    <x v="11"/>
    <m/>
  </r>
  <r>
    <s v="CT2016"/>
    <s v="Donors Capital Fund_Washington Legal Foundation20087000"/>
    <x v="11"/>
    <x v="0"/>
    <n v="7000"/>
    <x v="6"/>
    <m/>
  </r>
  <r>
    <s v="CT2016"/>
    <s v="Donors Capital Fund_Washington Legal Foundation20076000"/>
    <x v="11"/>
    <x v="0"/>
    <n v="6000"/>
    <x v="12"/>
    <m/>
  </r>
  <r>
    <s v="CT2016"/>
    <s v="Donors Capital Fund_Washington Legal Foundation20056000"/>
    <x v="11"/>
    <x v="0"/>
    <n v="6000"/>
    <x v="14"/>
    <m/>
  </r>
  <r>
    <s v="CT2016"/>
    <s v="Donors Capital Fund_Washington Legal Foundation20046000"/>
    <x v="11"/>
    <x v="0"/>
    <n v="6000"/>
    <x v="7"/>
    <m/>
  </r>
  <r>
    <s v="CT2016"/>
    <s v="Donors Capital Fund_Washington Legal Foundation20036000"/>
    <x v="11"/>
    <x v="0"/>
    <n v="6000"/>
    <x v="8"/>
    <m/>
  </r>
  <r>
    <s v="CT2016"/>
    <s v="Donors Capital Fund_Washington Legal Foundation20021000"/>
    <x v="11"/>
    <x v="0"/>
    <n v="1000"/>
    <x v="15"/>
    <m/>
  </r>
  <r>
    <s v="CT2016"/>
    <s v="DonorsTrust_Washington Legal Foundation20102500"/>
    <x v="12"/>
    <x v="0"/>
    <n v="2500"/>
    <x v="10"/>
    <m/>
  </r>
  <r>
    <s v="CT2016"/>
    <s v="DonorsTrust_Washington Legal Foundation20085000"/>
    <x v="12"/>
    <x v="0"/>
    <n v="5000"/>
    <x v="6"/>
    <m/>
  </r>
  <r>
    <n v="990"/>
    <s v="Dorothy D. and Joseph A. Moller Foundation_Washington Legal Foundation201666600"/>
    <x v="13"/>
    <x v="0"/>
    <n v="66600"/>
    <x v="1"/>
    <s v="added"/>
  </r>
  <r>
    <n v="990"/>
    <s v="Dorothy D. and Joseph A. Moller Foundation_Washington Legal Foundation201575150"/>
    <x v="13"/>
    <x v="0"/>
    <n v="75150"/>
    <x v="2"/>
    <s v="added"/>
  </r>
  <r>
    <n v="990"/>
    <s v="Dorothy D. and Joseph A. Moller Foundation_Washington Legal Foundation201480550"/>
    <x v="13"/>
    <x v="0"/>
    <n v="80550"/>
    <x v="3"/>
    <s v="added"/>
  </r>
  <r>
    <n v="990"/>
    <s v="Dorothy D. and Joseph A. Moller Foundation_Washington Legal Foundation201373800"/>
    <x v="13"/>
    <x v="0"/>
    <n v="73800"/>
    <x v="4"/>
    <s v="added"/>
  </r>
  <r>
    <s v="CT2016"/>
    <s v="Dorothy D. and Joseph A. Moller Foundation_Washington Legal Foundation201272000"/>
    <x v="13"/>
    <x v="0"/>
    <n v="72000"/>
    <x v="5"/>
    <m/>
  </r>
  <r>
    <s v="CT2016"/>
    <s v="Dorothy D. and Joseph A. Moller Foundation_Washington Legal Foundation201173125"/>
    <x v="13"/>
    <x v="0"/>
    <n v="73125"/>
    <x v="9"/>
    <m/>
  </r>
  <r>
    <s v="CT2016"/>
    <s v="Dorothy D. and Joseph A. Moller Foundation_Washington Legal Foundation201072000"/>
    <x v="13"/>
    <x v="0"/>
    <n v="72000"/>
    <x v="10"/>
    <m/>
  </r>
  <r>
    <s v="CT2016"/>
    <s v="Dorothy D. and Joseph A. Moller Foundation_Washington Legal Foundation200961500"/>
    <x v="13"/>
    <x v="0"/>
    <n v="61500"/>
    <x v="11"/>
    <m/>
  </r>
  <r>
    <s v="CT2016"/>
    <s v="Dorothy D. and Joseph A. Moller Foundation_Washington Legal Foundation200872000"/>
    <x v="13"/>
    <x v="0"/>
    <n v="72000"/>
    <x v="6"/>
    <m/>
  </r>
  <r>
    <s v="CT2016"/>
    <s v="Dorothy D. and Joseph A. Moller Foundation_Washington Legal Foundation200715000"/>
    <x v="13"/>
    <x v="0"/>
    <n v="15000"/>
    <x v="12"/>
    <m/>
  </r>
  <r>
    <s v="CT2016"/>
    <s v="Dorothy D. and Joseph A. Moller Foundation_Washington Legal Foundation200410000"/>
    <x v="13"/>
    <x v="0"/>
    <n v="10000"/>
    <x v="7"/>
    <m/>
  </r>
  <r>
    <s v="CT2016"/>
    <s v="Dorothy D. and Joseph A. Moller Foundation_Washington Legal Foundation200325000"/>
    <x v="13"/>
    <x v="0"/>
    <n v="25000"/>
    <x v="8"/>
    <m/>
  </r>
  <r>
    <s v="CT2016"/>
    <s v="Dorothy D. and Joseph A. Moller Foundation_Washington Legal Foundation200220000"/>
    <x v="13"/>
    <x v="0"/>
    <n v="20000"/>
    <x v="15"/>
    <m/>
  </r>
  <r>
    <n v="990"/>
    <s v="Ed Uihlein Family Foundation_Washington Legal Foundation201610000"/>
    <x v="14"/>
    <x v="0"/>
    <n v="10000"/>
    <x v="1"/>
    <s v="added"/>
  </r>
  <r>
    <n v="990"/>
    <s v="Ed Uihlein Family Foundation_Washington Legal Foundation201510000"/>
    <x v="14"/>
    <x v="0"/>
    <n v="10000"/>
    <x v="2"/>
    <s v="added"/>
  </r>
  <r>
    <s v="CT2016"/>
    <s v="Ed Uihlein Family Foundation_Washington Legal Foundation201410000"/>
    <x v="14"/>
    <x v="0"/>
    <n v="10000"/>
    <x v="3"/>
    <m/>
  </r>
  <r>
    <s v="CT2016"/>
    <s v="Ed Uihlein Family Foundation_Washington Legal Foundation201310000"/>
    <x v="14"/>
    <x v="0"/>
    <n v="10000"/>
    <x v="4"/>
    <m/>
  </r>
  <r>
    <s v="CT2016"/>
    <s v="Ed Uihlein Family Foundation_Washington Legal Foundation201210000"/>
    <x v="14"/>
    <x v="0"/>
    <n v="10000"/>
    <x v="5"/>
    <m/>
  </r>
  <r>
    <s v="CT2016"/>
    <s v="Ed Uihlein Family Foundation_Washington Legal Foundation201110000"/>
    <x v="14"/>
    <x v="0"/>
    <n v="10000"/>
    <x v="9"/>
    <m/>
  </r>
  <r>
    <s v="CT2016"/>
    <s v="Ed Uihlein Family Foundation_Washington Legal Foundation201010000"/>
    <x v="14"/>
    <x v="0"/>
    <n v="10000"/>
    <x v="10"/>
    <m/>
  </r>
  <r>
    <s v="CT2016"/>
    <s v="Ed Uihlein Family Foundation_Washington Legal Foundation200910000"/>
    <x v="14"/>
    <x v="0"/>
    <n v="10000"/>
    <x v="11"/>
    <m/>
  </r>
  <r>
    <s v="CT2016"/>
    <s v="Ed Uihlein Family Foundation_Washington Legal Foundation200810000"/>
    <x v="14"/>
    <x v="0"/>
    <n v="10000"/>
    <x v="6"/>
    <m/>
  </r>
  <r>
    <n v="990"/>
    <s v="Edward L &amp; Addie M Soule Foundation_Washington Legal Foundation20041000"/>
    <x v="15"/>
    <x v="0"/>
    <n v="1000"/>
    <x v="7"/>
    <s v="added"/>
  </r>
  <r>
    <n v="990"/>
    <s v="Edward L &amp; Addie M Soule Foundation_Washington Legal Foundation20031000"/>
    <x v="15"/>
    <x v="0"/>
    <n v="1000"/>
    <x v="8"/>
    <s v="added"/>
  </r>
  <r>
    <n v="990"/>
    <s v="Edward L &amp; Addie M Soule Foundation_Washington Legal Foundation20021000"/>
    <x v="15"/>
    <x v="0"/>
    <n v="1000"/>
    <x v="15"/>
    <s v="added"/>
  </r>
  <r>
    <n v="990"/>
    <s v="Edward L &amp; Addie M Soule Foundation_Washington Legal Foundation20011000"/>
    <x v="15"/>
    <x v="0"/>
    <n v="1000"/>
    <x v="16"/>
    <s v="added"/>
  </r>
  <r>
    <s v="Worldwide Giving Report"/>
    <s v="Exxon Mobil_Washington Legal Foundation201640000"/>
    <x v="16"/>
    <x v="0"/>
    <n v="40000"/>
    <x v="1"/>
    <s v="added"/>
  </r>
  <r>
    <s v="Worldwide Giving Report"/>
    <s v="Exxon Mobil_Washington Legal Foundation201540000"/>
    <x v="16"/>
    <x v="0"/>
    <n v="40000"/>
    <x v="2"/>
    <s v="added"/>
  </r>
  <r>
    <s v="Worldwide Giving Report"/>
    <s v="Exxon Mobil_Washington Legal Foundation201440000"/>
    <x v="16"/>
    <x v="0"/>
    <n v="40000"/>
    <x v="3"/>
    <s v="added"/>
  </r>
  <r>
    <s v="Worldwide Giving Report"/>
    <s v="Exxon Mobil_Washington Legal Foundation201340000"/>
    <x v="16"/>
    <x v="0"/>
    <n v="40000"/>
    <x v="4"/>
    <s v="added"/>
  </r>
  <r>
    <s v="CT2016"/>
    <s v="Exxon Mobil_Washington Legal Foundation201240000"/>
    <x v="16"/>
    <x v="0"/>
    <n v="40000"/>
    <x v="5"/>
    <m/>
  </r>
  <r>
    <s v="CT2016"/>
    <s v="Exxon Mobil_Washington Legal Foundation201140000"/>
    <x v="16"/>
    <x v="0"/>
    <n v="40000"/>
    <x v="9"/>
    <m/>
  </r>
  <r>
    <s v="CT2016"/>
    <s v="Exxon Mobil_Washington Legal Foundation201040000"/>
    <x v="16"/>
    <x v="0"/>
    <n v="40000"/>
    <x v="10"/>
    <m/>
  </r>
  <r>
    <s v="CT2016"/>
    <s v="Exxon Mobil_Washington Legal Foundation200940000"/>
    <x v="16"/>
    <x v="0"/>
    <n v="40000"/>
    <x v="11"/>
    <m/>
  </r>
  <r>
    <s v="CT2016"/>
    <s v="Exxon Mobil_Washington Legal Foundation200810000"/>
    <x v="16"/>
    <x v="0"/>
    <n v="10000"/>
    <x v="6"/>
    <m/>
  </r>
  <r>
    <s v="CT2016"/>
    <s v="Exxon Mobil_Washington Legal Foundation200830000"/>
    <x v="16"/>
    <x v="0"/>
    <n v="30000"/>
    <x v="6"/>
    <m/>
  </r>
  <r>
    <s v="CT2016"/>
    <s v="Exxon Mobil_Washington Legal Foundation200730000"/>
    <x v="16"/>
    <x v="0"/>
    <n v="30000"/>
    <x v="12"/>
    <m/>
  </r>
  <r>
    <s v="CT2016"/>
    <s v="Exxon Mobil_Washington Legal Foundation200630000"/>
    <x v="16"/>
    <x v="0"/>
    <n v="30000"/>
    <x v="13"/>
    <m/>
  </r>
  <r>
    <s v="CT2016"/>
    <s v="Exxon Mobil_Washington Legal Foundation200530000"/>
    <x v="16"/>
    <x v="0"/>
    <n v="30000"/>
    <x v="14"/>
    <m/>
  </r>
  <r>
    <s v="CT2016"/>
    <s v="Exxon Mobil_Washington Legal Foundation200430000"/>
    <x v="16"/>
    <x v="0"/>
    <n v="30000"/>
    <x v="7"/>
    <m/>
  </r>
  <r>
    <s v="CT2016"/>
    <s v="Exxon Mobil_Washington Legal Foundation200330000"/>
    <x v="16"/>
    <x v="0"/>
    <n v="30000"/>
    <x v="8"/>
    <m/>
  </r>
  <r>
    <s v="CT2016"/>
    <s v="Exxon Mobil_Washington Legal Foundation200230000"/>
    <x v="16"/>
    <x v="0"/>
    <n v="30000"/>
    <x v="15"/>
    <m/>
  </r>
  <r>
    <s v="CT2016"/>
    <s v="Exxon Mobil_Washington Legal Foundation200130000"/>
    <x v="16"/>
    <x v="0"/>
    <n v="30000"/>
    <x v="16"/>
    <m/>
  </r>
  <r>
    <s v="Greenpeace Web Archive"/>
    <s v="Exxon Mobil_Washington Legal Foundation19985000"/>
    <x v="16"/>
    <x v="0"/>
    <n v="5000"/>
    <x v="19"/>
    <s v="added"/>
  </r>
  <r>
    <s v="CT2016"/>
    <s v="F.M. Kirby Foundation_Washington Legal Foundation20117500"/>
    <x v="17"/>
    <x v="0"/>
    <n v="7500"/>
    <x v="9"/>
    <m/>
  </r>
  <r>
    <s v="CT2016"/>
    <s v="F.M. Kirby Foundation_Washington Legal Foundation201015000"/>
    <x v="17"/>
    <x v="0"/>
    <n v="15000"/>
    <x v="10"/>
    <m/>
  </r>
  <r>
    <s v="CT2016"/>
    <s v="F.M. Kirby Foundation_Washington Legal Foundation200920000"/>
    <x v="17"/>
    <x v="0"/>
    <n v="20000"/>
    <x v="11"/>
    <m/>
  </r>
  <r>
    <s v="CT2016"/>
    <s v="F.M. Kirby Foundation_Washington Legal Foundation200725000"/>
    <x v="17"/>
    <x v="0"/>
    <n v="25000"/>
    <x v="12"/>
    <m/>
  </r>
  <r>
    <s v="CT2016"/>
    <s v="F.M. Kirby Foundation_Washington Legal Foundation200625000"/>
    <x v="17"/>
    <x v="0"/>
    <n v="25000"/>
    <x v="13"/>
    <m/>
  </r>
  <r>
    <s v="CT2016"/>
    <s v="F.M. Kirby Foundation_Washington Legal Foundation200525000"/>
    <x v="17"/>
    <x v="0"/>
    <n v="25000"/>
    <x v="14"/>
    <m/>
  </r>
  <r>
    <s v="CT2016"/>
    <s v="F.M. Kirby Foundation_Washington Legal Foundation200422500"/>
    <x v="17"/>
    <x v="0"/>
    <n v="22500"/>
    <x v="7"/>
    <m/>
  </r>
  <r>
    <s v="CT2016"/>
    <s v="F.M. Kirby Foundation_Washington Legal Foundation200322500"/>
    <x v="17"/>
    <x v="0"/>
    <n v="22500"/>
    <x v="8"/>
    <m/>
  </r>
  <r>
    <s v="CT2016"/>
    <s v="F.M. Kirby Foundation_Washington Legal Foundation200220000"/>
    <x v="17"/>
    <x v="0"/>
    <n v="20000"/>
    <x v="15"/>
    <m/>
  </r>
  <r>
    <s v="CT2016"/>
    <s v="F.M. Kirby Foundation_Washington Legal Foundation200120000"/>
    <x v="17"/>
    <x v="0"/>
    <n v="20000"/>
    <x v="16"/>
    <m/>
  </r>
  <r>
    <s v="CT2016"/>
    <s v="F.M. Kirby Foundation_Washington Legal Foundation200015000"/>
    <x v="17"/>
    <x v="0"/>
    <n v="15000"/>
    <x v="17"/>
    <m/>
  </r>
  <r>
    <s v="CT2016"/>
    <s v="JM Foundation_Washington Legal Foundation200320000"/>
    <x v="18"/>
    <x v="0"/>
    <n v="20000"/>
    <x v="8"/>
    <m/>
  </r>
  <r>
    <s v="CT2016"/>
    <s v="JM Foundation_Washington Legal Foundation200025000"/>
    <x v="18"/>
    <x v="0"/>
    <n v="25000"/>
    <x v="17"/>
    <m/>
  </r>
  <r>
    <s v="CT2016"/>
    <s v="JM Foundation_Washington Legal Foundation199615000"/>
    <x v="18"/>
    <x v="0"/>
    <n v="15000"/>
    <x v="21"/>
    <m/>
  </r>
  <r>
    <s v="CT2016"/>
    <s v="John M. Olin Foundation_Washington Legal Foundation2004125000"/>
    <x v="19"/>
    <x v="0"/>
    <n v="125000"/>
    <x v="7"/>
    <m/>
  </r>
  <r>
    <s v="CT2016"/>
    <s v="John M. Olin Foundation_Washington Legal Foundation2002200000"/>
    <x v="19"/>
    <x v="0"/>
    <n v="200000"/>
    <x v="15"/>
    <m/>
  </r>
  <r>
    <s v="CT2016"/>
    <s v="John M. Olin Foundation_Washington Legal Foundation2002200000"/>
    <x v="19"/>
    <x v="0"/>
    <n v="200000"/>
    <x v="15"/>
    <m/>
  </r>
  <r>
    <s v="CT2016"/>
    <s v="John M. Olin Foundation_Washington Legal Foundation200175000"/>
    <x v="19"/>
    <x v="0"/>
    <n v="75000"/>
    <x v="16"/>
    <m/>
  </r>
  <r>
    <s v="CT2016"/>
    <s v="John M. Olin Foundation_Washington Legal Foundation2000100000"/>
    <x v="19"/>
    <x v="0"/>
    <n v="100000"/>
    <x v="17"/>
    <m/>
  </r>
  <r>
    <s v="CT2016"/>
    <s v="John M. Olin Foundation_Washington Legal Foundation2000250000"/>
    <x v="19"/>
    <x v="0"/>
    <n v="250000"/>
    <x v="17"/>
    <m/>
  </r>
  <r>
    <s v="CT2016"/>
    <s v="John M. Olin Foundation_Washington Legal Foundation2000250000"/>
    <x v="19"/>
    <x v="0"/>
    <n v="250000"/>
    <x v="17"/>
    <m/>
  </r>
  <r>
    <s v="CT2016"/>
    <s v="John M. Olin Foundation_Washington Legal Foundation1999125000"/>
    <x v="19"/>
    <x v="0"/>
    <n v="125000"/>
    <x v="18"/>
    <m/>
  </r>
  <r>
    <s v="CT2016"/>
    <s v="John M. Olin Foundation_Washington Legal Foundation1998250000"/>
    <x v="19"/>
    <x v="0"/>
    <n v="250000"/>
    <x v="19"/>
    <m/>
  </r>
  <r>
    <s v="CT2016"/>
    <s v="John M. Olin Foundation_Washington Legal Foundation1998250000"/>
    <x v="19"/>
    <x v="0"/>
    <n v="250000"/>
    <x v="19"/>
    <m/>
  </r>
  <r>
    <s v="CT2016"/>
    <s v="John M. Olin Foundation_Washington Legal Foundation1997200000"/>
    <x v="19"/>
    <x v="0"/>
    <n v="200000"/>
    <x v="22"/>
    <m/>
  </r>
  <r>
    <s v="CT2016"/>
    <s v="John M. Olin Foundation_Washington Legal Foundation1996200000"/>
    <x v="19"/>
    <x v="0"/>
    <n v="200000"/>
    <x v="21"/>
    <m/>
  </r>
  <r>
    <s v="CT2016"/>
    <s v="John M. Olin Foundation_Washington Legal Foundation1995100000"/>
    <x v="19"/>
    <x v="0"/>
    <n v="100000"/>
    <x v="23"/>
    <m/>
  </r>
  <r>
    <s v="CT2016"/>
    <s v="John M. Olin Foundation_Washington Legal Foundation1994150000"/>
    <x v="19"/>
    <x v="0"/>
    <n v="150000"/>
    <x v="24"/>
    <m/>
  </r>
  <r>
    <s v="CT2016"/>
    <s v="John M. Olin Foundation_Washington Legal Foundation199325000"/>
    <x v="19"/>
    <x v="0"/>
    <n v="25000"/>
    <x v="25"/>
    <m/>
  </r>
  <r>
    <s v="CT2016"/>
    <s v="John M. Olin Foundation_Washington Legal Foundation198850000"/>
    <x v="19"/>
    <x v="0"/>
    <n v="50000"/>
    <x v="26"/>
    <m/>
  </r>
  <r>
    <s v="CT2016"/>
    <s v="John M. Olin Foundation_Washington Legal Foundation198625000"/>
    <x v="19"/>
    <x v="0"/>
    <n v="25000"/>
    <x v="27"/>
    <m/>
  </r>
  <r>
    <s v="CT2016"/>
    <s v="John M. Olin Foundation_Washington Legal Foundation198650000"/>
    <x v="19"/>
    <x v="0"/>
    <n v="50000"/>
    <x v="27"/>
    <m/>
  </r>
  <r>
    <s v="CT2016"/>
    <s v="John M. Olin Foundation_Washington Legal Foundation198510000"/>
    <x v="19"/>
    <x v="0"/>
    <n v="10000"/>
    <x v="28"/>
    <m/>
  </r>
  <r>
    <s v="CT2016"/>
    <s v="John M. Olin Foundation_Washington Legal Foundation1985100000"/>
    <x v="19"/>
    <x v="0"/>
    <n v="100000"/>
    <x v="28"/>
    <m/>
  </r>
  <r>
    <n v="990"/>
    <s v="John William Pope Foundation_Washington Legal Foundation200710000"/>
    <x v="20"/>
    <x v="0"/>
    <n v="10000"/>
    <x v="12"/>
    <s v="added"/>
  </r>
  <r>
    <n v="990"/>
    <s v="John William Pope Foundation_Washington Legal Foundation200625000"/>
    <x v="20"/>
    <x v="0"/>
    <n v="25000"/>
    <x v="13"/>
    <s v="added"/>
  </r>
  <r>
    <s v="CT2016"/>
    <s v="Joyce and Donald Rumsfeld Foundation_Washington Legal Foundation20122000"/>
    <x v="21"/>
    <x v="0"/>
    <n v="2000"/>
    <x v="5"/>
    <m/>
  </r>
  <r>
    <s v="CT2016"/>
    <s v="Joyce and Donald Rumsfeld Foundation_Washington Legal Foundation20111000"/>
    <x v="21"/>
    <x v="0"/>
    <n v="1000"/>
    <x v="9"/>
    <m/>
  </r>
  <r>
    <s v="CT2016"/>
    <s v="Joyce and Donald Rumsfeld Foundation_Washington Legal Foundation20102000"/>
    <x v="21"/>
    <x v="0"/>
    <n v="2000"/>
    <x v="10"/>
    <m/>
  </r>
  <r>
    <s v="CT2016"/>
    <s v="Joyce and Donald Rumsfeld Foundation_Washington Legal Foundation20092000"/>
    <x v="21"/>
    <x v="0"/>
    <n v="2000"/>
    <x v="11"/>
    <m/>
  </r>
  <r>
    <s v="CT2016"/>
    <s v="Joyce and Donald Rumsfeld Foundation_Washington Legal Foundation20082000"/>
    <x v="21"/>
    <x v="0"/>
    <n v="2000"/>
    <x v="6"/>
    <m/>
  </r>
  <r>
    <n v="990"/>
    <s v="K W Grader Foundation_Washington Legal Foundation20163500"/>
    <x v="22"/>
    <x v="0"/>
    <n v="3500"/>
    <x v="1"/>
    <s v="added"/>
  </r>
  <r>
    <n v="990"/>
    <s v="K W Grader Foundation_Washington Legal Foundation20145000"/>
    <x v="22"/>
    <x v="0"/>
    <n v="5000"/>
    <x v="3"/>
    <s v="added"/>
  </r>
  <r>
    <n v="990"/>
    <s v="K W Grader Foundation_Washington Legal Foundation20125000"/>
    <x v="22"/>
    <x v="0"/>
    <n v="5000"/>
    <x v="5"/>
    <s v="added"/>
  </r>
  <r>
    <n v="990"/>
    <s v="K W Grader Foundation_Washington Legal Foundation20115000"/>
    <x v="22"/>
    <x v="0"/>
    <n v="5000"/>
    <x v="9"/>
    <s v="added"/>
  </r>
  <r>
    <n v="990"/>
    <s v="K W Grader Foundation_Washington Legal Foundation20105000"/>
    <x v="22"/>
    <x v="0"/>
    <n v="5000"/>
    <x v="10"/>
    <s v="added"/>
  </r>
  <r>
    <n v="990"/>
    <s v="K W Grader Foundation_Washington Legal Foundation20095000"/>
    <x v="22"/>
    <x v="0"/>
    <n v="5000"/>
    <x v="11"/>
    <s v="added"/>
  </r>
  <r>
    <n v="990"/>
    <s v="K W Grader Foundation_Washington Legal Foundation20085000"/>
    <x v="22"/>
    <x v="0"/>
    <n v="5000"/>
    <x v="6"/>
    <s v="added"/>
  </r>
  <r>
    <n v="990"/>
    <s v="K W Grader Foundation_Washington Legal Foundation20075000"/>
    <x v="22"/>
    <x v="0"/>
    <n v="5000"/>
    <x v="12"/>
    <s v="added"/>
  </r>
  <r>
    <n v="990"/>
    <s v="K W Grader Foundation_Washington Legal Foundation20065000"/>
    <x v="22"/>
    <x v="0"/>
    <n v="5000"/>
    <x v="13"/>
    <s v="added"/>
  </r>
  <r>
    <n v="990"/>
    <s v="K W Grader Foundation_Washington Legal Foundation20055000"/>
    <x v="22"/>
    <x v="0"/>
    <n v="5000"/>
    <x v="14"/>
    <s v="added"/>
  </r>
  <r>
    <n v="990"/>
    <s v="K W Grader Foundation_Washington Legal Foundation20035000"/>
    <x v="22"/>
    <x v="0"/>
    <n v="5000"/>
    <x v="8"/>
    <s v="added"/>
  </r>
  <r>
    <n v="990"/>
    <s v="K W Grader Foundation_Washington Legal Foundation20025000"/>
    <x v="22"/>
    <x v="0"/>
    <n v="5000"/>
    <x v="15"/>
    <s v="added"/>
  </r>
  <r>
    <n v="990"/>
    <s v="K W Grader Foundation_Washington Legal Foundation20015000"/>
    <x v="22"/>
    <x v="0"/>
    <n v="5000"/>
    <x v="16"/>
    <s v="added"/>
  </r>
  <r>
    <n v="990"/>
    <s v="Kickapoo Springs Foundation_Washington Legal Foundation201632369"/>
    <x v="23"/>
    <x v="0"/>
    <n v="32369"/>
    <x v="1"/>
    <s v="added"/>
  </r>
  <r>
    <n v="990"/>
    <s v="Kickapoo Springs Foundation_Washington Legal Foundation201435213"/>
    <x v="23"/>
    <x v="0"/>
    <n v="35213"/>
    <x v="3"/>
    <s v="added"/>
  </r>
  <r>
    <n v="990"/>
    <s v="Kickapoo Springs Foundation_Washington Legal Foundation201356398"/>
    <x v="23"/>
    <x v="0"/>
    <n v="56398"/>
    <x v="4"/>
    <s v="added"/>
  </r>
  <r>
    <n v="990"/>
    <s v="Kickapoo Springs Foundation_Washington Legal Foundation201227239"/>
    <x v="23"/>
    <x v="0"/>
    <n v="27239"/>
    <x v="5"/>
    <s v="added"/>
  </r>
  <r>
    <n v="990"/>
    <s v="Kickapoo Springs Foundation_Washington Legal Foundation2010104462"/>
    <x v="23"/>
    <x v="0"/>
    <n v="104462"/>
    <x v="10"/>
    <s v="added"/>
  </r>
  <r>
    <n v="990"/>
    <s v="National Christian Charitable Foundation_Washington Legal Foundation20065000"/>
    <x v="24"/>
    <x v="0"/>
    <n v="5000"/>
    <x v="13"/>
    <s v="added"/>
  </r>
  <r>
    <n v="990"/>
    <s v="National Christian Charitable Foundation_Washington Legal Foundation20055000"/>
    <x v="24"/>
    <x v="0"/>
    <n v="5000"/>
    <x v="14"/>
    <s v="added"/>
  </r>
  <r>
    <n v="990"/>
    <s v="National Philanthropic Trust_Washington Legal Foundation2015100000"/>
    <x v="25"/>
    <x v="0"/>
    <n v="100000"/>
    <x v="2"/>
    <s v="added"/>
  </r>
  <r>
    <n v="990"/>
    <s v="National Philanthropic Trust_Washington Legal Foundation2014100000"/>
    <x v="25"/>
    <x v="0"/>
    <n v="100000"/>
    <x v="3"/>
    <s v="added"/>
  </r>
  <r>
    <n v="990"/>
    <s v="National Philanthropic Trust_Washington Legal Foundation201325000"/>
    <x v="25"/>
    <x v="0"/>
    <n v="25000"/>
    <x v="4"/>
    <s v="added"/>
  </r>
  <r>
    <n v="990"/>
    <s v="National Philanthropic Trust_Washington Legal Foundation2013125000"/>
    <x v="25"/>
    <x v="0"/>
    <n v="125000"/>
    <x v="4"/>
    <s v="added"/>
  </r>
  <r>
    <s v="CT2016"/>
    <s v="Philip M. McKenna Foundation_Washington Legal Foundation200010000"/>
    <x v="26"/>
    <x v="0"/>
    <n v="10000"/>
    <x v="17"/>
    <m/>
  </r>
  <r>
    <s v="CT2016"/>
    <s v="Philip M. McKenna Foundation_Washington Legal Foundation19997000"/>
    <x v="26"/>
    <x v="0"/>
    <n v="7000"/>
    <x v="18"/>
    <m/>
  </r>
  <r>
    <s v="CT2016"/>
    <s v="Philip M. McKenna Foundation_Washington Legal Foundation19987000"/>
    <x v="26"/>
    <x v="0"/>
    <n v="7000"/>
    <x v="19"/>
    <m/>
  </r>
  <r>
    <s v="CT2016"/>
    <s v="Philip M. McKenna Foundation_Washington Legal Foundation19975000"/>
    <x v="26"/>
    <x v="0"/>
    <n v="5000"/>
    <x v="22"/>
    <m/>
  </r>
  <r>
    <s v="CT2016"/>
    <s v="Philip M. McKenna Foundation_Washington Legal Foundation19965000"/>
    <x v="26"/>
    <x v="0"/>
    <n v="5000"/>
    <x v="21"/>
    <m/>
  </r>
  <r>
    <n v="990"/>
    <s v="PhRMA_Washington Legal Foundation201625000"/>
    <x v="27"/>
    <x v="0"/>
    <n v="25000"/>
    <x v="1"/>
    <s v="added"/>
  </r>
  <r>
    <n v="990"/>
    <s v="PhRMA_Washington Legal Foundation201515000"/>
    <x v="27"/>
    <x v="0"/>
    <n v="15000"/>
    <x v="2"/>
    <s v="added"/>
  </r>
  <r>
    <n v="990"/>
    <s v="PhRMA_Washington Legal Foundation201415000"/>
    <x v="27"/>
    <x v="0"/>
    <n v="15000"/>
    <x v="3"/>
    <s v="added"/>
  </r>
  <r>
    <n v="990"/>
    <s v="PhRMA_Washington Legal Foundation201310000"/>
    <x v="27"/>
    <x v="0"/>
    <n v="10000"/>
    <x v="4"/>
    <s v="added"/>
  </r>
  <r>
    <n v="990"/>
    <s v="PhRMA_Washington Legal Foundation201210000"/>
    <x v="27"/>
    <x v="0"/>
    <n v="10000"/>
    <x v="5"/>
    <s v="added"/>
  </r>
  <r>
    <n v="990"/>
    <s v="PhRMA_Washington Legal Foundation201110000"/>
    <x v="27"/>
    <x v="0"/>
    <n v="10000"/>
    <x v="9"/>
    <s v="added"/>
  </r>
  <r>
    <s v="CT2016"/>
    <s v="PhRMA_Washington Legal Foundation201010000"/>
    <x v="27"/>
    <x v="0"/>
    <n v="10000"/>
    <x v="10"/>
    <m/>
  </r>
  <r>
    <s v="CT2016"/>
    <s v="PhRMA_Washington Legal Foundation20099500"/>
    <x v="27"/>
    <x v="0"/>
    <n v="9500"/>
    <x v="11"/>
    <m/>
  </r>
  <r>
    <s v="CT2016"/>
    <s v="PhRMA_Washington Legal Foundation200810000"/>
    <x v="27"/>
    <x v="0"/>
    <n v="10000"/>
    <x v="6"/>
    <m/>
  </r>
  <r>
    <n v="990"/>
    <s v="Richard Seth Staley Educational Foundation_Washington Legal Foundation20163500"/>
    <x v="28"/>
    <x v="0"/>
    <n v="3500"/>
    <x v="1"/>
    <s v="added"/>
  </r>
  <r>
    <n v="990"/>
    <s v="Richard Seth Staley Educational Foundation_Washington Legal Foundation2006500"/>
    <x v="28"/>
    <x v="0"/>
    <n v="500"/>
    <x v="13"/>
    <s v="added"/>
  </r>
  <r>
    <n v="990"/>
    <s v="Richard Seth Staley Educational Foundation_Washington Legal Foundation2005250"/>
    <x v="28"/>
    <x v="0"/>
    <n v="250"/>
    <x v="14"/>
    <s v="added"/>
  </r>
  <r>
    <n v="990"/>
    <s v="Richard Seth Staley Educational Foundation_Washington Legal Foundation2004200"/>
    <x v="28"/>
    <x v="0"/>
    <n v="200"/>
    <x v="7"/>
    <s v="added"/>
  </r>
  <r>
    <n v="990"/>
    <s v="Richard Seth Staley Educational Foundation_Washington Legal Foundation2002500"/>
    <x v="28"/>
    <x v="0"/>
    <n v="500"/>
    <x v="15"/>
    <s v="added"/>
  </r>
  <r>
    <n v="990"/>
    <s v="Richard Seth Staley Educational Foundation_Washington Legal Foundation20013000"/>
    <x v="28"/>
    <x v="0"/>
    <n v="3000"/>
    <x v="16"/>
    <s v="added"/>
  </r>
  <r>
    <s v="Annual Report"/>
    <s v="Sarah Scaife Foundation_Washington Legal Foundation201660000"/>
    <x v="29"/>
    <x v="0"/>
    <n v="60000"/>
    <x v="1"/>
    <s v="added"/>
  </r>
  <r>
    <s v="CT2016"/>
    <s v="Sarah Scaife Foundation_Washington Legal Foundation200165000"/>
    <x v="29"/>
    <x v="0"/>
    <n v="65000"/>
    <x v="16"/>
    <m/>
  </r>
  <r>
    <s v="CT2016"/>
    <s v="Sarah Scaife Foundation_Washington Legal Foundation200075000"/>
    <x v="29"/>
    <x v="0"/>
    <n v="75000"/>
    <x v="17"/>
    <m/>
  </r>
  <r>
    <s v="CT2016"/>
    <s v="Sarah Scaife Foundation_Washington Legal Foundation199975000"/>
    <x v="29"/>
    <x v="0"/>
    <n v="75000"/>
    <x v="18"/>
    <m/>
  </r>
  <r>
    <s v="CT2016"/>
    <s v="Sarah Scaife Foundation_Washington Legal Foundation1997100000"/>
    <x v="29"/>
    <x v="0"/>
    <n v="100000"/>
    <x v="22"/>
    <m/>
  </r>
  <r>
    <s v="CT2016"/>
    <s v="Sarah Scaife Foundation_Washington Legal Foundation199625000"/>
    <x v="29"/>
    <x v="0"/>
    <n v="25000"/>
    <x v="21"/>
    <m/>
  </r>
  <r>
    <s v="CT2016"/>
    <s v="Sarah Scaife Foundation_Washington Legal Foundation1988110000"/>
    <x v="29"/>
    <x v="0"/>
    <n v="110000"/>
    <x v="26"/>
    <m/>
  </r>
  <r>
    <s v="CT2016"/>
    <s v="Sarah Scaife Foundation_Washington Legal Foundation1987110000"/>
    <x v="29"/>
    <x v="0"/>
    <n v="110000"/>
    <x v="29"/>
    <m/>
  </r>
  <r>
    <s v="CT2016"/>
    <s v="Sarah Scaife Foundation_Washington Legal Foundation198725000"/>
    <x v="29"/>
    <x v="0"/>
    <n v="25000"/>
    <x v="29"/>
    <m/>
  </r>
  <r>
    <s v="CT2016"/>
    <s v="Sarah Scaife Foundation_Washington Legal Foundation198650000"/>
    <x v="29"/>
    <x v="0"/>
    <n v="50000"/>
    <x v="27"/>
    <m/>
  </r>
  <r>
    <s v="CT2016"/>
    <s v="Sarah Scaife Foundation_Washington Legal Foundation198650000"/>
    <x v="29"/>
    <x v="0"/>
    <n v="50000"/>
    <x v="27"/>
    <m/>
  </r>
  <r>
    <s v="CT2016"/>
    <s v="Sarah Scaife Foundation_Washington Legal Foundation1985175000"/>
    <x v="29"/>
    <x v="0"/>
    <n v="175000"/>
    <x v="28"/>
    <m/>
  </r>
  <r>
    <n v="990"/>
    <s v="Sidney A. Swensrud Foundation_Washington Legal Foundation201620000"/>
    <x v="30"/>
    <x v="0"/>
    <n v="20000"/>
    <x v="1"/>
    <s v="added"/>
  </r>
  <r>
    <n v="990"/>
    <s v="Sidney A. Swensrud Foundation_Washington Legal Foundation201520000"/>
    <x v="30"/>
    <x v="0"/>
    <n v="20000"/>
    <x v="2"/>
    <s v="added"/>
  </r>
  <r>
    <n v="990"/>
    <s v="Sidney A. Swensrud Foundation_Washington Legal Foundation201420000"/>
    <x v="30"/>
    <x v="0"/>
    <n v="20000"/>
    <x v="3"/>
    <s v="added"/>
  </r>
  <r>
    <n v="990"/>
    <s v="Sidney A. Swensrud Foundation_Washington Legal Foundation201320000"/>
    <x v="30"/>
    <x v="0"/>
    <n v="20000"/>
    <x v="4"/>
    <s v="added"/>
  </r>
  <r>
    <s v="CT2016"/>
    <s v="Sidney A. Swensrud Foundation_Washington Legal Foundation201217500"/>
    <x v="30"/>
    <x v="0"/>
    <n v="17500"/>
    <x v="5"/>
    <m/>
  </r>
  <r>
    <s v="CT2016"/>
    <s v="Sidney A. Swensrud Foundation_Washington Legal Foundation201117500"/>
    <x v="30"/>
    <x v="0"/>
    <n v="17500"/>
    <x v="9"/>
    <m/>
  </r>
  <r>
    <s v="CT2016"/>
    <s v="Sidney A. Swensrud Foundation_Washington Legal Foundation201017500"/>
    <x v="30"/>
    <x v="0"/>
    <n v="17500"/>
    <x v="10"/>
    <m/>
  </r>
  <r>
    <s v="CT2016"/>
    <s v="Sidney A. Swensrud Foundation_Washington Legal Foundation200917500"/>
    <x v="30"/>
    <x v="0"/>
    <n v="17500"/>
    <x v="11"/>
    <m/>
  </r>
  <r>
    <s v="CT2016"/>
    <s v="Sidney A. Swensrud Foundation_Washington Legal Foundation200817500"/>
    <x v="30"/>
    <x v="0"/>
    <n v="17500"/>
    <x v="6"/>
    <m/>
  </r>
  <r>
    <s v="CT2016"/>
    <s v="Sidney A. Swensrud Foundation_Washington Legal Foundation200717500"/>
    <x v="30"/>
    <x v="0"/>
    <n v="17500"/>
    <x v="12"/>
    <m/>
  </r>
  <r>
    <s v="CT2016"/>
    <s v="Sidney A. Swensrud Foundation_Washington Legal Foundation200617500"/>
    <x v="30"/>
    <x v="0"/>
    <n v="17500"/>
    <x v="13"/>
    <m/>
  </r>
  <r>
    <s v="CT2016"/>
    <s v="Sidney A. Swensrud Foundation_Washington Legal Foundation200517500"/>
    <x v="30"/>
    <x v="0"/>
    <n v="17500"/>
    <x v="14"/>
    <m/>
  </r>
  <r>
    <s v="CT2016"/>
    <s v="Sidney A. Swensrud Foundation_Washington Legal Foundation200415000"/>
    <x v="30"/>
    <x v="0"/>
    <n v="15000"/>
    <x v="7"/>
    <m/>
  </r>
  <r>
    <s v="CT2016"/>
    <s v="Sidney A. Swensrud Foundation_Washington Legal Foundation200310000"/>
    <x v="30"/>
    <x v="0"/>
    <n v="10000"/>
    <x v="8"/>
    <m/>
  </r>
  <r>
    <s v="CT2016"/>
    <s v="Sidney A. Swensrud Foundation_Washington Legal Foundation200210000"/>
    <x v="30"/>
    <x v="0"/>
    <n v="10000"/>
    <x v="15"/>
    <m/>
  </r>
  <r>
    <s v="CT2016"/>
    <s v="Sidney A. Swensrud Foundation_Washington Legal Foundation200110000"/>
    <x v="30"/>
    <x v="0"/>
    <n v="10000"/>
    <x v="16"/>
    <m/>
  </r>
  <r>
    <s v="CT2016"/>
    <s v="The Carthage Foundation_Washington Legal Foundation200250000"/>
    <x v="31"/>
    <x v="0"/>
    <n v="50000"/>
    <x v="15"/>
    <m/>
  </r>
  <r>
    <s v="CT2016"/>
    <s v="The Carthage Foundation_Washington Legal Foundation1998125000"/>
    <x v="31"/>
    <x v="0"/>
    <n v="125000"/>
    <x v="19"/>
    <m/>
  </r>
  <r>
    <s v="CT2016"/>
    <s v="The Carthage Foundation_Washington Legal Foundation199775000"/>
    <x v="31"/>
    <x v="0"/>
    <n v="75000"/>
    <x v="22"/>
    <m/>
  </r>
  <r>
    <s v="CT2016"/>
    <s v="The Carthage Foundation_Washington Legal Foundation1996200000"/>
    <x v="31"/>
    <x v="0"/>
    <n v="200000"/>
    <x v="21"/>
    <m/>
  </r>
  <r>
    <s v="CT2016"/>
    <s v="The Carthage Foundation_Washington Legal Foundation1995400000"/>
    <x v="31"/>
    <x v="0"/>
    <n v="400000"/>
    <x v="23"/>
    <m/>
  </r>
  <r>
    <s v="CT2016"/>
    <s v="The Carthage Foundation_Washington Legal Foundation199550000"/>
    <x v="31"/>
    <x v="0"/>
    <n v="50000"/>
    <x v="23"/>
    <m/>
  </r>
  <r>
    <s v="CT2016"/>
    <s v="The Carthage Foundation_Washington Legal Foundation1994150000"/>
    <x v="31"/>
    <x v="0"/>
    <n v="150000"/>
    <x v="24"/>
    <m/>
  </r>
  <r>
    <s v="CT2016"/>
    <s v="The Carthage Foundation_Washington Legal Foundation1994250000"/>
    <x v="31"/>
    <x v="0"/>
    <n v="250000"/>
    <x v="24"/>
    <m/>
  </r>
  <r>
    <s v="CT2016"/>
    <s v="The Carthage Foundation_Washington Legal Foundation1993300000"/>
    <x v="31"/>
    <x v="0"/>
    <n v="300000"/>
    <x v="25"/>
    <m/>
  </r>
  <r>
    <s v="CT2016"/>
    <s v="The Carthage Foundation_Washington Legal Foundation1993500000"/>
    <x v="31"/>
    <x v="0"/>
    <n v="500000"/>
    <x v="25"/>
    <m/>
  </r>
  <r>
    <s v="CT2016"/>
    <s v="The Carthage Foundation_Washington Legal Foundation1992300000"/>
    <x v="31"/>
    <x v="0"/>
    <n v="300000"/>
    <x v="0"/>
    <m/>
  </r>
  <r>
    <s v="CT2016"/>
    <s v="The Carthage Foundation_Washington Legal Foundation1991125000"/>
    <x v="31"/>
    <x v="0"/>
    <n v="125000"/>
    <x v="30"/>
    <m/>
  </r>
  <r>
    <s v="CT2016"/>
    <s v="The Carthage Foundation_Washington Legal Foundation1990100000"/>
    <x v="31"/>
    <x v="0"/>
    <n v="100000"/>
    <x v="31"/>
    <m/>
  </r>
  <r>
    <s v="CT2016"/>
    <s v="The Carthage Foundation_Washington Legal Foundation198935000"/>
    <x v="31"/>
    <x v="0"/>
    <n v="35000"/>
    <x v="32"/>
    <m/>
  </r>
  <r>
    <s v="CT2016"/>
    <s v="The Carthage Foundation_Washington Legal Foundation1987100000"/>
    <x v="31"/>
    <x v="0"/>
    <n v="100000"/>
    <x v="29"/>
    <m/>
  </r>
  <r>
    <s v="CT2016"/>
    <s v="The Carthage Foundation_Washington Legal Foundation198650000"/>
    <x v="31"/>
    <x v="0"/>
    <n v="50000"/>
    <x v="27"/>
    <m/>
  </r>
  <r>
    <s v="CT2016"/>
    <s v="The Carthage Foundation_Washington Legal Foundation198650000"/>
    <x v="31"/>
    <x v="0"/>
    <n v="50000"/>
    <x v="27"/>
    <m/>
  </r>
  <r>
    <s v="CT2016"/>
    <s v="The Carthage Foundation_Washington Legal Foundation198650000"/>
    <x v="31"/>
    <x v="0"/>
    <n v="50000"/>
    <x v="27"/>
    <m/>
  </r>
  <r>
    <n v="990"/>
    <s v="The Davidow Charitable Fund_Washington Legal Foundation2016250"/>
    <x v="32"/>
    <x v="0"/>
    <n v="250"/>
    <x v="1"/>
    <s v="added"/>
  </r>
  <r>
    <n v="990"/>
    <s v="The Davidow Charitable Fund_Washington Legal Foundation2015250"/>
    <x v="32"/>
    <x v="0"/>
    <n v="250"/>
    <x v="2"/>
    <s v="added"/>
  </r>
  <r>
    <n v="990"/>
    <s v="The Davidow Charitable Fund_Washington Legal Foundation2014250"/>
    <x v="32"/>
    <x v="0"/>
    <n v="250"/>
    <x v="3"/>
    <s v="added"/>
  </r>
  <r>
    <n v="990"/>
    <s v="The Davidow Charitable Fund_Washington Legal Foundation2013250"/>
    <x v="32"/>
    <x v="0"/>
    <n v="250"/>
    <x v="4"/>
    <s v="added"/>
  </r>
  <r>
    <n v="990"/>
    <s v="The Davidow Charitable Fund_Washington Legal Foundation2012250"/>
    <x v="32"/>
    <x v="0"/>
    <n v="250"/>
    <x v="5"/>
    <s v="added"/>
  </r>
  <r>
    <n v="990"/>
    <s v="The Davidow Charitable Fund_Washington Legal Foundation2011250"/>
    <x v="32"/>
    <x v="0"/>
    <n v="250"/>
    <x v="9"/>
    <s v="added"/>
  </r>
  <r>
    <n v="990"/>
    <s v="The Davidow Charitable Fund_Washington Legal Foundation2010250"/>
    <x v="32"/>
    <x v="0"/>
    <n v="250"/>
    <x v="10"/>
    <s v="added"/>
  </r>
  <r>
    <n v="990"/>
    <s v="The Davidow Charitable Fund_Washington Legal Foundation2009250"/>
    <x v="32"/>
    <x v="0"/>
    <n v="250"/>
    <x v="11"/>
    <s v="added"/>
  </r>
  <r>
    <n v="990"/>
    <s v="The Davidow Charitable Fund_Washington Legal Foundation2008250"/>
    <x v="32"/>
    <x v="0"/>
    <n v="250"/>
    <x v="6"/>
    <s v="added"/>
  </r>
  <r>
    <n v="990"/>
    <s v="The Davidow Charitable Fund_Washington Legal Foundation2007250"/>
    <x v="32"/>
    <x v="0"/>
    <n v="250"/>
    <x v="12"/>
    <s v="added"/>
  </r>
  <r>
    <n v="990"/>
    <s v="The Davidow Charitable Fund_Washington Legal Foundation2006250"/>
    <x v="32"/>
    <x v="0"/>
    <n v="250"/>
    <x v="13"/>
    <s v="added"/>
  </r>
  <r>
    <n v="990"/>
    <s v="The Davidow Charitable Fund_Washington Legal Foundation2005250"/>
    <x v="32"/>
    <x v="0"/>
    <n v="250"/>
    <x v="14"/>
    <s v="added"/>
  </r>
  <r>
    <n v="990"/>
    <s v="The Davidow Charitable Fund_Washington Legal Foundation2004250"/>
    <x v="32"/>
    <x v="0"/>
    <n v="250"/>
    <x v="7"/>
    <s v="added"/>
  </r>
  <r>
    <n v="990"/>
    <s v="The Davidow Charitable Fund_Washington Legal Foundation2003250"/>
    <x v="32"/>
    <x v="0"/>
    <n v="250"/>
    <x v="8"/>
    <s v="added"/>
  </r>
  <r>
    <n v="990"/>
    <s v="The Davidow Charitable Fund_Washington Legal Foundation2002250"/>
    <x v="32"/>
    <x v="0"/>
    <n v="250"/>
    <x v="15"/>
    <s v="added"/>
  </r>
  <r>
    <n v="990"/>
    <s v="The Davidow Charitable Fund_Washington Legal Foundation2001250"/>
    <x v="32"/>
    <x v="0"/>
    <n v="250"/>
    <x v="16"/>
    <s v="added"/>
  </r>
  <r>
    <n v="990"/>
    <s v="The Helen Diller Family Foundation_Washington Legal Foundation201310000"/>
    <x v="33"/>
    <x v="0"/>
    <n v="10000"/>
    <x v="4"/>
    <s v="added"/>
  </r>
  <r>
    <n v="990"/>
    <s v="The Helen Diller Family Foundation_Washington Legal Foundation201210000"/>
    <x v="33"/>
    <x v="0"/>
    <n v="10000"/>
    <x v="5"/>
    <s v="added"/>
  </r>
  <r>
    <n v="990"/>
    <s v="The Helen Diller Family Foundation_Washington Legal Foundation201110000"/>
    <x v="33"/>
    <x v="0"/>
    <n v="10000"/>
    <x v="9"/>
    <s v="added"/>
  </r>
  <r>
    <n v="990"/>
    <s v="The Helen Diller Family Foundation_Washington Legal Foundation200910000"/>
    <x v="33"/>
    <x v="0"/>
    <n v="10000"/>
    <x v="11"/>
    <s v="added"/>
  </r>
  <r>
    <n v="990"/>
    <s v="The Helen Diller Family Foundation_Washington Legal Foundation200810000"/>
    <x v="33"/>
    <x v="0"/>
    <n v="10000"/>
    <x v="6"/>
    <s v="added"/>
  </r>
  <r>
    <n v="990"/>
    <s v="The Helen Diller Family Foundation_Washington Legal Foundation200710000"/>
    <x v="33"/>
    <x v="0"/>
    <n v="10000"/>
    <x v="12"/>
    <s v="added"/>
  </r>
  <r>
    <s v="CT2016"/>
    <s v="The Lynde and Harry Bradley Foundation_Washington Legal Foundation201310000"/>
    <x v="34"/>
    <x v="0"/>
    <n v="10000"/>
    <x v="4"/>
    <m/>
  </r>
  <r>
    <s v="CT2016"/>
    <s v="The Lynde and Harry Bradley Foundation_Washington Legal Foundation20121000"/>
    <x v="34"/>
    <x v="0"/>
    <n v="1000"/>
    <x v="5"/>
    <m/>
  </r>
  <r>
    <s v="CT2016"/>
    <s v="The Lynde and Harry Bradley Foundation_Washington Legal Foundation20111000"/>
    <x v="34"/>
    <x v="0"/>
    <n v="1000"/>
    <x v="9"/>
    <m/>
  </r>
  <r>
    <s v="CT2016"/>
    <s v="The Lynde and Harry Bradley Foundation_Washington Legal Foundation201115000"/>
    <x v="34"/>
    <x v="0"/>
    <n v="15000"/>
    <x v="9"/>
    <m/>
  </r>
  <r>
    <s v="CT2016"/>
    <s v="The Lynde and Harry Bradley Foundation_Washington Legal Foundation201021000"/>
    <x v="34"/>
    <x v="0"/>
    <n v="21000"/>
    <x v="10"/>
    <m/>
  </r>
  <r>
    <s v="CT2016"/>
    <s v="The Lynde and Harry Bradley Foundation_Washington Legal Foundation200925000"/>
    <x v="34"/>
    <x v="0"/>
    <n v="25000"/>
    <x v="11"/>
    <m/>
  </r>
  <r>
    <s v="CT2016"/>
    <s v="The Lynde and Harry Bradley Foundation_Washington Legal Foundation200840000"/>
    <x v="34"/>
    <x v="0"/>
    <n v="40000"/>
    <x v="6"/>
    <m/>
  </r>
  <r>
    <s v="CT2016"/>
    <s v="The Lynde and Harry Bradley Foundation_Washington Legal Foundation200710000"/>
    <x v="34"/>
    <x v="0"/>
    <n v="10000"/>
    <x v="12"/>
    <m/>
  </r>
  <r>
    <s v="CT2016"/>
    <s v="The Lynde and Harry Bradley Foundation_Washington Legal Foundation200750000"/>
    <x v="34"/>
    <x v="0"/>
    <n v="50000"/>
    <x v="12"/>
    <m/>
  </r>
  <r>
    <s v="CT2016"/>
    <s v="The Lynde and Harry Bradley Foundation_Washington Legal Foundation200610000"/>
    <x v="34"/>
    <x v="0"/>
    <n v="10000"/>
    <x v="13"/>
    <m/>
  </r>
  <r>
    <s v="CT2016"/>
    <s v="The Lynde and Harry Bradley Foundation_Washington Legal Foundation200620000"/>
    <x v="34"/>
    <x v="0"/>
    <n v="20000"/>
    <x v="13"/>
    <m/>
  </r>
  <r>
    <s v="CT2016"/>
    <s v="The Lynde and Harry Bradley Foundation_Washington Legal Foundation200510000"/>
    <x v="34"/>
    <x v="0"/>
    <n v="10000"/>
    <x v="14"/>
    <m/>
  </r>
  <r>
    <s v="CT2016"/>
    <s v="The Lynde and Harry Bradley Foundation_Washington Legal Foundation200575000"/>
    <x v="34"/>
    <x v="0"/>
    <n v="75000"/>
    <x v="14"/>
    <m/>
  </r>
  <r>
    <s v="CT2016"/>
    <s v="The Lynde and Harry Bradley Foundation_Washington Legal Foundation200410000"/>
    <x v="34"/>
    <x v="0"/>
    <n v="10000"/>
    <x v="7"/>
    <m/>
  </r>
  <r>
    <s v="CT2016"/>
    <s v="The Lynde and Harry Bradley Foundation_Washington Legal Foundation200475000"/>
    <x v="34"/>
    <x v="0"/>
    <n v="75000"/>
    <x v="7"/>
    <m/>
  </r>
  <r>
    <s v="CT2016"/>
    <s v="The Lynde and Harry Bradley Foundation_Washington Legal Foundation200310000"/>
    <x v="34"/>
    <x v="0"/>
    <n v="10000"/>
    <x v="8"/>
    <m/>
  </r>
  <r>
    <s v="CT2016"/>
    <s v="The Lynde and Harry Bradley Foundation_Washington Legal Foundation200310000"/>
    <x v="34"/>
    <x v="0"/>
    <n v="10000"/>
    <x v="8"/>
    <m/>
  </r>
  <r>
    <s v="CT2016"/>
    <s v="The Lynde and Harry Bradley Foundation_Washington Legal Foundation200210000"/>
    <x v="34"/>
    <x v="0"/>
    <n v="10000"/>
    <x v="15"/>
    <m/>
  </r>
  <r>
    <s v="CT2016"/>
    <s v="The Lynde and Harry Bradley Foundation_Washington Legal Foundation198950000"/>
    <x v="34"/>
    <x v="0"/>
    <n v="50000"/>
    <x v="32"/>
    <m/>
  </r>
  <r>
    <s v="CT2016"/>
    <s v="The Lynde and Harry Bradley Foundation_Washington Legal Foundation198850000"/>
    <x v="34"/>
    <x v="0"/>
    <n v="50000"/>
    <x v="26"/>
    <m/>
  </r>
  <r>
    <s v="CT2016"/>
    <s v="The Lynde and Harry Bradley Foundation_Washington Legal Foundation198725000"/>
    <x v="34"/>
    <x v="0"/>
    <n v="25000"/>
    <x v="29"/>
    <m/>
  </r>
  <r>
    <s v="CT2016"/>
    <s v="The Lynde and Harry Bradley Foundation_Washington Legal Foundation198750000"/>
    <x v="34"/>
    <x v="0"/>
    <n v="50000"/>
    <x v="29"/>
    <m/>
  </r>
  <r>
    <s v="CT2016"/>
    <s v="The Lynde and Harry Bradley Foundation_Washington Legal Foundation19862500"/>
    <x v="34"/>
    <x v="0"/>
    <n v="2500"/>
    <x v="27"/>
    <m/>
  </r>
  <r>
    <s v="CT2016"/>
    <s v="The Rodney Fund_Washington Legal Foundation201322000"/>
    <x v="35"/>
    <x v="0"/>
    <n v="22000"/>
    <x v="4"/>
    <m/>
  </r>
  <r>
    <s v="CT2016"/>
    <s v="The Rodney Fund_Washington Legal Foundation20084000"/>
    <x v="35"/>
    <x v="0"/>
    <n v="4000"/>
    <x v="6"/>
    <m/>
  </r>
  <r>
    <s v="CT2016"/>
    <s v="The Rodney Fund_Washington Legal Foundation20074000"/>
    <x v="35"/>
    <x v="0"/>
    <n v="4000"/>
    <x v="12"/>
    <m/>
  </r>
  <r>
    <s v="CT2016"/>
    <s v="The Rodney Fund_Washington Legal Foundation20064000"/>
    <x v="35"/>
    <x v="0"/>
    <n v="4000"/>
    <x v="13"/>
    <m/>
  </r>
  <r>
    <s v="CT2016"/>
    <s v="The Rodney Fund_Washington Legal Foundation20055000"/>
    <x v="35"/>
    <x v="0"/>
    <n v="5000"/>
    <x v="14"/>
    <m/>
  </r>
  <r>
    <s v="CT2016"/>
    <s v="The Rodney Fund_Washington Legal Foundation20042000"/>
    <x v="35"/>
    <x v="0"/>
    <n v="2000"/>
    <x v="7"/>
    <m/>
  </r>
  <r>
    <s v="CT2016"/>
    <s v="The Rodney Fund_Washington Legal Foundation20034000"/>
    <x v="35"/>
    <x v="0"/>
    <n v="4000"/>
    <x v="8"/>
    <m/>
  </r>
  <r>
    <s v="CT2016"/>
    <s v="The Rodney Fund_Washington Legal Foundation20024000"/>
    <x v="35"/>
    <x v="0"/>
    <n v="4000"/>
    <x v="15"/>
    <m/>
  </r>
  <r>
    <s v="CT2016"/>
    <s v="The Rodney Fund_Washington Legal Foundation20016000"/>
    <x v="35"/>
    <x v="0"/>
    <n v="6000"/>
    <x v="16"/>
    <m/>
  </r>
  <r>
    <s v="CT2016"/>
    <s v="The Rodney Fund_Washington Legal Foundation20006000"/>
    <x v="35"/>
    <x v="0"/>
    <n v="6000"/>
    <x v="17"/>
    <m/>
  </r>
  <r>
    <s v="CT2016"/>
    <s v="The Rodney Fund_Washington Legal Foundation19992000"/>
    <x v="35"/>
    <x v="0"/>
    <n v="2000"/>
    <x v="18"/>
    <m/>
  </r>
  <r>
    <s v="CT2016"/>
    <s v="The Rodney Fund_Washington Legal Foundation19988000"/>
    <x v="35"/>
    <x v="0"/>
    <n v="8000"/>
    <x v="19"/>
    <m/>
  </r>
  <r>
    <n v="990"/>
    <s v="The Samuel Roberts Noble Foundation_Washington Legal Foundation201410000"/>
    <x v="36"/>
    <x v="0"/>
    <n v="10000"/>
    <x v="3"/>
    <s v="added"/>
  </r>
  <r>
    <n v="990"/>
    <s v="The Samuel Roberts Noble Foundation_Washington Legal Foundation20135000"/>
    <x v="36"/>
    <x v="0"/>
    <n v="5000"/>
    <x v="4"/>
    <s v="added"/>
  </r>
  <r>
    <n v="990"/>
    <s v="The Samuel Roberts Noble Foundation_Washington Legal Foundation20125000"/>
    <x v="36"/>
    <x v="0"/>
    <n v="5000"/>
    <x v="5"/>
    <s v="added"/>
  </r>
  <r>
    <s v="CT2016"/>
    <s v="The Samuel Roberts Noble Foundation_Washington Legal Foundation20095000"/>
    <x v="36"/>
    <x v="0"/>
    <n v="5000"/>
    <x v="11"/>
    <m/>
  </r>
  <r>
    <s v="CT2016"/>
    <s v="The Samuel Roberts Noble Foundation_Washington Legal Foundation200825000"/>
    <x v="36"/>
    <x v="0"/>
    <n v="25000"/>
    <x v="6"/>
    <m/>
  </r>
  <r>
    <s v="CT2016"/>
    <s v="The Samuel Roberts Noble Foundation_Washington Legal Foundation200725000"/>
    <x v="36"/>
    <x v="0"/>
    <n v="25000"/>
    <x v="12"/>
    <m/>
  </r>
  <r>
    <s v="CT2016"/>
    <s v="The Samuel Roberts Noble Foundation_Washington Legal Foundation200650000"/>
    <x v="36"/>
    <x v="0"/>
    <n v="50000"/>
    <x v="13"/>
    <m/>
  </r>
  <r>
    <s v="CT2016"/>
    <s v="The Samuel Roberts Noble Foundation_Washington Legal Foundation200550000"/>
    <x v="36"/>
    <x v="0"/>
    <n v="50000"/>
    <x v="14"/>
    <m/>
  </r>
  <r>
    <s v="CT2016"/>
    <s v="The Samuel Roberts Noble Foundation_Washington Legal Foundation200250000"/>
    <x v="36"/>
    <x v="0"/>
    <n v="50000"/>
    <x v="15"/>
    <m/>
  </r>
  <r>
    <s v="CT2016"/>
    <s v="The Samuel Roberts Noble Foundation_Washington Legal Foundation200150000"/>
    <x v="36"/>
    <x v="0"/>
    <n v="50000"/>
    <x v="16"/>
    <m/>
  </r>
  <r>
    <s v="CT2016"/>
    <s v="The Samuel Roberts Noble Foundation_Washington Legal Foundation200050000"/>
    <x v="36"/>
    <x v="0"/>
    <n v="50000"/>
    <x v="17"/>
    <m/>
  </r>
  <r>
    <s v="CT2016"/>
    <s v="The Samuel Roberts Noble Foundation_Washington Legal Foundation199850000"/>
    <x v="36"/>
    <x v="0"/>
    <n v="50000"/>
    <x v="19"/>
    <m/>
  </r>
  <r>
    <s v="CT2016"/>
    <s v="The Weiler Foundation_Washington Legal Foundation20065000"/>
    <x v="37"/>
    <x v="0"/>
    <n v="5000"/>
    <x v="13"/>
    <m/>
  </r>
  <r>
    <s v="CT2016"/>
    <s v="The Weiler Foundation_Washington Legal Foundation200510000"/>
    <x v="37"/>
    <x v="0"/>
    <n v="10000"/>
    <x v="14"/>
    <m/>
  </r>
  <r>
    <s v="CT2016"/>
    <s v="The Weiler Foundation_Washington Legal Foundation200410000"/>
    <x v="37"/>
    <x v="0"/>
    <n v="10000"/>
    <x v="7"/>
    <m/>
  </r>
  <r>
    <s v="CT2016"/>
    <s v="U.S. Justice Charitable Foundation_Washington Legal Foundation20121235000"/>
    <x v="38"/>
    <x v="0"/>
    <n v="1235000"/>
    <x v="5"/>
    <m/>
  </r>
  <r>
    <s v="CT2016"/>
    <s v="U.S. Justice Charitable Foundation_Washington Legal Foundation20111125440"/>
    <x v="38"/>
    <x v="0"/>
    <n v="1125440"/>
    <x v="9"/>
    <m/>
  </r>
  <r>
    <s v="CT2016"/>
    <s v="U.S. Justice Charitable Foundation_Washington Legal Foundation20102000"/>
    <x v="38"/>
    <x v="0"/>
    <n v="2000"/>
    <x v="10"/>
    <m/>
  </r>
  <r>
    <s v="CT2016"/>
    <s v="Washington Legal Foundation_U.S. Justice Charitable Foundation201011684725"/>
    <x v="39"/>
    <x v="1"/>
    <n v="11684725"/>
    <x v="10"/>
    <m/>
  </r>
  <r>
    <s v="CT2016"/>
    <s v="William E. Simon Foundation_Washington Legal Foundation20065000"/>
    <x v="40"/>
    <x v="0"/>
    <n v="5000"/>
    <x v="13"/>
    <m/>
  </r>
  <r>
    <s v="CT2016"/>
    <s v="William E. Simon Foundation_Washington Legal Foundation20055000"/>
    <x v="40"/>
    <x v="0"/>
    <n v="5000"/>
    <x v="14"/>
    <m/>
  </r>
  <r>
    <s v="CT2016"/>
    <s v="William H. Donner Foundation_Washington Legal Foundation201010000"/>
    <x v="41"/>
    <x v="0"/>
    <n v="10000"/>
    <x v="10"/>
    <m/>
  </r>
  <r>
    <s v="CT2016"/>
    <s v="William H. Donner Foundation_Washington Legal Foundation1999112500"/>
    <x v="41"/>
    <x v="0"/>
    <n v="112500"/>
    <x v="18"/>
    <m/>
  </r>
  <r>
    <s v="CT2016"/>
    <s v="William H. Donner Foundation_Washington Legal Foundation199837500"/>
    <x v="41"/>
    <x v="0"/>
    <n v="37500"/>
    <x v="19"/>
    <m/>
  </r>
  <r>
    <n v="990"/>
    <s v="Woodhouse Family Foundation_Washington Legal Foundation20167000"/>
    <x v="42"/>
    <x v="0"/>
    <n v="7000"/>
    <x v="1"/>
    <s v="added"/>
  </r>
  <r>
    <n v="990"/>
    <s v="Woodhouse Family Foundation_Washington Legal Foundation20156000"/>
    <x v="42"/>
    <x v="0"/>
    <n v="6000"/>
    <x v="2"/>
    <s v="added"/>
  </r>
  <r>
    <n v="990"/>
    <s v="Woodhouse Family Foundation_Washington Legal Foundation20146000"/>
    <x v="42"/>
    <x v="0"/>
    <n v="6000"/>
    <x v="3"/>
    <s v="added"/>
  </r>
  <r>
    <n v="990"/>
    <s v="Woodhouse Family Foundation_Washington Legal Foundation201310000"/>
    <x v="42"/>
    <x v="0"/>
    <n v="10000"/>
    <x v="4"/>
    <s v="added"/>
  </r>
  <r>
    <s v="CT2016"/>
    <s v="Woodhouse Family Foundation_Washington Legal Foundation20115000"/>
    <x v="42"/>
    <x v="0"/>
    <n v="5000"/>
    <x v="9"/>
    <m/>
  </r>
  <r>
    <s v="CT2016"/>
    <s v="Woodhouse Family Foundation_Washington Legal Foundation20105000"/>
    <x v="42"/>
    <x v="0"/>
    <n v="5000"/>
    <x v="10"/>
    <m/>
  </r>
  <r>
    <s v="CT2016"/>
    <s v="Woodhouse Family Foundation_Washington Legal Foundation20095000"/>
    <x v="42"/>
    <x v="0"/>
    <n v="5000"/>
    <x v="11"/>
    <m/>
  </r>
  <r>
    <s v="CT2016"/>
    <s v="Woodhouse Family Foundation_Washington Legal Foundation20084000"/>
    <x v="42"/>
    <x v="0"/>
    <n v="4000"/>
    <x v="6"/>
    <m/>
  </r>
  <r>
    <m/>
    <m/>
    <x v="43"/>
    <x v="2"/>
    <m/>
    <x v="3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8C9959-65EE-394D-9FFF-0304052B2481}" name="PivotTable6" cacheId="2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F7:G11" firstHeaderRow="2" firstDataRow="2" firstDataCol="1"/>
  <pivotFields count="7">
    <pivotField showAll="0"/>
    <pivotField showAll="0"/>
    <pivotField showAll="0"/>
    <pivotField axis="axisRow" showAll="0">
      <items count="4">
        <item x="1"/>
        <item h="1" x="0"/>
        <item x="2"/>
        <item t="default"/>
      </items>
    </pivotField>
    <pivotField dataField="1" showAll="0"/>
    <pivotField axis="axisRow" showAll="0">
      <items count="35">
        <item x="28"/>
        <item x="27"/>
        <item x="29"/>
        <item x="26"/>
        <item x="32"/>
        <item x="31"/>
        <item x="30"/>
        <item x="0"/>
        <item x="25"/>
        <item x="24"/>
        <item x="23"/>
        <item x="21"/>
        <item x="22"/>
        <item x="19"/>
        <item x="18"/>
        <item x="17"/>
        <item x="16"/>
        <item x="15"/>
        <item x="8"/>
        <item x="7"/>
        <item x="14"/>
        <item x="13"/>
        <item x="12"/>
        <item x="6"/>
        <item x="11"/>
        <item x="10"/>
        <item x="9"/>
        <item x="5"/>
        <item x="4"/>
        <item x="3"/>
        <item h="1" x="33"/>
        <item h="1" x="1"/>
        <item h="1" x="2"/>
        <item h="1" x="20"/>
        <item t="default"/>
      </items>
    </pivotField>
    <pivotField showAll="0"/>
  </pivotFields>
  <rowFields count="2">
    <field x="3"/>
    <field x="5"/>
  </rowFields>
  <rowItems count="3">
    <i>
      <x/>
    </i>
    <i r="1">
      <x v="25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BA94F2-8884-2846-9D4E-75ABCB52AEAE}" name="PivotTable5" cacheId="28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7:B51" firstHeaderRow="2" firstDataRow="2" firstDataCol="1"/>
  <pivotFields count="7">
    <pivotField showAll="0"/>
    <pivotField showAll="0"/>
    <pivotField axis="axisRow" showAll="0" sortType="descending">
      <items count="46">
        <item h="1" sd="0" x="39"/>
        <item sd="0" x="31"/>
        <item sd="0" x="3"/>
        <item sd="0" x="19"/>
        <item sd="0" x="38"/>
        <item sd="0" x="9"/>
        <item sd="0" x="29"/>
        <item sd="0" x="34"/>
        <item sd="0" x="13"/>
        <item sd="0" x="16"/>
        <item sd="0" x="36"/>
        <item sd="0" x="17"/>
        <item sd="0" x="4"/>
        <item sd="0" x="0"/>
        <item sd="0" x="30"/>
        <item sd="0" x="11"/>
        <item sd="0" x="41"/>
        <item sd="0" x="35"/>
        <item sd="0" x="14"/>
        <item sd="0" x="18"/>
        <item sd="0" x="26"/>
        <item sd="0" x="27"/>
        <item sd="0" x="8"/>
        <item sd="0" x="37"/>
        <item sd="0" x="42"/>
        <item sd="0" x="5"/>
        <item sd="0" x="40"/>
        <item sd="0" x="21"/>
        <item sd="0" x="12"/>
        <item sd="0" x="7"/>
        <item h="1" sd="0" x="43"/>
        <item sd="0" x="20"/>
        <item sd="0" x="24"/>
        <item sd="0" x="25"/>
        <item sd="0" x="28"/>
        <item sd="0" x="33"/>
        <item sd="0" x="32"/>
        <item sd="0" x="2"/>
        <item sd="0" x="23"/>
        <item sd="0" m="1" x="44"/>
        <item sd="0" x="22"/>
        <item sd="0" x="6"/>
        <item sd="0" x="15"/>
        <item sd="0" x="10"/>
        <item sd="0" x="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5">
        <item x="28"/>
        <item x="27"/>
        <item x="29"/>
        <item x="26"/>
        <item x="32"/>
        <item x="31"/>
        <item x="30"/>
        <item x="0"/>
        <item x="25"/>
        <item x="24"/>
        <item x="23"/>
        <item x="21"/>
        <item x="22"/>
        <item x="19"/>
        <item x="18"/>
        <item x="17"/>
        <item x="16"/>
        <item x="15"/>
        <item x="8"/>
        <item x="7"/>
        <item x="14"/>
        <item x="13"/>
        <item x="12"/>
        <item x="6"/>
        <item x="11"/>
        <item x="10"/>
        <item x="9"/>
        <item x="5"/>
        <item x="4"/>
        <item x="3"/>
        <item x="33"/>
        <item x="1"/>
        <item x="2"/>
        <item x="20"/>
        <item t="default"/>
      </items>
    </pivotField>
    <pivotField showAll="0"/>
  </pivotFields>
  <rowFields count="2">
    <field x="2"/>
    <field x="5"/>
  </rowFields>
  <rowItems count="43">
    <i>
      <x v="1"/>
    </i>
    <i>
      <x v="2"/>
    </i>
    <i>
      <x v="3"/>
    </i>
    <i>
      <x v="4"/>
    </i>
    <i>
      <x v="5"/>
    </i>
    <i>
      <x v="6"/>
    </i>
    <i>
      <x v="43"/>
    </i>
    <i>
      <x v="8"/>
    </i>
    <i>
      <x v="7"/>
    </i>
    <i>
      <x v="9"/>
    </i>
    <i>
      <x v="10"/>
    </i>
    <i>
      <x v="33"/>
    </i>
    <i>
      <x v="15"/>
    </i>
    <i>
      <x v="14"/>
    </i>
    <i>
      <x v="12"/>
    </i>
    <i>
      <x v="38"/>
    </i>
    <i>
      <x v="37"/>
    </i>
    <i>
      <x v="11"/>
    </i>
    <i>
      <x v="13"/>
    </i>
    <i>
      <x v="16"/>
    </i>
    <i>
      <x v="21"/>
    </i>
    <i>
      <x v="18"/>
    </i>
    <i>
      <x v="17"/>
    </i>
    <i>
      <x v="44"/>
    </i>
    <i>
      <x v="40"/>
    </i>
    <i>
      <x v="19"/>
    </i>
    <i>
      <x v="35"/>
    </i>
    <i>
      <x v="24"/>
    </i>
    <i>
      <x v="31"/>
    </i>
    <i>
      <x v="20"/>
    </i>
    <i>
      <x v="41"/>
    </i>
    <i>
      <x v="23"/>
    </i>
    <i>
      <x v="22"/>
    </i>
    <i>
      <x v="29"/>
    </i>
    <i>
      <x v="25"/>
    </i>
    <i>
      <x v="26"/>
    </i>
    <i>
      <x v="32"/>
    </i>
    <i>
      <x v="27"/>
    </i>
    <i>
      <x v="34"/>
    </i>
    <i>
      <x v="28"/>
    </i>
    <i>
      <x v="36"/>
    </i>
    <i>
      <x v="42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1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washington-legal-foundation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selection activeCell="H26" sqref="H26"/>
    </sheetView>
  </sheetViews>
  <sheetFormatPr baseColWidth="10" defaultRowHeight="16" x14ac:dyDescent="0.2"/>
  <cols>
    <col min="1" max="1" width="39.83203125" bestFit="1" customWidth="1"/>
    <col min="2" max="2" width="11.1640625" bestFit="1" customWidth="1"/>
    <col min="3" max="3" width="27.6640625" customWidth="1"/>
    <col min="6" max="6" width="31.6640625" bestFit="1" customWidth="1"/>
    <col min="7" max="7" width="11.1640625" bestFit="1" customWidth="1"/>
  </cols>
  <sheetData>
    <row r="1" spans="1:9" ht="31" x14ac:dyDescent="0.35">
      <c r="A1" s="8" t="s">
        <v>37</v>
      </c>
      <c r="B1" s="9"/>
    </row>
    <row r="2" spans="1:9" ht="19" x14ac:dyDescent="0.25">
      <c r="A2" s="4" t="s">
        <v>38</v>
      </c>
      <c r="B2" s="5">
        <v>43374</v>
      </c>
    </row>
    <row r="3" spans="1:9" ht="19" x14ac:dyDescent="0.25">
      <c r="A3" s="6" t="s">
        <v>39</v>
      </c>
    </row>
    <row r="4" spans="1:9" ht="19" x14ac:dyDescent="0.25">
      <c r="A4" s="6"/>
    </row>
    <row r="5" spans="1:9" ht="24" x14ac:dyDescent="0.3">
      <c r="A5" s="12" t="s">
        <v>46</v>
      </c>
      <c r="B5" s="4"/>
      <c r="F5" s="12" t="s">
        <v>47</v>
      </c>
      <c r="G5" s="4"/>
    </row>
    <row r="6" spans="1:9" x14ac:dyDescent="0.2">
      <c r="A6" s="14" t="s">
        <v>40</v>
      </c>
      <c r="B6" s="15"/>
      <c r="F6" s="16"/>
      <c r="G6" s="16"/>
    </row>
    <row r="7" spans="1:9" x14ac:dyDescent="0.2">
      <c r="A7" s="1" t="s">
        <v>36</v>
      </c>
      <c r="F7" s="1" t="s">
        <v>36</v>
      </c>
    </row>
    <row r="8" spans="1:9" x14ac:dyDescent="0.2">
      <c r="A8" s="1" t="s">
        <v>41</v>
      </c>
      <c r="B8" t="s">
        <v>35</v>
      </c>
      <c r="C8" s="17" t="s">
        <v>48</v>
      </c>
      <c r="D8" s="15"/>
      <c r="F8" s="1" t="s">
        <v>41</v>
      </c>
      <c r="G8" t="s">
        <v>35</v>
      </c>
      <c r="H8" s="17" t="s">
        <v>48</v>
      </c>
      <c r="I8" s="15"/>
    </row>
    <row r="9" spans="1:9" x14ac:dyDescent="0.2">
      <c r="A9" s="2" t="s">
        <v>29</v>
      </c>
      <c r="B9" s="3">
        <v>2910000</v>
      </c>
      <c r="C9" t="str">
        <f>IFERROR(IF(VLOOKUP(A9,Resources!$A:$B,2,FALSE)=0,"",VLOOKUP(A9,Resources!$A:$B,2,FALSE)),"")</f>
        <v>https://www.desmogblog.com/scaife-family-foundations</v>
      </c>
      <c r="F9" s="2" t="s">
        <v>14</v>
      </c>
      <c r="G9" s="3">
        <v>11684725</v>
      </c>
      <c r="H9" t="str">
        <f>IFERROR(IF(VLOOKUP(F9,Resources!$A:$B,2,FALSE)=0,"",VLOOKUP(F9,Resources!$A:$B,2,FALSE)),"")</f>
        <v/>
      </c>
    </row>
    <row r="10" spans="1:9" x14ac:dyDescent="0.2">
      <c r="A10" s="2" t="s">
        <v>23</v>
      </c>
      <c r="B10" s="3">
        <v>2799977</v>
      </c>
      <c r="C10" t="str">
        <f>IFERROR(IF(VLOOKUP(A10,Resources!$A:$B,2,FALSE)=0,"",VLOOKUP(A10,Resources!$A:$B,2,FALSE)),"")</f>
        <v/>
      </c>
      <c r="F10" s="13">
        <v>2010</v>
      </c>
      <c r="G10" s="3">
        <v>11684725</v>
      </c>
    </row>
    <row r="11" spans="1:9" x14ac:dyDescent="0.2">
      <c r="A11" s="2" t="s">
        <v>27</v>
      </c>
      <c r="B11" s="3">
        <v>2735000</v>
      </c>
      <c r="C11" t="str">
        <f>IFERROR(IF(VLOOKUP(A11,Resources!$A:$B,2,FALSE)=0,"",VLOOKUP(A11,Resources!$A:$B,2,FALSE)),"")</f>
        <v>http://www.sourcewatch.org/index.php/John_M._Olin_Foundation</v>
      </c>
      <c r="F11" s="2" t="s">
        <v>34</v>
      </c>
      <c r="G11" s="3">
        <v>11684725</v>
      </c>
    </row>
    <row r="12" spans="1:9" x14ac:dyDescent="0.2">
      <c r="A12" s="2" t="s">
        <v>14</v>
      </c>
      <c r="B12" s="3">
        <v>2362440</v>
      </c>
      <c r="C12" t="str">
        <f>IFERROR(IF(VLOOKUP(A12,Resources!$A:$B,2,FALSE)=0,"",VLOOKUP(A12,Resources!$A:$B,2,FALSE)),"")</f>
        <v/>
      </c>
    </row>
    <row r="13" spans="1:9" x14ac:dyDescent="0.2">
      <c r="A13" s="2" t="s">
        <v>17</v>
      </c>
      <c r="B13" s="3">
        <v>1605000</v>
      </c>
      <c r="C13" t="str">
        <f>IFERROR(IF(VLOOKUP(A13,Resources!$A:$B,2,FALSE)=0,"",VLOOKUP(A13,Resources!$A:$B,2,FALSE)),"")</f>
        <v>http://www.sourcewatch.org/index.php/Koch_Family_Foundations</v>
      </c>
    </row>
    <row r="14" spans="1:9" x14ac:dyDescent="0.2">
      <c r="A14" s="2" t="s">
        <v>30</v>
      </c>
      <c r="B14" s="3">
        <v>920000</v>
      </c>
      <c r="C14" t="str">
        <f>IFERROR(IF(VLOOKUP(A14,Resources!$A:$B,2,FALSE)=0,"",VLOOKUP(A14,Resources!$A:$B,2,FALSE)),"")</f>
        <v>https://www.desmogblog.com/scaife-family-foundations</v>
      </c>
    </row>
    <row r="15" spans="1:9" x14ac:dyDescent="0.2">
      <c r="A15" s="2" t="s">
        <v>87</v>
      </c>
      <c r="B15" s="3">
        <v>771400</v>
      </c>
      <c r="C15" t="str">
        <f>IFERROR(IF(VLOOKUP(A15,Resources!$A:$B,2,FALSE)=0,"",VLOOKUP(A15,Resources!$A:$B,2,FALSE)),"")</f>
        <v/>
      </c>
    </row>
    <row r="16" spans="1:9" x14ac:dyDescent="0.2">
      <c r="A16" s="2" t="s">
        <v>10</v>
      </c>
      <c r="B16" s="3">
        <v>716725</v>
      </c>
      <c r="C16" t="str">
        <f>IFERROR(IF(VLOOKUP(A16,Resources!$A:$B,2,FALSE)=0,"",VLOOKUP(A16,Resources!$A:$B,2,FALSE)),"")</f>
        <v/>
      </c>
    </row>
    <row r="17" spans="1:3" x14ac:dyDescent="0.2">
      <c r="A17" s="2" t="s">
        <v>8</v>
      </c>
      <c r="B17" s="3">
        <v>580500</v>
      </c>
      <c r="C17" t="str">
        <f>IFERROR(IF(VLOOKUP(A17,Resources!$A:$B,2,FALSE)=0,"",VLOOKUP(A17,Resources!$A:$B,2,FALSE)),"")</f>
        <v>http://www.sourcewatch.org/index.php/Lynde_and_Harry_Bradley_Foundation</v>
      </c>
    </row>
    <row r="18" spans="1:3" x14ac:dyDescent="0.2">
      <c r="A18" s="2" t="s">
        <v>9</v>
      </c>
      <c r="B18" s="3">
        <v>575000</v>
      </c>
      <c r="C18" t="str">
        <f>IFERROR(IF(VLOOKUP(A18,Resources!$A:$B,2,FALSE)=0,"",VLOOKUP(A18,Resources!$A:$B,2,FALSE)),"")</f>
        <v>http://www.sourcewatch.org/index.php/Exxon_Mobil</v>
      </c>
    </row>
    <row r="19" spans="1:3" x14ac:dyDescent="0.2">
      <c r="A19" s="2" t="s">
        <v>22</v>
      </c>
      <c r="B19" s="3">
        <v>375000</v>
      </c>
      <c r="C19" t="str">
        <f>IFERROR(IF(VLOOKUP(A19,Resources!$A:$B,2,FALSE)=0,"",VLOOKUP(A19,Resources!$A:$B,2,FALSE)),"")</f>
        <v>http://www.sourcewatch.org/index.php/Samuel_Roberts_Noble_Foundation</v>
      </c>
    </row>
    <row r="20" spans="1:3" x14ac:dyDescent="0.2">
      <c r="A20" s="2" t="s">
        <v>72</v>
      </c>
      <c r="B20" s="3">
        <v>350000</v>
      </c>
      <c r="C20" t="str">
        <f>IFERROR(IF(VLOOKUP(A20,Resources!$A:$B,2,FALSE)=0,"",VLOOKUP(A20,Resources!$A:$B,2,FALSE)),"")</f>
        <v/>
      </c>
    </row>
    <row r="21" spans="1:3" x14ac:dyDescent="0.2">
      <c r="A21" s="2" t="s">
        <v>6</v>
      </c>
      <c r="B21" s="3">
        <v>281000</v>
      </c>
      <c r="C21" t="str">
        <f>IFERROR(IF(VLOOKUP(A21,Resources!$A:$B,2,FALSE)=0,"",VLOOKUP(A21,Resources!$A:$B,2,FALSE)),"")</f>
        <v>https://www.desmogblog.com/donors-capital-fund</v>
      </c>
    </row>
    <row r="22" spans="1:3" x14ac:dyDescent="0.2">
      <c r="A22" s="2" t="s">
        <v>13</v>
      </c>
      <c r="B22" s="3">
        <v>265000</v>
      </c>
      <c r="C22" t="str">
        <f>IFERROR(IF(VLOOKUP(A22,Resources!$A:$B,2,FALSE)=0,"",VLOOKUP(A22,Resources!$A:$B,2,FALSE)),"")</f>
        <v/>
      </c>
    </row>
    <row r="23" spans="1:3" x14ac:dyDescent="0.2">
      <c r="A23" s="2" t="s">
        <v>12</v>
      </c>
      <c r="B23" s="3">
        <v>265000</v>
      </c>
      <c r="C23" t="str">
        <f>IFERROR(IF(VLOOKUP(A23,Resources!$A:$B,2,FALSE)=0,"",VLOOKUP(A23,Resources!$A:$B,2,FALSE)),"")</f>
        <v/>
      </c>
    </row>
    <row r="24" spans="1:3" x14ac:dyDescent="0.2">
      <c r="A24" s="2" t="s">
        <v>78</v>
      </c>
      <c r="B24" s="3">
        <v>255681</v>
      </c>
      <c r="C24" t="str">
        <f>IFERROR(IF(VLOOKUP(A24,Resources!$A:$B,2,FALSE)=0,"",VLOOKUP(A24,Resources!$A:$B,2,FALSE)),"")</f>
        <v/>
      </c>
    </row>
    <row r="25" spans="1:3" x14ac:dyDescent="0.2">
      <c r="A25" s="2" t="s">
        <v>77</v>
      </c>
      <c r="B25" s="3">
        <v>250000</v>
      </c>
      <c r="C25" t="str">
        <f>IFERROR(IF(VLOOKUP(A25,Resources!$A:$B,2,FALSE)=0,"",VLOOKUP(A25,Resources!$A:$B,2,FALSE)),"")</f>
        <v/>
      </c>
    </row>
    <row r="26" spans="1:3" x14ac:dyDescent="0.2">
      <c r="A26" s="2" t="s">
        <v>15</v>
      </c>
      <c r="B26" s="3">
        <v>217500</v>
      </c>
      <c r="C26" t="str">
        <f>IFERROR(IF(VLOOKUP(A26,Resources!$A:$B,2,FALSE)=0,"",VLOOKUP(A26,Resources!$A:$B,2,FALSE)),"")</f>
        <v>http://www.sourcewatch.org/index.php/F.M._Kirby_Foundation</v>
      </c>
    </row>
    <row r="27" spans="1:3" x14ac:dyDescent="0.2">
      <c r="A27" s="2" t="s">
        <v>32</v>
      </c>
      <c r="B27" s="3">
        <v>200000</v>
      </c>
      <c r="C27" t="str">
        <f>IFERROR(IF(VLOOKUP(A27,Resources!$A:$B,2,FALSE)=0,"",VLOOKUP(A27,Resources!$A:$B,2,FALSE)),"")</f>
        <v>http://www.sourcewatch.org/index.php/Scaife_Foundations</v>
      </c>
    </row>
    <row r="28" spans="1:3" x14ac:dyDescent="0.2">
      <c r="A28" s="2" t="s">
        <v>20</v>
      </c>
      <c r="B28" s="3">
        <v>160000</v>
      </c>
      <c r="C28" t="str">
        <f>IFERROR(IF(VLOOKUP(A28,Resources!$A:$B,2,FALSE)=0,"",VLOOKUP(A28,Resources!$A:$B,2,FALSE)),"")</f>
        <v>http://www.sourcewatch.org/index.php/William_H._Donner_Foundation</v>
      </c>
    </row>
    <row r="29" spans="1:3" x14ac:dyDescent="0.2">
      <c r="A29" s="2" t="s">
        <v>19</v>
      </c>
      <c r="B29" s="3">
        <v>114500</v>
      </c>
      <c r="C29" t="str">
        <f>IFERROR(IF(VLOOKUP(A29,Resources!$A:$B,2,FALSE)=0,"",VLOOKUP(A29,Resources!$A:$B,2,FALSE)),"")</f>
        <v>http://www.sourcewatch.org/index.php/Pharmaceutical_Research_and_Manufacturers_of_America</v>
      </c>
    </row>
    <row r="30" spans="1:3" x14ac:dyDescent="0.2">
      <c r="A30" s="2" t="s">
        <v>4</v>
      </c>
      <c r="B30" s="3">
        <v>90000</v>
      </c>
      <c r="C30" t="str">
        <f>IFERROR(IF(VLOOKUP(A30,Resources!$A:$B,2,FALSE)=0,"",VLOOKUP(A30,Resources!$A:$B,2,FALSE)),"")</f>
        <v>https://www.sourcewatch.org/index.php/Ed_Uihlein_Family_Foundation</v>
      </c>
    </row>
    <row r="31" spans="1:3" x14ac:dyDescent="0.2">
      <c r="A31" s="2" t="s">
        <v>7</v>
      </c>
      <c r="B31" s="3">
        <v>71000</v>
      </c>
      <c r="C31" t="str">
        <f>IFERROR(IF(VLOOKUP(A31,Resources!$A:$B,2,FALSE)=0,"",VLOOKUP(A31,Resources!$A:$B,2,FALSE)),"")</f>
        <v>http://www.sourcewatch.org/index.php/Rodney_Fund</v>
      </c>
    </row>
    <row r="32" spans="1:3" x14ac:dyDescent="0.2">
      <c r="A32" s="2" t="s">
        <v>89</v>
      </c>
      <c r="B32" s="3">
        <v>70000</v>
      </c>
      <c r="C32" t="str">
        <f>IFERROR(IF(VLOOKUP(A32,Resources!$A:$B,2,FALSE)=0,"",VLOOKUP(A32,Resources!$A:$B,2,FALSE)),"")</f>
        <v/>
      </c>
    </row>
    <row r="33" spans="1:3" x14ac:dyDescent="0.2">
      <c r="A33" s="2" t="s">
        <v>79</v>
      </c>
      <c r="B33" s="3">
        <v>63500</v>
      </c>
      <c r="C33" t="str">
        <f>IFERROR(IF(VLOOKUP(A33,Resources!$A:$B,2,FALSE)=0,"",VLOOKUP(A33,Resources!$A:$B,2,FALSE)),"")</f>
        <v/>
      </c>
    </row>
    <row r="34" spans="1:3" x14ac:dyDescent="0.2">
      <c r="A34" s="2" t="s">
        <v>28</v>
      </c>
      <c r="B34" s="3">
        <v>60000</v>
      </c>
      <c r="C34" t="str">
        <f>IFERROR(IF(VLOOKUP(A34,Resources!$A:$B,2,FALSE)=0,"",VLOOKUP(A34,Resources!$A:$B,2,FALSE)),"")</f>
        <v>http://www.sourcewatch.org/index.php/JM_Foundation</v>
      </c>
    </row>
    <row r="35" spans="1:3" x14ac:dyDescent="0.2">
      <c r="A35" s="2" t="s">
        <v>75</v>
      </c>
      <c r="B35" s="3">
        <v>60000</v>
      </c>
      <c r="C35" t="str">
        <f>IFERROR(IF(VLOOKUP(A35,Resources!$A:$B,2,FALSE)=0,"",VLOOKUP(A35,Resources!$A:$B,2,FALSE)),"")</f>
        <v/>
      </c>
    </row>
    <row r="36" spans="1:3" x14ac:dyDescent="0.2">
      <c r="A36" s="2" t="s">
        <v>16</v>
      </c>
      <c r="B36" s="3">
        <v>48000</v>
      </c>
      <c r="C36" t="str">
        <f>IFERROR(IF(VLOOKUP(A36,Resources!$A:$B,2,FALSE)=0,"",VLOOKUP(A36,Resources!$A:$B,2,FALSE)),"")</f>
        <v/>
      </c>
    </row>
    <row r="37" spans="1:3" x14ac:dyDescent="0.2">
      <c r="A37" s="2" t="s">
        <v>70</v>
      </c>
      <c r="B37" s="3">
        <v>35000</v>
      </c>
      <c r="C37" t="str">
        <f>IFERROR(IF(VLOOKUP(A37,Resources!$A:$B,2,FALSE)=0,"",VLOOKUP(A37,Resources!$A:$B,2,FALSE)),"")</f>
        <v>https://www.sourcewatch.org/index.php/John_William_Pope_Foundation</v>
      </c>
    </row>
    <row r="38" spans="1:3" x14ac:dyDescent="0.2">
      <c r="A38" s="2" t="s">
        <v>31</v>
      </c>
      <c r="B38" s="3">
        <v>34000</v>
      </c>
      <c r="C38" t="str">
        <f>IFERROR(IF(VLOOKUP(A38,Resources!$A:$B,2,FALSE)=0,"",VLOOKUP(A38,Resources!$A:$B,2,FALSE)),"")</f>
        <v>http://www.sourcewatch.org/index.php/Philip_M._McKenna_Foundation</v>
      </c>
    </row>
    <row r="39" spans="1:3" x14ac:dyDescent="0.2">
      <c r="A39" s="2" t="s">
        <v>80</v>
      </c>
      <c r="B39" s="3">
        <v>25500</v>
      </c>
      <c r="C39" t="str">
        <f>IFERROR(IF(VLOOKUP(A39,Resources!$A:$B,2,FALSE)=0,"",VLOOKUP(A39,Resources!$A:$B,2,FALSE)),"")</f>
        <v/>
      </c>
    </row>
    <row r="40" spans="1:3" x14ac:dyDescent="0.2">
      <c r="A40" s="2" t="s">
        <v>24</v>
      </c>
      <c r="B40" s="3">
        <v>25000</v>
      </c>
      <c r="C40" t="str">
        <f>IFERROR(IF(VLOOKUP(A40,Resources!$A:$B,2,FALSE)=0,"",VLOOKUP(A40,Resources!$A:$B,2,FALSE)),"")</f>
        <v/>
      </c>
    </row>
    <row r="41" spans="1:3" x14ac:dyDescent="0.2">
      <c r="A41" s="2" t="s">
        <v>26</v>
      </c>
      <c r="B41" s="3">
        <v>25000</v>
      </c>
      <c r="C41" t="str">
        <f>IFERROR(IF(VLOOKUP(A41,Resources!$A:$B,2,FALSE)=0,"",VLOOKUP(A41,Resources!$A:$B,2,FALSE)),"")</f>
        <v>http://www.sourcewatch.org/index.php/CIGNA</v>
      </c>
    </row>
    <row r="42" spans="1:3" x14ac:dyDescent="0.2">
      <c r="A42" s="2" t="s">
        <v>33</v>
      </c>
      <c r="B42" s="3">
        <v>17593</v>
      </c>
      <c r="C42" t="str">
        <f>IFERROR(IF(VLOOKUP(A42,Resources!$A:$B,2,FALSE)=0,"",VLOOKUP(A42,Resources!$A:$B,2,FALSE)),"")</f>
        <v>http://www.sourcewatch.org/index.php/Charles_G._Koch_Foundation</v>
      </c>
    </row>
    <row r="43" spans="1:3" x14ac:dyDescent="0.2">
      <c r="A43" s="2" t="s">
        <v>21</v>
      </c>
      <c r="B43" s="3">
        <v>15000</v>
      </c>
      <c r="C43" t="str">
        <f>IFERROR(IF(VLOOKUP(A43,Resources!$A:$B,2,FALSE)=0,"",VLOOKUP(A43,Resources!$A:$B,2,FALSE)),"")</f>
        <v/>
      </c>
    </row>
    <row r="44" spans="1:3" x14ac:dyDescent="0.2">
      <c r="A44" s="2" t="s">
        <v>25</v>
      </c>
      <c r="B44" s="3">
        <v>10000</v>
      </c>
      <c r="C44" t="str">
        <f>IFERROR(IF(VLOOKUP(A44,Resources!$A:$B,2,FALSE)=0,"",VLOOKUP(A44,Resources!$A:$B,2,FALSE)),"")</f>
        <v>http://www.sourcewatch.org/index.php/William_E._Simon_Foundation</v>
      </c>
    </row>
    <row r="45" spans="1:3" x14ac:dyDescent="0.2">
      <c r="A45" s="2" t="s">
        <v>71</v>
      </c>
      <c r="B45" s="3">
        <v>10000</v>
      </c>
      <c r="C45" t="str">
        <f>IFERROR(IF(VLOOKUP(A45,Resources!$A:$B,2,FALSE)=0,"",VLOOKUP(A45,Resources!$A:$B,2,FALSE)),"")</f>
        <v>https://www.sourcewatch.org/index.php/National_Christian_Foundation</v>
      </c>
    </row>
    <row r="46" spans="1:3" x14ac:dyDescent="0.2">
      <c r="A46" s="2" t="s">
        <v>11</v>
      </c>
      <c r="B46" s="3">
        <v>9000</v>
      </c>
      <c r="C46" t="str">
        <f>IFERROR(IF(VLOOKUP(A46,Resources!$A:$B,2,FALSE)=0,"",VLOOKUP(A46,Resources!$A:$B,2,FALSE)),"")</f>
        <v/>
      </c>
    </row>
    <row r="47" spans="1:3" x14ac:dyDescent="0.2">
      <c r="A47" s="2" t="s">
        <v>73</v>
      </c>
      <c r="B47" s="3">
        <v>7950</v>
      </c>
      <c r="C47" t="str">
        <f>IFERROR(IF(VLOOKUP(A47,Resources!$A:$B,2,FALSE)=0,"",VLOOKUP(A47,Resources!$A:$B,2,FALSE)),"")</f>
        <v/>
      </c>
    </row>
    <row r="48" spans="1:3" x14ac:dyDescent="0.2">
      <c r="A48" s="2" t="s">
        <v>18</v>
      </c>
      <c r="B48" s="3">
        <v>7500</v>
      </c>
      <c r="C48" t="str">
        <f>IFERROR(IF(VLOOKUP(A48,Resources!$A:$B,2,FALSE)=0,"",VLOOKUP(A48,Resources!$A:$B,2,FALSE)),"")</f>
        <v>http://desmogblog.com/who-donors-trust</v>
      </c>
    </row>
    <row r="49" spans="1:3" x14ac:dyDescent="0.2">
      <c r="A49" s="2" t="s">
        <v>76</v>
      </c>
      <c r="B49" s="3">
        <v>4000</v>
      </c>
      <c r="C49" t="str">
        <f>IFERROR(IF(VLOOKUP(A49,Resources!$A:$B,2,FALSE)=0,"",VLOOKUP(A49,Resources!$A:$B,2,FALSE)),"")</f>
        <v/>
      </c>
    </row>
    <row r="50" spans="1:3" x14ac:dyDescent="0.2">
      <c r="A50" s="2" t="s">
        <v>81</v>
      </c>
      <c r="B50" s="3">
        <v>4000</v>
      </c>
      <c r="C50" t="str">
        <f>IFERROR(IF(VLOOKUP(A50,Resources!$A:$B,2,FALSE)=0,"",VLOOKUP(A50,Resources!$A:$B,2,FALSE)),"")</f>
        <v/>
      </c>
    </row>
    <row r="51" spans="1:3" x14ac:dyDescent="0.2">
      <c r="A51" s="2" t="s">
        <v>34</v>
      </c>
      <c r="B51" s="3">
        <v>19401766</v>
      </c>
    </row>
  </sheetData>
  <sortState xmlns:xlrd2="http://schemas.microsoft.com/office/spreadsheetml/2017/richdata2" ref="A3:B37">
    <sortCondition descending="1" ref="B6"/>
  </sortState>
  <mergeCells count="4">
    <mergeCell ref="A6:B6"/>
    <mergeCell ref="F6:G6"/>
    <mergeCell ref="C8:D8"/>
    <mergeCell ref="H8:I8"/>
  </mergeCells>
  <hyperlinks>
    <hyperlink ref="A3" r:id="rId3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0"/>
  <sheetViews>
    <sheetView workbookViewId="0">
      <selection activeCell="C2" sqref="C2:C360"/>
    </sheetView>
  </sheetViews>
  <sheetFormatPr baseColWidth="10" defaultRowHeight="16" x14ac:dyDescent="0.2"/>
  <cols>
    <col min="1" max="1" width="11.6640625" customWidth="1"/>
    <col min="2" max="2" width="61" bestFit="1" customWidth="1"/>
    <col min="3" max="3" width="37.6640625" bestFit="1" customWidth="1"/>
    <col min="4" max="4" width="29.5" bestFit="1" customWidth="1"/>
    <col min="5" max="5" width="13.6640625" style="10" bestFit="1" customWidth="1"/>
    <col min="6" max="6" width="5.1640625" bestFit="1" customWidth="1"/>
  </cols>
  <sheetData>
    <row r="1" spans="1:7" s="7" customFormat="1" x14ac:dyDescent="0.2">
      <c r="A1" s="7" t="s">
        <v>44</v>
      </c>
      <c r="B1" s="7" t="s">
        <v>43</v>
      </c>
      <c r="C1" s="7" t="s">
        <v>0</v>
      </c>
      <c r="D1" s="7" t="s">
        <v>1</v>
      </c>
      <c r="E1" s="11" t="s">
        <v>2</v>
      </c>
      <c r="F1" s="7" t="s">
        <v>3</v>
      </c>
      <c r="G1" s="7" t="s">
        <v>42</v>
      </c>
    </row>
    <row r="2" spans="1:7" x14ac:dyDescent="0.2">
      <c r="A2" t="s">
        <v>45</v>
      </c>
      <c r="B2" t="str">
        <f t="shared" ref="B2:B33" si="0">C2&amp;"_"&amp;D2&amp;F2&amp;E2</f>
        <v>Allegheny Foundation_Washington Legal Foundation1992200000</v>
      </c>
      <c r="C2" t="s">
        <v>32</v>
      </c>
      <c r="D2" t="s">
        <v>5</v>
      </c>
      <c r="E2" s="10">
        <v>200000</v>
      </c>
      <c r="F2">
        <v>1992</v>
      </c>
    </row>
    <row r="3" spans="1:7" x14ac:dyDescent="0.2">
      <c r="A3">
        <v>990</v>
      </c>
      <c r="B3" t="str">
        <f t="shared" si="0"/>
        <v>Alliance of Automobile Manufacturers_Washington Legal Foundation201615000</v>
      </c>
      <c r="C3" t="s">
        <v>89</v>
      </c>
      <c r="D3" t="s">
        <v>5</v>
      </c>
      <c r="E3" s="10">
        <v>15000</v>
      </c>
      <c r="F3">
        <v>2016</v>
      </c>
      <c r="G3" t="s">
        <v>69</v>
      </c>
    </row>
    <row r="4" spans="1:7" x14ac:dyDescent="0.2">
      <c r="A4">
        <v>990</v>
      </c>
      <c r="B4" t="str">
        <f t="shared" si="0"/>
        <v>Alliance of Automobile Manufacturers_Washington Legal Foundation201515000</v>
      </c>
      <c r="C4" t="s">
        <v>89</v>
      </c>
      <c r="D4" t="s">
        <v>5</v>
      </c>
      <c r="E4" s="10">
        <v>15000</v>
      </c>
      <c r="F4">
        <v>2015</v>
      </c>
      <c r="G4" t="s">
        <v>69</v>
      </c>
    </row>
    <row r="5" spans="1:7" x14ac:dyDescent="0.2">
      <c r="A5">
        <v>990</v>
      </c>
      <c r="B5" t="str">
        <f t="shared" si="0"/>
        <v>Alliance of Automobile Manufacturers_Washington Legal Foundation201415000</v>
      </c>
      <c r="C5" t="s">
        <v>89</v>
      </c>
      <c r="D5" t="s">
        <v>5</v>
      </c>
      <c r="E5" s="10">
        <v>15000</v>
      </c>
      <c r="F5">
        <v>2014</v>
      </c>
      <c r="G5" t="s">
        <v>69</v>
      </c>
    </row>
    <row r="6" spans="1:7" x14ac:dyDescent="0.2">
      <c r="A6">
        <v>990</v>
      </c>
      <c r="B6" t="str">
        <f t="shared" si="0"/>
        <v>Alliance of Automobile Manufacturers_Washington Legal Foundation201315000</v>
      </c>
      <c r="C6" t="s">
        <v>89</v>
      </c>
      <c r="D6" t="s">
        <v>5</v>
      </c>
      <c r="E6" s="10">
        <v>15000</v>
      </c>
      <c r="F6">
        <v>2013</v>
      </c>
      <c r="G6" t="s">
        <v>69</v>
      </c>
    </row>
    <row r="7" spans="1:7" x14ac:dyDescent="0.2">
      <c r="A7">
        <v>990</v>
      </c>
      <c r="B7" t="str">
        <f t="shared" si="0"/>
        <v>Alliance of Automobile Manufacturers_Washington Legal Foundation201210000</v>
      </c>
      <c r="C7" t="s">
        <v>89</v>
      </c>
      <c r="D7" t="s">
        <v>5</v>
      </c>
      <c r="E7" s="10">
        <v>10000</v>
      </c>
      <c r="F7">
        <v>2012</v>
      </c>
      <c r="G7" t="s">
        <v>69</v>
      </c>
    </row>
    <row r="8" spans="1:7" x14ac:dyDescent="0.2">
      <c r="A8">
        <v>990</v>
      </c>
      <c r="B8" t="str">
        <f t="shared" si="0"/>
        <v>Allied Education Foundation_Washington Legal Foundation201650000</v>
      </c>
      <c r="C8" t="s">
        <v>77</v>
      </c>
      <c r="D8" t="s">
        <v>5</v>
      </c>
      <c r="E8" s="10">
        <v>50000</v>
      </c>
      <c r="F8">
        <v>2016</v>
      </c>
      <c r="G8" t="s">
        <v>69</v>
      </c>
    </row>
    <row r="9" spans="1:7" x14ac:dyDescent="0.2">
      <c r="A9">
        <v>990</v>
      </c>
      <c r="B9" t="str">
        <f t="shared" si="0"/>
        <v>Allied Education Foundation_Washington Legal Foundation201550000</v>
      </c>
      <c r="C9" t="s">
        <v>77</v>
      </c>
      <c r="D9" t="s">
        <v>5</v>
      </c>
      <c r="E9" s="10">
        <v>50000</v>
      </c>
      <c r="F9">
        <v>2015</v>
      </c>
      <c r="G9" t="s">
        <v>69</v>
      </c>
    </row>
    <row r="10" spans="1:7" x14ac:dyDescent="0.2">
      <c r="A10">
        <v>990</v>
      </c>
      <c r="B10" t="str">
        <f t="shared" si="0"/>
        <v>Allied Education Foundation_Washington Legal Foundation201475000</v>
      </c>
      <c r="C10" t="s">
        <v>77</v>
      </c>
      <c r="D10" t="s">
        <v>5</v>
      </c>
      <c r="E10" s="10">
        <v>75000</v>
      </c>
      <c r="F10">
        <v>2014</v>
      </c>
      <c r="G10" t="s">
        <v>69</v>
      </c>
    </row>
    <row r="11" spans="1:7" x14ac:dyDescent="0.2">
      <c r="A11">
        <v>990</v>
      </c>
      <c r="B11" t="str">
        <f t="shared" si="0"/>
        <v>Allied Education Foundation_Washington Legal Foundation201375000</v>
      </c>
      <c r="C11" t="s">
        <v>77</v>
      </c>
      <c r="D11" t="s">
        <v>5</v>
      </c>
      <c r="E11" s="10">
        <v>75000</v>
      </c>
      <c r="F11">
        <v>2013</v>
      </c>
      <c r="G11" t="s">
        <v>69</v>
      </c>
    </row>
    <row r="12" spans="1:7" x14ac:dyDescent="0.2">
      <c r="A12" t="s">
        <v>45</v>
      </c>
      <c r="B12" t="str">
        <f t="shared" si="0"/>
        <v>American Legal Foundation_Washington Legal Foundation2008349977</v>
      </c>
      <c r="C12" t="s">
        <v>23</v>
      </c>
      <c r="D12" t="s">
        <v>5</v>
      </c>
      <c r="E12" s="10">
        <v>349977</v>
      </c>
      <c r="F12">
        <v>2008</v>
      </c>
      <c r="G12" t="s">
        <v>42</v>
      </c>
    </row>
    <row r="13" spans="1:7" x14ac:dyDescent="0.2">
      <c r="A13" t="s">
        <v>45</v>
      </c>
      <c r="B13" t="str">
        <f t="shared" si="0"/>
        <v>American Legal Foundation_Washington Legal Foundation2004850000</v>
      </c>
      <c r="C13" t="s">
        <v>23</v>
      </c>
      <c r="D13" t="s">
        <v>5</v>
      </c>
      <c r="E13" s="10">
        <v>850000</v>
      </c>
      <c r="F13">
        <v>2004</v>
      </c>
      <c r="G13" t="s">
        <v>42</v>
      </c>
    </row>
    <row r="14" spans="1:7" x14ac:dyDescent="0.2">
      <c r="A14" t="s">
        <v>45</v>
      </c>
      <c r="B14" t="str">
        <f t="shared" si="0"/>
        <v>American Legal Foundation_Washington Legal Foundation20031600000</v>
      </c>
      <c r="C14" t="s">
        <v>23</v>
      </c>
      <c r="D14" t="s">
        <v>5</v>
      </c>
      <c r="E14" s="10">
        <v>1600000</v>
      </c>
      <c r="F14">
        <v>2003</v>
      </c>
    </row>
    <row r="15" spans="1:7" x14ac:dyDescent="0.2">
      <c r="A15">
        <v>990</v>
      </c>
      <c r="B15" t="str">
        <f t="shared" si="0"/>
        <v>Armstrong Foundation_Washington Legal Foundation201610000</v>
      </c>
      <c r="C15" t="s">
        <v>12</v>
      </c>
      <c r="D15" t="s">
        <v>5</v>
      </c>
      <c r="E15" s="10">
        <v>10000</v>
      </c>
      <c r="F15">
        <v>2016</v>
      </c>
      <c r="G15" t="s">
        <v>69</v>
      </c>
    </row>
    <row r="16" spans="1:7" x14ac:dyDescent="0.2">
      <c r="A16">
        <v>990</v>
      </c>
      <c r="B16" t="str">
        <f t="shared" si="0"/>
        <v>Armstrong Foundation_Washington Legal Foundation201510000</v>
      </c>
      <c r="C16" t="s">
        <v>12</v>
      </c>
      <c r="D16" t="s">
        <v>5</v>
      </c>
      <c r="E16" s="10">
        <v>10000</v>
      </c>
      <c r="F16">
        <v>2015</v>
      </c>
      <c r="G16" t="s">
        <v>69</v>
      </c>
    </row>
    <row r="17" spans="1:7" x14ac:dyDescent="0.2">
      <c r="A17">
        <v>990</v>
      </c>
      <c r="B17" t="str">
        <f t="shared" si="0"/>
        <v>Armstrong Foundation_Washington Legal Foundation201420000</v>
      </c>
      <c r="C17" t="s">
        <v>12</v>
      </c>
      <c r="D17" t="s">
        <v>5</v>
      </c>
      <c r="E17" s="10">
        <v>20000</v>
      </c>
      <c r="F17">
        <v>2014</v>
      </c>
      <c r="G17" t="s">
        <v>69</v>
      </c>
    </row>
    <row r="18" spans="1:7" x14ac:dyDescent="0.2">
      <c r="A18">
        <v>990</v>
      </c>
      <c r="B18" t="str">
        <f t="shared" si="0"/>
        <v>Armstrong Foundation_Washington Legal Foundation201315000</v>
      </c>
      <c r="C18" t="s">
        <v>12</v>
      </c>
      <c r="D18" t="s">
        <v>5</v>
      </c>
      <c r="E18" s="10">
        <v>15000</v>
      </c>
      <c r="F18">
        <v>2013</v>
      </c>
      <c r="G18" t="s">
        <v>69</v>
      </c>
    </row>
    <row r="19" spans="1:7" x14ac:dyDescent="0.2">
      <c r="A19" t="s">
        <v>45</v>
      </c>
      <c r="B19" t="str">
        <f t="shared" si="0"/>
        <v>Armstrong Foundation_Washington Legal Foundation201215000</v>
      </c>
      <c r="C19" t="s">
        <v>12</v>
      </c>
      <c r="D19" t="s">
        <v>5</v>
      </c>
      <c r="E19" s="10">
        <v>15000</v>
      </c>
      <c r="F19">
        <v>2012</v>
      </c>
    </row>
    <row r="20" spans="1:7" x14ac:dyDescent="0.2">
      <c r="A20" t="s">
        <v>45</v>
      </c>
      <c r="B20" t="str">
        <f t="shared" si="0"/>
        <v>Armstrong Foundation_Washington Legal Foundation201115000</v>
      </c>
      <c r="C20" t="s">
        <v>12</v>
      </c>
      <c r="D20" t="s">
        <v>5</v>
      </c>
      <c r="E20" s="10">
        <v>15000</v>
      </c>
      <c r="F20">
        <v>2011</v>
      </c>
    </row>
    <row r="21" spans="1:7" x14ac:dyDescent="0.2">
      <c r="A21" t="s">
        <v>45</v>
      </c>
      <c r="B21" t="str">
        <f t="shared" si="0"/>
        <v>Armstrong Foundation_Washington Legal Foundation201015000</v>
      </c>
      <c r="C21" t="s">
        <v>12</v>
      </c>
      <c r="D21" t="s">
        <v>5</v>
      </c>
      <c r="E21" s="10">
        <v>15000</v>
      </c>
      <c r="F21">
        <v>2010</v>
      </c>
    </row>
    <row r="22" spans="1:7" x14ac:dyDescent="0.2">
      <c r="A22" t="s">
        <v>45</v>
      </c>
      <c r="B22" t="str">
        <f t="shared" si="0"/>
        <v>Armstrong Foundation_Washington Legal Foundation200910000</v>
      </c>
      <c r="C22" t="s">
        <v>12</v>
      </c>
      <c r="D22" t="s">
        <v>5</v>
      </c>
      <c r="E22" s="10">
        <v>10000</v>
      </c>
      <c r="F22">
        <v>2009</v>
      </c>
    </row>
    <row r="23" spans="1:7" x14ac:dyDescent="0.2">
      <c r="A23" t="s">
        <v>45</v>
      </c>
      <c r="B23" t="str">
        <f t="shared" si="0"/>
        <v>Armstrong Foundation_Washington Legal Foundation200815000</v>
      </c>
      <c r="C23" t="s">
        <v>12</v>
      </c>
      <c r="D23" t="s">
        <v>5</v>
      </c>
      <c r="E23" s="10">
        <v>15000</v>
      </c>
      <c r="F23">
        <v>2008</v>
      </c>
    </row>
    <row r="24" spans="1:7" x14ac:dyDescent="0.2">
      <c r="A24" t="s">
        <v>45</v>
      </c>
      <c r="B24" t="str">
        <f t="shared" si="0"/>
        <v>Armstrong Foundation_Washington Legal Foundation200715000</v>
      </c>
      <c r="C24" t="s">
        <v>12</v>
      </c>
      <c r="D24" t="s">
        <v>5</v>
      </c>
      <c r="E24" s="10">
        <v>15000</v>
      </c>
      <c r="F24">
        <v>2007</v>
      </c>
    </row>
    <row r="25" spans="1:7" x14ac:dyDescent="0.2">
      <c r="A25" t="s">
        <v>45</v>
      </c>
      <c r="B25" t="str">
        <f t="shared" si="0"/>
        <v>Armstrong Foundation_Washington Legal Foundation200615000</v>
      </c>
      <c r="C25" t="s">
        <v>12</v>
      </c>
      <c r="D25" t="s">
        <v>5</v>
      </c>
      <c r="E25" s="10">
        <v>15000</v>
      </c>
      <c r="F25">
        <v>2006</v>
      </c>
    </row>
    <row r="26" spans="1:7" x14ac:dyDescent="0.2">
      <c r="A26" t="s">
        <v>45</v>
      </c>
      <c r="B26" t="str">
        <f t="shared" si="0"/>
        <v>Armstrong Foundation_Washington Legal Foundation200510000</v>
      </c>
      <c r="C26" t="s">
        <v>12</v>
      </c>
      <c r="D26" t="s">
        <v>5</v>
      </c>
      <c r="E26" s="10">
        <v>10000</v>
      </c>
      <c r="F26">
        <v>2005</v>
      </c>
    </row>
    <row r="27" spans="1:7" x14ac:dyDescent="0.2">
      <c r="A27" t="s">
        <v>45</v>
      </c>
      <c r="B27" t="str">
        <f t="shared" si="0"/>
        <v>Armstrong Foundation_Washington Legal Foundation200515000</v>
      </c>
      <c r="C27" t="s">
        <v>12</v>
      </c>
      <c r="D27" t="s">
        <v>5</v>
      </c>
      <c r="E27" s="10">
        <v>15000</v>
      </c>
      <c r="F27">
        <v>2005</v>
      </c>
    </row>
    <row r="28" spans="1:7" x14ac:dyDescent="0.2">
      <c r="A28" t="s">
        <v>45</v>
      </c>
      <c r="B28" t="str">
        <f t="shared" si="0"/>
        <v>Armstrong Foundation_Washington Legal Foundation200410000</v>
      </c>
      <c r="C28" t="s">
        <v>12</v>
      </c>
      <c r="D28" t="s">
        <v>5</v>
      </c>
      <c r="E28" s="10">
        <v>10000</v>
      </c>
      <c r="F28">
        <v>2004</v>
      </c>
    </row>
    <row r="29" spans="1:7" x14ac:dyDescent="0.2">
      <c r="A29" t="s">
        <v>45</v>
      </c>
      <c r="B29" t="str">
        <f t="shared" si="0"/>
        <v>Armstrong Foundation_Washington Legal Foundation200310000</v>
      </c>
      <c r="C29" t="s">
        <v>12</v>
      </c>
      <c r="D29" t="s">
        <v>5</v>
      </c>
      <c r="E29" s="10">
        <v>10000</v>
      </c>
      <c r="F29">
        <v>2003</v>
      </c>
    </row>
    <row r="30" spans="1:7" x14ac:dyDescent="0.2">
      <c r="A30" t="s">
        <v>45</v>
      </c>
      <c r="B30" t="str">
        <f t="shared" si="0"/>
        <v>Armstrong Foundation_Washington Legal Foundation200210000</v>
      </c>
      <c r="C30" t="s">
        <v>12</v>
      </c>
      <c r="D30" t="s">
        <v>5</v>
      </c>
      <c r="E30" s="10">
        <v>10000</v>
      </c>
      <c r="F30">
        <v>2002</v>
      </c>
    </row>
    <row r="31" spans="1:7" x14ac:dyDescent="0.2">
      <c r="A31" t="s">
        <v>45</v>
      </c>
      <c r="B31" t="str">
        <f t="shared" si="0"/>
        <v>Armstrong Foundation_Washington Legal Foundation200110000</v>
      </c>
      <c r="C31" t="s">
        <v>12</v>
      </c>
      <c r="D31" t="s">
        <v>5</v>
      </c>
      <c r="E31" s="10">
        <v>10000</v>
      </c>
      <c r="F31">
        <v>2001</v>
      </c>
    </row>
    <row r="32" spans="1:7" x14ac:dyDescent="0.2">
      <c r="A32" t="s">
        <v>45</v>
      </c>
      <c r="B32" t="str">
        <f t="shared" si="0"/>
        <v>Armstrong Foundation_Washington Legal Foundation200010000</v>
      </c>
      <c r="C32" t="s">
        <v>12</v>
      </c>
      <c r="D32" t="s">
        <v>5</v>
      </c>
      <c r="E32" s="10">
        <v>10000</v>
      </c>
      <c r="F32">
        <v>2000</v>
      </c>
    </row>
    <row r="33" spans="1:7" x14ac:dyDescent="0.2">
      <c r="A33" t="s">
        <v>45</v>
      </c>
      <c r="B33" t="str">
        <f t="shared" si="0"/>
        <v>Armstrong Foundation_Washington Legal Foundation199915000</v>
      </c>
      <c r="C33" t="s">
        <v>12</v>
      </c>
      <c r="D33" t="s">
        <v>5</v>
      </c>
      <c r="E33" s="10">
        <v>15000</v>
      </c>
      <c r="F33">
        <v>1999</v>
      </c>
    </row>
    <row r="34" spans="1:7" x14ac:dyDescent="0.2">
      <c r="A34" t="s">
        <v>45</v>
      </c>
      <c r="B34" t="str">
        <f t="shared" ref="B34:B65" si="1">C34&amp;"_"&amp;D34&amp;F34&amp;E34</f>
        <v>Armstrong Foundation_Washington Legal Foundation199810000</v>
      </c>
      <c r="C34" t="s">
        <v>12</v>
      </c>
      <c r="D34" t="s">
        <v>5</v>
      </c>
      <c r="E34" s="10">
        <v>10000</v>
      </c>
      <c r="F34">
        <v>1998</v>
      </c>
    </row>
    <row r="35" spans="1:7" x14ac:dyDescent="0.2">
      <c r="A35" t="s">
        <v>45</v>
      </c>
      <c r="B35" t="str">
        <f t="shared" si="1"/>
        <v>Armstrong Foundation_Washington Legal Foundation199810000</v>
      </c>
      <c r="C35" t="s">
        <v>12</v>
      </c>
      <c r="D35" t="s">
        <v>5</v>
      </c>
      <c r="E35" s="10">
        <v>10000</v>
      </c>
      <c r="F35">
        <v>1998</v>
      </c>
    </row>
    <row r="36" spans="1:7" x14ac:dyDescent="0.2">
      <c r="A36" t="s">
        <v>45</v>
      </c>
      <c r="B36" t="str">
        <f t="shared" si="1"/>
        <v>Arthur N. Rupe Foundation_Washington Legal Foundation201015000</v>
      </c>
      <c r="C36" t="s">
        <v>21</v>
      </c>
      <c r="D36" t="s">
        <v>5</v>
      </c>
      <c r="E36" s="10">
        <v>15000</v>
      </c>
      <c r="F36">
        <v>2010</v>
      </c>
    </row>
    <row r="37" spans="1:7" x14ac:dyDescent="0.2">
      <c r="A37">
        <v>990</v>
      </c>
      <c r="B37" t="str">
        <f t="shared" si="1"/>
        <v>Boh Foundation_Washington Legal Foundation20172500</v>
      </c>
      <c r="C37" t="s">
        <v>80</v>
      </c>
      <c r="D37" t="s">
        <v>5</v>
      </c>
      <c r="E37" s="10">
        <v>2500</v>
      </c>
      <c r="F37">
        <v>2017</v>
      </c>
      <c r="G37" t="s">
        <v>69</v>
      </c>
    </row>
    <row r="38" spans="1:7" x14ac:dyDescent="0.2">
      <c r="A38">
        <v>990</v>
      </c>
      <c r="B38" t="str">
        <f t="shared" si="1"/>
        <v>Boh Foundation_Washington Legal Foundation20162500</v>
      </c>
      <c r="C38" t="s">
        <v>80</v>
      </c>
      <c r="D38" t="s">
        <v>5</v>
      </c>
      <c r="E38" s="10">
        <v>2500</v>
      </c>
      <c r="F38">
        <v>2016</v>
      </c>
      <c r="G38" t="s">
        <v>69</v>
      </c>
    </row>
    <row r="39" spans="1:7" x14ac:dyDescent="0.2">
      <c r="A39">
        <v>990</v>
      </c>
      <c r="B39" t="str">
        <f t="shared" si="1"/>
        <v>Boh Foundation_Washington Legal Foundation20152500</v>
      </c>
      <c r="C39" t="s">
        <v>80</v>
      </c>
      <c r="D39" t="s">
        <v>5</v>
      </c>
      <c r="E39" s="10">
        <v>2500</v>
      </c>
      <c r="F39">
        <v>2015</v>
      </c>
      <c r="G39" t="s">
        <v>69</v>
      </c>
    </row>
    <row r="40" spans="1:7" x14ac:dyDescent="0.2">
      <c r="A40">
        <v>990</v>
      </c>
      <c r="B40" t="str">
        <f t="shared" si="1"/>
        <v>Boh Foundation_Washington Legal Foundation20132500</v>
      </c>
      <c r="C40" t="s">
        <v>80</v>
      </c>
      <c r="D40" t="s">
        <v>5</v>
      </c>
      <c r="E40" s="10">
        <v>2500</v>
      </c>
      <c r="F40">
        <v>2013</v>
      </c>
      <c r="G40" t="s">
        <v>69</v>
      </c>
    </row>
    <row r="41" spans="1:7" x14ac:dyDescent="0.2">
      <c r="A41">
        <v>990</v>
      </c>
      <c r="B41" t="str">
        <f t="shared" si="1"/>
        <v>Boh Foundation_Washington Legal Foundation20112500</v>
      </c>
      <c r="C41" t="s">
        <v>80</v>
      </c>
      <c r="D41" t="s">
        <v>5</v>
      </c>
      <c r="E41" s="10">
        <v>2500</v>
      </c>
      <c r="F41">
        <v>2011</v>
      </c>
      <c r="G41" t="s">
        <v>69</v>
      </c>
    </row>
    <row r="42" spans="1:7" x14ac:dyDescent="0.2">
      <c r="A42">
        <v>990</v>
      </c>
      <c r="B42" t="str">
        <f t="shared" si="1"/>
        <v>Boh Foundation_Washington Legal Foundation20092500</v>
      </c>
      <c r="C42" t="s">
        <v>80</v>
      </c>
      <c r="D42" t="s">
        <v>5</v>
      </c>
      <c r="E42" s="10">
        <v>2500</v>
      </c>
      <c r="F42">
        <v>2009</v>
      </c>
      <c r="G42" t="s">
        <v>69</v>
      </c>
    </row>
    <row r="43" spans="1:7" x14ac:dyDescent="0.2">
      <c r="A43">
        <v>990</v>
      </c>
      <c r="B43" t="str">
        <f t="shared" si="1"/>
        <v>Boh Foundation_Washington Legal Foundation20082500</v>
      </c>
      <c r="C43" t="s">
        <v>80</v>
      </c>
      <c r="D43" t="s">
        <v>5</v>
      </c>
      <c r="E43" s="10">
        <v>2500</v>
      </c>
      <c r="F43">
        <v>2008</v>
      </c>
      <c r="G43" t="s">
        <v>69</v>
      </c>
    </row>
    <row r="44" spans="1:7" x14ac:dyDescent="0.2">
      <c r="A44">
        <v>990</v>
      </c>
      <c r="B44" t="str">
        <f t="shared" si="1"/>
        <v>Boh Foundation_Washington Legal Foundation20071000</v>
      </c>
      <c r="C44" t="s">
        <v>80</v>
      </c>
      <c r="D44" t="s">
        <v>5</v>
      </c>
      <c r="E44" s="10">
        <v>1000</v>
      </c>
      <c r="F44">
        <v>2007</v>
      </c>
      <c r="G44" t="s">
        <v>69</v>
      </c>
    </row>
    <row r="45" spans="1:7" x14ac:dyDescent="0.2">
      <c r="A45">
        <v>990</v>
      </c>
      <c r="B45" t="str">
        <f t="shared" si="1"/>
        <v>Boh Foundation_Washington Legal Foundation20051000</v>
      </c>
      <c r="C45" t="s">
        <v>80</v>
      </c>
      <c r="D45" t="s">
        <v>5</v>
      </c>
      <c r="E45" s="10">
        <v>1000</v>
      </c>
      <c r="F45">
        <v>2005</v>
      </c>
      <c r="G45" t="s">
        <v>69</v>
      </c>
    </row>
    <row r="46" spans="1:7" x14ac:dyDescent="0.2">
      <c r="A46">
        <v>990</v>
      </c>
      <c r="B46" t="str">
        <f t="shared" si="1"/>
        <v>Boh Foundation_Washington Legal Foundation20042000</v>
      </c>
      <c r="C46" t="s">
        <v>80</v>
      </c>
      <c r="D46" t="s">
        <v>5</v>
      </c>
      <c r="E46" s="10">
        <v>2000</v>
      </c>
      <c r="F46">
        <v>2004</v>
      </c>
      <c r="G46" t="s">
        <v>69</v>
      </c>
    </row>
    <row r="47" spans="1:7" x14ac:dyDescent="0.2">
      <c r="A47">
        <v>990</v>
      </c>
      <c r="B47" t="str">
        <f t="shared" si="1"/>
        <v>Boh Foundation_Washington Legal Foundation20032000</v>
      </c>
      <c r="C47" t="s">
        <v>80</v>
      </c>
      <c r="D47" t="s">
        <v>5</v>
      </c>
      <c r="E47" s="10">
        <v>2000</v>
      </c>
      <c r="F47">
        <v>2003</v>
      </c>
      <c r="G47" t="s">
        <v>69</v>
      </c>
    </row>
    <row r="48" spans="1:7" x14ac:dyDescent="0.2">
      <c r="A48">
        <v>990</v>
      </c>
      <c r="B48" t="str">
        <f t="shared" si="1"/>
        <v>Boh Foundation_Washington Legal Foundation20022000</v>
      </c>
      <c r="C48" t="s">
        <v>80</v>
      </c>
      <c r="D48" t="s">
        <v>5</v>
      </c>
      <c r="E48" s="10">
        <v>2000</v>
      </c>
      <c r="F48">
        <v>2002</v>
      </c>
      <c r="G48" t="s">
        <v>69</v>
      </c>
    </row>
    <row r="49" spans="1:7" x14ac:dyDescent="0.2">
      <c r="A49">
        <v>990</v>
      </c>
      <c r="B49" t="str">
        <f t="shared" si="1"/>
        <v>Charles G. Koch Charitable Foundation_Washington Legal Foundation20175031</v>
      </c>
      <c r="C49" t="s">
        <v>33</v>
      </c>
      <c r="D49" t="s">
        <v>5</v>
      </c>
      <c r="E49" s="10">
        <v>5031</v>
      </c>
      <c r="F49">
        <v>2017</v>
      </c>
      <c r="G49" t="s">
        <v>69</v>
      </c>
    </row>
    <row r="50" spans="1:7" x14ac:dyDescent="0.2">
      <c r="A50">
        <v>990</v>
      </c>
      <c r="B50" t="str">
        <f t="shared" si="1"/>
        <v>Charles G. Koch Charitable Foundation_Washington Legal Foundation201610062</v>
      </c>
      <c r="C50" t="s">
        <v>33</v>
      </c>
      <c r="D50" t="s">
        <v>5</v>
      </c>
      <c r="E50" s="10">
        <v>10062</v>
      </c>
      <c r="F50">
        <v>2016</v>
      </c>
      <c r="G50" t="s">
        <v>69</v>
      </c>
    </row>
    <row r="51" spans="1:7" x14ac:dyDescent="0.2">
      <c r="A51" t="s">
        <v>45</v>
      </c>
      <c r="B51" t="str">
        <f t="shared" si="1"/>
        <v>Charles G. Koch Charitable Foundation_Washington Legal Foundation19922500</v>
      </c>
      <c r="C51" t="s">
        <v>33</v>
      </c>
      <c r="D51" t="s">
        <v>5</v>
      </c>
      <c r="E51" s="10">
        <v>2500</v>
      </c>
      <c r="F51">
        <v>1992</v>
      </c>
    </row>
    <row r="52" spans="1:7" x14ac:dyDescent="0.2">
      <c r="A52" t="s">
        <v>45</v>
      </c>
      <c r="B52" t="str">
        <f t="shared" si="1"/>
        <v>CIGNA Foundation_Washington Legal Foundation20055000</v>
      </c>
      <c r="C52" t="s">
        <v>26</v>
      </c>
      <c r="D52" t="s">
        <v>5</v>
      </c>
      <c r="E52" s="10">
        <v>5000</v>
      </c>
      <c r="F52">
        <v>2005</v>
      </c>
    </row>
    <row r="53" spans="1:7" x14ac:dyDescent="0.2">
      <c r="A53" t="s">
        <v>45</v>
      </c>
      <c r="B53" t="str">
        <f t="shared" si="1"/>
        <v>CIGNA Foundation_Washington Legal Foundation200310000</v>
      </c>
      <c r="C53" t="s">
        <v>26</v>
      </c>
      <c r="D53" t="s">
        <v>5</v>
      </c>
      <c r="E53" s="10">
        <v>10000</v>
      </c>
      <c r="F53">
        <v>2003</v>
      </c>
    </row>
    <row r="54" spans="1:7" x14ac:dyDescent="0.2">
      <c r="A54" t="s">
        <v>45</v>
      </c>
      <c r="B54" t="str">
        <f t="shared" si="1"/>
        <v>CIGNA Foundation_Washington Legal Foundation20025000</v>
      </c>
      <c r="C54" t="s">
        <v>26</v>
      </c>
      <c r="D54" t="s">
        <v>5</v>
      </c>
      <c r="E54" s="10">
        <v>5000</v>
      </c>
      <c r="F54">
        <v>2002</v>
      </c>
    </row>
    <row r="55" spans="1:7" x14ac:dyDescent="0.2">
      <c r="A55" t="s">
        <v>45</v>
      </c>
      <c r="B55" t="str">
        <f t="shared" si="1"/>
        <v>CIGNA Foundation_Washington Legal Foundation20015000</v>
      </c>
      <c r="C55" t="s">
        <v>26</v>
      </c>
      <c r="D55" t="s">
        <v>5</v>
      </c>
      <c r="E55" s="10">
        <v>5000</v>
      </c>
      <c r="F55">
        <v>2001</v>
      </c>
    </row>
    <row r="56" spans="1:7" x14ac:dyDescent="0.2">
      <c r="A56" t="s">
        <v>45</v>
      </c>
      <c r="B56" t="str">
        <f t="shared" si="1"/>
        <v>Claude R. Lambe Charitable Foundation_Washington Legal Foundation2010150000</v>
      </c>
      <c r="C56" t="s">
        <v>17</v>
      </c>
      <c r="D56" t="s">
        <v>5</v>
      </c>
      <c r="E56" s="10">
        <v>150000</v>
      </c>
      <c r="F56">
        <v>2010</v>
      </c>
    </row>
    <row r="57" spans="1:7" x14ac:dyDescent="0.2">
      <c r="A57" t="s">
        <v>45</v>
      </c>
      <c r="B57" t="str">
        <f t="shared" si="1"/>
        <v>Claude R. Lambe Charitable Foundation_Washington Legal Foundation2009200000</v>
      </c>
      <c r="C57" t="s">
        <v>17</v>
      </c>
      <c r="D57" t="s">
        <v>5</v>
      </c>
      <c r="E57" s="10">
        <v>200000</v>
      </c>
      <c r="F57">
        <v>2009</v>
      </c>
    </row>
    <row r="58" spans="1:7" x14ac:dyDescent="0.2">
      <c r="A58" t="s">
        <v>45</v>
      </c>
      <c r="B58" t="str">
        <f t="shared" si="1"/>
        <v>Claude R. Lambe Charitable Foundation_Washington Legal Foundation2008150000</v>
      </c>
      <c r="C58" t="s">
        <v>17</v>
      </c>
      <c r="D58" t="s">
        <v>5</v>
      </c>
      <c r="E58" s="10">
        <v>150000</v>
      </c>
      <c r="F58">
        <v>2008</v>
      </c>
    </row>
    <row r="59" spans="1:7" x14ac:dyDescent="0.2">
      <c r="A59" t="s">
        <v>45</v>
      </c>
      <c r="B59" t="str">
        <f t="shared" si="1"/>
        <v>Claude R. Lambe Charitable Foundation_Washington Legal Foundation2007150000</v>
      </c>
      <c r="C59" t="s">
        <v>17</v>
      </c>
      <c r="D59" t="s">
        <v>5</v>
      </c>
      <c r="E59" s="10">
        <v>150000</v>
      </c>
      <c r="F59">
        <v>2007</v>
      </c>
    </row>
    <row r="60" spans="1:7" x14ac:dyDescent="0.2">
      <c r="A60" t="s">
        <v>45</v>
      </c>
      <c r="B60" t="str">
        <f t="shared" si="1"/>
        <v>Claude R. Lambe Charitable Foundation_Washington Legal Foundation2006205000</v>
      </c>
      <c r="C60" t="s">
        <v>17</v>
      </c>
      <c r="D60" t="s">
        <v>5</v>
      </c>
      <c r="E60" s="10">
        <v>205000</v>
      </c>
      <c r="F60">
        <v>2006</v>
      </c>
    </row>
    <row r="61" spans="1:7" x14ac:dyDescent="0.2">
      <c r="A61" t="s">
        <v>45</v>
      </c>
      <c r="B61" t="str">
        <f t="shared" si="1"/>
        <v>Claude R. Lambe Charitable Foundation_Washington Legal Foundation2005150000</v>
      </c>
      <c r="C61" t="s">
        <v>17</v>
      </c>
      <c r="D61" t="s">
        <v>5</v>
      </c>
      <c r="E61" s="10">
        <v>150000</v>
      </c>
      <c r="F61">
        <v>2005</v>
      </c>
    </row>
    <row r="62" spans="1:7" x14ac:dyDescent="0.2">
      <c r="A62" t="s">
        <v>45</v>
      </c>
      <c r="B62" t="str">
        <f t="shared" si="1"/>
        <v>Claude R. Lambe Charitable Foundation_Washington Legal Foundation2004150000</v>
      </c>
      <c r="C62" t="s">
        <v>17</v>
      </c>
      <c r="D62" t="s">
        <v>5</v>
      </c>
      <c r="E62" s="10">
        <v>150000</v>
      </c>
      <c r="F62">
        <v>2004</v>
      </c>
    </row>
    <row r="63" spans="1:7" x14ac:dyDescent="0.2">
      <c r="A63" t="s">
        <v>45</v>
      </c>
      <c r="B63" t="str">
        <f t="shared" si="1"/>
        <v>Claude R. Lambe Charitable Foundation_Washington Legal Foundation2003100000</v>
      </c>
      <c r="C63" t="s">
        <v>17</v>
      </c>
      <c r="D63" t="s">
        <v>5</v>
      </c>
      <c r="E63" s="10">
        <v>100000</v>
      </c>
      <c r="F63">
        <v>2003</v>
      </c>
    </row>
    <row r="64" spans="1:7" x14ac:dyDescent="0.2">
      <c r="A64" t="s">
        <v>45</v>
      </c>
      <c r="B64" t="str">
        <f t="shared" si="1"/>
        <v>Claude R. Lambe Charitable Foundation_Washington Legal Foundation2002100000</v>
      </c>
      <c r="C64" t="s">
        <v>17</v>
      </c>
      <c r="D64" t="s">
        <v>5</v>
      </c>
      <c r="E64" s="10">
        <v>100000</v>
      </c>
      <c r="F64">
        <v>2002</v>
      </c>
    </row>
    <row r="65" spans="1:7" x14ac:dyDescent="0.2">
      <c r="A65" t="s">
        <v>45</v>
      </c>
      <c r="B65" t="str">
        <f t="shared" si="1"/>
        <v>Claude R. Lambe Charitable Foundation_Washington Legal Foundation2001100000</v>
      </c>
      <c r="C65" t="s">
        <v>17</v>
      </c>
      <c r="D65" t="s">
        <v>5</v>
      </c>
      <c r="E65" s="10">
        <v>100000</v>
      </c>
      <c r="F65">
        <v>2001</v>
      </c>
    </row>
    <row r="66" spans="1:7" x14ac:dyDescent="0.2">
      <c r="A66" t="s">
        <v>45</v>
      </c>
      <c r="B66" t="str">
        <f t="shared" ref="B66:B97" si="2">C66&amp;"_"&amp;D66&amp;F66&amp;E66</f>
        <v>Claude R. Lambe Charitable Foundation_Washington Legal Foundation1998150000</v>
      </c>
      <c r="C66" t="s">
        <v>17</v>
      </c>
      <c r="D66" t="s">
        <v>5</v>
      </c>
      <c r="E66" s="10">
        <v>150000</v>
      </c>
      <c r="F66">
        <v>1998</v>
      </c>
    </row>
    <row r="67" spans="1:7" x14ac:dyDescent="0.2">
      <c r="A67">
        <v>990</v>
      </c>
      <c r="B67" t="str">
        <f t="shared" si="2"/>
        <v>Dodge Jones Foundation_Washington Legal Foundation201526481</v>
      </c>
      <c r="C67" t="s">
        <v>87</v>
      </c>
      <c r="D67" t="s">
        <v>5</v>
      </c>
      <c r="E67" s="10">
        <v>26481</v>
      </c>
      <c r="F67">
        <v>2015</v>
      </c>
      <c r="G67" t="s">
        <v>69</v>
      </c>
    </row>
    <row r="68" spans="1:7" x14ac:dyDescent="0.2">
      <c r="A68">
        <v>990</v>
      </c>
      <c r="B68" t="str">
        <f t="shared" si="2"/>
        <v>Dodge Jones Foundation_Washington Legal Foundation201435213</v>
      </c>
      <c r="C68" t="s">
        <v>87</v>
      </c>
      <c r="D68" t="s">
        <v>5</v>
      </c>
      <c r="E68" s="10">
        <v>35213</v>
      </c>
      <c r="F68">
        <v>2014</v>
      </c>
      <c r="G68" t="s">
        <v>69</v>
      </c>
    </row>
    <row r="69" spans="1:7" x14ac:dyDescent="0.2">
      <c r="A69">
        <v>990</v>
      </c>
      <c r="B69" t="str">
        <f t="shared" si="2"/>
        <v>Dodge Jones Foundation_Washington Legal Foundation201323893</v>
      </c>
      <c r="C69" t="s">
        <v>87</v>
      </c>
      <c r="D69" t="s">
        <v>5</v>
      </c>
      <c r="E69" s="10">
        <v>23893</v>
      </c>
      <c r="F69">
        <v>2013</v>
      </c>
      <c r="G69" t="s">
        <v>69</v>
      </c>
    </row>
    <row r="70" spans="1:7" x14ac:dyDescent="0.2">
      <c r="A70">
        <v>990</v>
      </c>
      <c r="B70" t="str">
        <f t="shared" si="2"/>
        <v>Dodge Jones Foundation_Washington Legal Foundation201227240</v>
      </c>
      <c r="C70" t="s">
        <v>87</v>
      </c>
      <c r="D70" t="s">
        <v>5</v>
      </c>
      <c r="E70" s="10">
        <v>27240</v>
      </c>
      <c r="F70">
        <v>2012</v>
      </c>
      <c r="G70" t="s">
        <v>69</v>
      </c>
    </row>
    <row r="71" spans="1:7" x14ac:dyDescent="0.2">
      <c r="A71">
        <v>990</v>
      </c>
      <c r="B71" t="str">
        <f t="shared" si="2"/>
        <v>Dodge Jones Foundation_Washington Legal Foundation201125882</v>
      </c>
      <c r="C71" t="s">
        <v>87</v>
      </c>
      <c r="D71" t="s">
        <v>5</v>
      </c>
      <c r="E71" s="10">
        <v>25882</v>
      </c>
      <c r="F71">
        <v>2011</v>
      </c>
      <c r="G71" t="s">
        <v>69</v>
      </c>
    </row>
    <row r="72" spans="1:7" x14ac:dyDescent="0.2">
      <c r="A72">
        <v>990</v>
      </c>
      <c r="B72" t="str">
        <f t="shared" si="2"/>
        <v>Dodge Jones Foundation_Washington Legal Foundation200947929</v>
      </c>
      <c r="C72" t="s">
        <v>87</v>
      </c>
      <c r="D72" t="s">
        <v>5</v>
      </c>
      <c r="E72" s="10">
        <v>47929</v>
      </c>
      <c r="F72">
        <v>2009</v>
      </c>
      <c r="G72" t="s">
        <v>69</v>
      </c>
    </row>
    <row r="73" spans="1:7" x14ac:dyDescent="0.2">
      <c r="A73">
        <v>990</v>
      </c>
      <c r="B73" t="str">
        <f t="shared" si="2"/>
        <v>Dodge Jones Foundation_Washington Legal Foundation200846495</v>
      </c>
      <c r="C73" t="s">
        <v>87</v>
      </c>
      <c r="D73" t="s">
        <v>5</v>
      </c>
      <c r="E73" s="10">
        <v>46495</v>
      </c>
      <c r="F73">
        <v>2008</v>
      </c>
      <c r="G73" t="s">
        <v>69</v>
      </c>
    </row>
    <row r="74" spans="1:7" x14ac:dyDescent="0.2">
      <c r="A74">
        <v>990</v>
      </c>
      <c r="B74" t="str">
        <f t="shared" si="2"/>
        <v>Dodge Jones Foundation_Washington Legal Foundation2007143692</v>
      </c>
      <c r="C74" t="s">
        <v>87</v>
      </c>
      <c r="D74" t="s">
        <v>5</v>
      </c>
      <c r="E74" s="10">
        <v>143692</v>
      </c>
      <c r="F74">
        <v>2007</v>
      </c>
      <c r="G74" t="s">
        <v>69</v>
      </c>
    </row>
    <row r="75" spans="1:7" x14ac:dyDescent="0.2">
      <c r="A75">
        <v>990</v>
      </c>
      <c r="B75" t="str">
        <f t="shared" si="2"/>
        <v>Dodge Jones Foundation_Washington Legal Foundation200643756</v>
      </c>
      <c r="C75" t="s">
        <v>87</v>
      </c>
      <c r="D75" t="s">
        <v>5</v>
      </c>
      <c r="E75" s="10">
        <v>43756</v>
      </c>
      <c r="F75">
        <v>2006</v>
      </c>
      <c r="G75" t="s">
        <v>69</v>
      </c>
    </row>
    <row r="76" spans="1:7" x14ac:dyDescent="0.2">
      <c r="A76">
        <v>990</v>
      </c>
      <c r="B76" t="str">
        <f t="shared" si="2"/>
        <v>Dodge Jones Foundation_Washington Legal Foundation200542448</v>
      </c>
      <c r="C76" t="s">
        <v>87</v>
      </c>
      <c r="D76" t="s">
        <v>5</v>
      </c>
      <c r="E76" s="10">
        <v>42448</v>
      </c>
      <c r="F76">
        <v>2005</v>
      </c>
      <c r="G76" t="s">
        <v>69</v>
      </c>
    </row>
    <row r="77" spans="1:7" x14ac:dyDescent="0.2">
      <c r="A77">
        <v>990</v>
      </c>
      <c r="B77" t="str">
        <f t="shared" si="2"/>
        <v>Dodge Jones Foundation_Washington Legal Foundation2004275000</v>
      </c>
      <c r="C77" t="s">
        <v>87</v>
      </c>
      <c r="D77" t="s">
        <v>5</v>
      </c>
      <c r="E77" s="10">
        <v>275000</v>
      </c>
      <c r="F77">
        <v>2004</v>
      </c>
      <c r="G77" t="s">
        <v>69</v>
      </c>
    </row>
    <row r="78" spans="1:7" x14ac:dyDescent="0.2">
      <c r="A78">
        <v>990</v>
      </c>
      <c r="B78" t="str">
        <f t="shared" si="2"/>
        <v>Dodge Jones Foundation_Washington Legal Foundation20039878</v>
      </c>
      <c r="C78" t="s">
        <v>87</v>
      </c>
      <c r="D78" t="s">
        <v>5</v>
      </c>
      <c r="E78" s="10">
        <v>9878</v>
      </c>
      <c r="F78">
        <v>2003</v>
      </c>
      <c r="G78" t="s">
        <v>69</v>
      </c>
    </row>
    <row r="79" spans="1:7" x14ac:dyDescent="0.2">
      <c r="A79">
        <v>990</v>
      </c>
      <c r="B79" t="str">
        <f t="shared" si="2"/>
        <v>Dodge Jones Foundation_Washington Legal Foundation200314537</v>
      </c>
      <c r="C79" t="s">
        <v>87</v>
      </c>
      <c r="D79" t="s">
        <v>5</v>
      </c>
      <c r="E79" s="10">
        <v>14537</v>
      </c>
      <c r="F79">
        <v>2003</v>
      </c>
      <c r="G79" t="s">
        <v>69</v>
      </c>
    </row>
    <row r="80" spans="1:7" x14ac:dyDescent="0.2">
      <c r="A80">
        <v>990</v>
      </c>
      <c r="B80" t="str">
        <f t="shared" si="2"/>
        <v>Dodge Jones Foundation_Washington Legal Foundation20018956</v>
      </c>
      <c r="C80" t="s">
        <v>87</v>
      </c>
      <c r="D80" t="s">
        <v>5</v>
      </c>
      <c r="E80" s="10">
        <v>8956</v>
      </c>
      <c r="F80">
        <v>2001</v>
      </c>
      <c r="G80" t="s">
        <v>69</v>
      </c>
    </row>
    <row r="81" spans="1:7" x14ac:dyDescent="0.2">
      <c r="A81">
        <v>990</v>
      </c>
      <c r="B81" t="str">
        <f t="shared" ref="B81" si="3">C81&amp;"_"&amp;D81&amp;F81&amp;E81</f>
        <v>Donors Capital Fund_Washington Legal Foundation201740000</v>
      </c>
      <c r="C81" t="s">
        <v>6</v>
      </c>
      <c r="D81" t="s">
        <v>5</v>
      </c>
      <c r="E81" s="10">
        <v>40000</v>
      </c>
      <c r="F81">
        <v>2017</v>
      </c>
      <c r="G81" t="s">
        <v>69</v>
      </c>
    </row>
    <row r="82" spans="1:7" x14ac:dyDescent="0.2">
      <c r="A82">
        <v>990</v>
      </c>
      <c r="B82" t="str">
        <f t="shared" ref="B82:B113" si="4">C82&amp;"_"&amp;D82&amp;F82&amp;E82</f>
        <v>Donors Capital Fund_Washington Legal Foundation201640000</v>
      </c>
      <c r="C82" t="s">
        <v>6</v>
      </c>
      <c r="D82" t="s">
        <v>5</v>
      </c>
      <c r="E82" s="10">
        <v>40000</v>
      </c>
      <c r="F82">
        <v>2016</v>
      </c>
      <c r="G82" t="s">
        <v>69</v>
      </c>
    </row>
    <row r="83" spans="1:7" x14ac:dyDescent="0.2">
      <c r="A83">
        <v>990</v>
      </c>
      <c r="B83" t="str">
        <f t="shared" si="4"/>
        <v>Donors Capital Fund_Washington Legal Foundation201540000</v>
      </c>
      <c r="C83" t="s">
        <v>6</v>
      </c>
      <c r="D83" t="s">
        <v>5</v>
      </c>
      <c r="E83" s="10">
        <v>40000</v>
      </c>
      <c r="F83">
        <v>2015</v>
      </c>
      <c r="G83" t="s">
        <v>69</v>
      </c>
    </row>
    <row r="84" spans="1:7" x14ac:dyDescent="0.2">
      <c r="A84" t="s">
        <v>45</v>
      </c>
      <c r="B84" t="str">
        <f t="shared" si="4"/>
        <v>Donors Capital Fund_Washington Legal Foundation201440000</v>
      </c>
      <c r="C84" t="s">
        <v>6</v>
      </c>
      <c r="D84" t="s">
        <v>5</v>
      </c>
      <c r="E84" s="10">
        <v>40000</v>
      </c>
      <c r="F84">
        <v>2014</v>
      </c>
    </row>
    <row r="85" spans="1:7" x14ac:dyDescent="0.2">
      <c r="A85" t="s">
        <v>45</v>
      </c>
      <c r="B85" t="str">
        <f t="shared" si="4"/>
        <v>Donors Capital Fund_Washington Legal Foundation201340000</v>
      </c>
      <c r="C85" t="s">
        <v>6</v>
      </c>
      <c r="D85" t="s">
        <v>5</v>
      </c>
      <c r="E85" s="10">
        <v>40000</v>
      </c>
      <c r="F85">
        <v>2013</v>
      </c>
    </row>
    <row r="86" spans="1:7" x14ac:dyDescent="0.2">
      <c r="A86" t="s">
        <v>45</v>
      </c>
      <c r="B86" t="str">
        <f t="shared" si="4"/>
        <v>Donors Capital Fund_Washington Legal Foundation201240000</v>
      </c>
      <c r="C86" t="s">
        <v>6</v>
      </c>
      <c r="D86" t="s">
        <v>5</v>
      </c>
      <c r="E86" s="10">
        <v>40000</v>
      </c>
      <c r="F86">
        <v>2012</v>
      </c>
    </row>
    <row r="87" spans="1:7" x14ac:dyDescent="0.2">
      <c r="A87" t="s">
        <v>45</v>
      </c>
      <c r="B87" t="str">
        <f t="shared" si="4"/>
        <v>Donors Capital Fund_Washington Legal Foundation20107000</v>
      </c>
      <c r="C87" t="s">
        <v>6</v>
      </c>
      <c r="D87" t="s">
        <v>5</v>
      </c>
      <c r="E87" s="10">
        <v>7000</v>
      </c>
      <c r="F87">
        <v>2010</v>
      </c>
    </row>
    <row r="88" spans="1:7" x14ac:dyDescent="0.2">
      <c r="A88" t="s">
        <v>45</v>
      </c>
      <c r="B88" t="str">
        <f t="shared" si="4"/>
        <v>Donors Capital Fund_Washington Legal Foundation20092000</v>
      </c>
      <c r="C88" t="s">
        <v>6</v>
      </c>
      <c r="D88" t="s">
        <v>5</v>
      </c>
      <c r="E88" s="10">
        <v>2000</v>
      </c>
      <c r="F88">
        <v>2009</v>
      </c>
    </row>
    <row r="89" spans="1:7" x14ac:dyDescent="0.2">
      <c r="A89" t="s">
        <v>45</v>
      </c>
      <c r="B89" t="str">
        <f t="shared" si="4"/>
        <v>Donors Capital Fund_Washington Legal Foundation20087000</v>
      </c>
      <c r="C89" t="s">
        <v>6</v>
      </c>
      <c r="D89" t="s">
        <v>5</v>
      </c>
      <c r="E89" s="10">
        <v>7000</v>
      </c>
      <c r="F89">
        <v>2008</v>
      </c>
    </row>
    <row r="90" spans="1:7" x14ac:dyDescent="0.2">
      <c r="A90" t="s">
        <v>45</v>
      </c>
      <c r="B90" t="str">
        <f t="shared" si="4"/>
        <v>Donors Capital Fund_Washington Legal Foundation20076000</v>
      </c>
      <c r="C90" t="s">
        <v>6</v>
      </c>
      <c r="D90" t="s">
        <v>5</v>
      </c>
      <c r="E90" s="10">
        <v>6000</v>
      </c>
      <c r="F90">
        <v>2007</v>
      </c>
    </row>
    <row r="91" spans="1:7" x14ac:dyDescent="0.2">
      <c r="A91" t="s">
        <v>45</v>
      </c>
      <c r="B91" t="str">
        <f t="shared" si="4"/>
        <v>Donors Capital Fund_Washington Legal Foundation20056000</v>
      </c>
      <c r="C91" t="s">
        <v>6</v>
      </c>
      <c r="D91" t="s">
        <v>5</v>
      </c>
      <c r="E91" s="10">
        <v>6000</v>
      </c>
      <c r="F91">
        <v>2005</v>
      </c>
    </row>
    <row r="92" spans="1:7" x14ac:dyDescent="0.2">
      <c r="A92" t="s">
        <v>45</v>
      </c>
      <c r="B92" t="str">
        <f t="shared" si="4"/>
        <v>Donors Capital Fund_Washington Legal Foundation20046000</v>
      </c>
      <c r="C92" t="s">
        <v>6</v>
      </c>
      <c r="D92" t="s">
        <v>5</v>
      </c>
      <c r="E92" s="10">
        <v>6000</v>
      </c>
      <c r="F92">
        <v>2004</v>
      </c>
    </row>
    <row r="93" spans="1:7" x14ac:dyDescent="0.2">
      <c r="A93" t="s">
        <v>45</v>
      </c>
      <c r="B93" t="str">
        <f t="shared" si="4"/>
        <v>Donors Capital Fund_Washington Legal Foundation20036000</v>
      </c>
      <c r="C93" t="s">
        <v>6</v>
      </c>
      <c r="D93" t="s">
        <v>5</v>
      </c>
      <c r="E93" s="10">
        <v>6000</v>
      </c>
      <c r="F93">
        <v>2003</v>
      </c>
    </row>
    <row r="94" spans="1:7" x14ac:dyDescent="0.2">
      <c r="A94" t="s">
        <v>45</v>
      </c>
      <c r="B94" t="str">
        <f t="shared" si="4"/>
        <v>Donors Capital Fund_Washington Legal Foundation20021000</v>
      </c>
      <c r="C94" t="s">
        <v>6</v>
      </c>
      <c r="D94" t="s">
        <v>5</v>
      </c>
      <c r="E94" s="10">
        <v>1000</v>
      </c>
      <c r="F94">
        <v>2002</v>
      </c>
    </row>
    <row r="95" spans="1:7" x14ac:dyDescent="0.2">
      <c r="A95" t="s">
        <v>45</v>
      </c>
      <c r="B95" t="str">
        <f t="shared" si="4"/>
        <v>DonorsTrust_Washington Legal Foundation20102500</v>
      </c>
      <c r="C95" t="s">
        <v>18</v>
      </c>
      <c r="D95" t="s">
        <v>5</v>
      </c>
      <c r="E95" s="10">
        <v>2500</v>
      </c>
      <c r="F95">
        <v>2010</v>
      </c>
    </row>
    <row r="96" spans="1:7" x14ac:dyDescent="0.2">
      <c r="A96" t="s">
        <v>45</v>
      </c>
      <c r="B96" t="str">
        <f t="shared" si="4"/>
        <v>DonorsTrust_Washington Legal Foundation20085000</v>
      </c>
      <c r="C96" t="s">
        <v>18</v>
      </c>
      <c r="D96" t="s">
        <v>5</v>
      </c>
      <c r="E96" s="10">
        <v>5000</v>
      </c>
      <c r="F96">
        <v>2008</v>
      </c>
    </row>
    <row r="97" spans="1:7" x14ac:dyDescent="0.2">
      <c r="A97">
        <v>990</v>
      </c>
      <c r="B97" t="str">
        <f t="shared" si="4"/>
        <v>Dorothy D. and Joseph A. Moller Foundation_Washington Legal Foundation201666600</v>
      </c>
      <c r="C97" t="s">
        <v>10</v>
      </c>
      <c r="D97" t="s">
        <v>5</v>
      </c>
      <c r="E97" s="10">
        <v>66600</v>
      </c>
      <c r="F97">
        <v>2016</v>
      </c>
      <c r="G97" t="s">
        <v>69</v>
      </c>
    </row>
    <row r="98" spans="1:7" x14ac:dyDescent="0.2">
      <c r="A98">
        <v>990</v>
      </c>
      <c r="B98" t="str">
        <f t="shared" si="4"/>
        <v>Dorothy D. and Joseph A. Moller Foundation_Washington Legal Foundation201575150</v>
      </c>
      <c r="C98" t="s">
        <v>10</v>
      </c>
      <c r="D98" t="s">
        <v>5</v>
      </c>
      <c r="E98" s="10">
        <v>75150</v>
      </c>
      <c r="F98">
        <v>2015</v>
      </c>
      <c r="G98" t="s">
        <v>69</v>
      </c>
    </row>
    <row r="99" spans="1:7" x14ac:dyDescent="0.2">
      <c r="A99">
        <v>990</v>
      </c>
      <c r="B99" t="str">
        <f t="shared" si="4"/>
        <v>Dorothy D. and Joseph A. Moller Foundation_Washington Legal Foundation201480550</v>
      </c>
      <c r="C99" t="s">
        <v>10</v>
      </c>
      <c r="D99" t="s">
        <v>5</v>
      </c>
      <c r="E99" s="10">
        <v>80550</v>
      </c>
      <c r="F99">
        <v>2014</v>
      </c>
      <c r="G99" t="s">
        <v>69</v>
      </c>
    </row>
    <row r="100" spans="1:7" x14ac:dyDescent="0.2">
      <c r="A100">
        <v>990</v>
      </c>
      <c r="B100" t="str">
        <f t="shared" si="4"/>
        <v>Dorothy D. and Joseph A. Moller Foundation_Washington Legal Foundation201373800</v>
      </c>
      <c r="C100" t="s">
        <v>10</v>
      </c>
      <c r="D100" t="s">
        <v>5</v>
      </c>
      <c r="E100" s="10">
        <v>73800</v>
      </c>
      <c r="F100">
        <v>2013</v>
      </c>
      <c r="G100" t="s">
        <v>69</v>
      </c>
    </row>
    <row r="101" spans="1:7" x14ac:dyDescent="0.2">
      <c r="A101" t="s">
        <v>45</v>
      </c>
      <c r="B101" t="str">
        <f t="shared" si="4"/>
        <v>Dorothy D. and Joseph A. Moller Foundation_Washington Legal Foundation201272000</v>
      </c>
      <c r="C101" t="s">
        <v>10</v>
      </c>
      <c r="D101" t="s">
        <v>5</v>
      </c>
      <c r="E101" s="10">
        <v>72000</v>
      </c>
      <c r="F101">
        <v>2012</v>
      </c>
    </row>
    <row r="102" spans="1:7" x14ac:dyDescent="0.2">
      <c r="A102" t="s">
        <v>45</v>
      </c>
      <c r="B102" t="str">
        <f t="shared" si="4"/>
        <v>Dorothy D. and Joseph A. Moller Foundation_Washington Legal Foundation201173125</v>
      </c>
      <c r="C102" t="s">
        <v>10</v>
      </c>
      <c r="D102" t="s">
        <v>5</v>
      </c>
      <c r="E102" s="10">
        <v>73125</v>
      </c>
      <c r="F102">
        <v>2011</v>
      </c>
    </row>
    <row r="103" spans="1:7" x14ac:dyDescent="0.2">
      <c r="A103" t="s">
        <v>45</v>
      </c>
      <c r="B103" t="str">
        <f t="shared" si="4"/>
        <v>Dorothy D. and Joseph A. Moller Foundation_Washington Legal Foundation201072000</v>
      </c>
      <c r="C103" t="s">
        <v>10</v>
      </c>
      <c r="D103" t="s">
        <v>5</v>
      </c>
      <c r="E103" s="10">
        <v>72000</v>
      </c>
      <c r="F103">
        <v>2010</v>
      </c>
    </row>
    <row r="104" spans="1:7" x14ac:dyDescent="0.2">
      <c r="A104" t="s">
        <v>45</v>
      </c>
      <c r="B104" t="str">
        <f t="shared" si="4"/>
        <v>Dorothy D. and Joseph A. Moller Foundation_Washington Legal Foundation200961500</v>
      </c>
      <c r="C104" t="s">
        <v>10</v>
      </c>
      <c r="D104" t="s">
        <v>5</v>
      </c>
      <c r="E104" s="10">
        <v>61500</v>
      </c>
      <c r="F104">
        <v>2009</v>
      </c>
    </row>
    <row r="105" spans="1:7" x14ac:dyDescent="0.2">
      <c r="A105" t="s">
        <v>45</v>
      </c>
      <c r="B105" t="str">
        <f t="shared" si="4"/>
        <v>Dorothy D. and Joseph A. Moller Foundation_Washington Legal Foundation200872000</v>
      </c>
      <c r="C105" t="s">
        <v>10</v>
      </c>
      <c r="D105" t="s">
        <v>5</v>
      </c>
      <c r="E105" s="10">
        <v>72000</v>
      </c>
      <c r="F105">
        <v>2008</v>
      </c>
    </row>
    <row r="106" spans="1:7" x14ac:dyDescent="0.2">
      <c r="A106" t="s">
        <v>45</v>
      </c>
      <c r="B106" t="str">
        <f t="shared" si="4"/>
        <v>Dorothy D. and Joseph A. Moller Foundation_Washington Legal Foundation200715000</v>
      </c>
      <c r="C106" t="s">
        <v>10</v>
      </c>
      <c r="D106" t="s">
        <v>5</v>
      </c>
      <c r="E106" s="10">
        <v>15000</v>
      </c>
      <c r="F106">
        <v>2007</v>
      </c>
    </row>
    <row r="107" spans="1:7" x14ac:dyDescent="0.2">
      <c r="A107" t="s">
        <v>45</v>
      </c>
      <c r="B107" t="str">
        <f t="shared" si="4"/>
        <v>Dorothy D. and Joseph A. Moller Foundation_Washington Legal Foundation200410000</v>
      </c>
      <c r="C107" t="s">
        <v>10</v>
      </c>
      <c r="D107" t="s">
        <v>5</v>
      </c>
      <c r="E107" s="10">
        <v>10000</v>
      </c>
      <c r="F107">
        <v>2004</v>
      </c>
    </row>
    <row r="108" spans="1:7" x14ac:dyDescent="0.2">
      <c r="A108" t="s">
        <v>45</v>
      </c>
      <c r="B108" t="str">
        <f t="shared" si="4"/>
        <v>Dorothy D. and Joseph A. Moller Foundation_Washington Legal Foundation200325000</v>
      </c>
      <c r="C108" t="s">
        <v>10</v>
      </c>
      <c r="D108" t="s">
        <v>5</v>
      </c>
      <c r="E108" s="10">
        <v>25000</v>
      </c>
      <c r="F108">
        <v>2003</v>
      </c>
    </row>
    <row r="109" spans="1:7" x14ac:dyDescent="0.2">
      <c r="A109" t="s">
        <v>45</v>
      </c>
      <c r="B109" t="str">
        <f t="shared" si="4"/>
        <v>Dorothy D. and Joseph A. Moller Foundation_Washington Legal Foundation200220000</v>
      </c>
      <c r="C109" t="s">
        <v>10</v>
      </c>
      <c r="D109" t="s">
        <v>5</v>
      </c>
      <c r="E109" s="10">
        <v>20000</v>
      </c>
      <c r="F109">
        <v>2002</v>
      </c>
    </row>
    <row r="110" spans="1:7" x14ac:dyDescent="0.2">
      <c r="A110">
        <v>990</v>
      </c>
      <c r="B110" t="str">
        <f t="shared" si="4"/>
        <v>Ed Uihlein Family Foundation_Washington Legal Foundation201610000</v>
      </c>
      <c r="C110" t="s">
        <v>4</v>
      </c>
      <c r="D110" t="s">
        <v>5</v>
      </c>
      <c r="E110" s="10">
        <v>10000</v>
      </c>
      <c r="F110">
        <v>2016</v>
      </c>
      <c r="G110" t="s">
        <v>69</v>
      </c>
    </row>
    <row r="111" spans="1:7" x14ac:dyDescent="0.2">
      <c r="A111">
        <v>990</v>
      </c>
      <c r="B111" t="str">
        <f t="shared" si="4"/>
        <v>Ed Uihlein Family Foundation_Washington Legal Foundation201510000</v>
      </c>
      <c r="C111" t="s">
        <v>4</v>
      </c>
      <c r="D111" t="s">
        <v>5</v>
      </c>
      <c r="E111" s="10">
        <v>10000</v>
      </c>
      <c r="F111">
        <v>2015</v>
      </c>
      <c r="G111" t="s">
        <v>69</v>
      </c>
    </row>
    <row r="112" spans="1:7" x14ac:dyDescent="0.2">
      <c r="A112" t="s">
        <v>45</v>
      </c>
      <c r="B112" t="str">
        <f t="shared" si="4"/>
        <v>Ed Uihlein Family Foundation_Washington Legal Foundation201410000</v>
      </c>
      <c r="C112" t="s">
        <v>4</v>
      </c>
      <c r="D112" t="s">
        <v>5</v>
      </c>
      <c r="E112" s="10">
        <v>10000</v>
      </c>
      <c r="F112">
        <v>2014</v>
      </c>
    </row>
    <row r="113" spans="1:7" x14ac:dyDescent="0.2">
      <c r="A113" t="s">
        <v>45</v>
      </c>
      <c r="B113" t="str">
        <f t="shared" si="4"/>
        <v>Ed Uihlein Family Foundation_Washington Legal Foundation201310000</v>
      </c>
      <c r="C113" t="s">
        <v>4</v>
      </c>
      <c r="D113" t="s">
        <v>5</v>
      </c>
      <c r="E113" s="10">
        <v>10000</v>
      </c>
      <c r="F113">
        <v>2013</v>
      </c>
    </row>
    <row r="114" spans="1:7" x14ac:dyDescent="0.2">
      <c r="A114" t="s">
        <v>45</v>
      </c>
      <c r="B114" t="str">
        <f t="shared" ref="B114:B145" si="5">C114&amp;"_"&amp;D114&amp;F114&amp;E114</f>
        <v>Ed Uihlein Family Foundation_Washington Legal Foundation201210000</v>
      </c>
      <c r="C114" t="s">
        <v>4</v>
      </c>
      <c r="D114" t="s">
        <v>5</v>
      </c>
      <c r="E114" s="10">
        <v>10000</v>
      </c>
      <c r="F114">
        <v>2012</v>
      </c>
    </row>
    <row r="115" spans="1:7" x14ac:dyDescent="0.2">
      <c r="A115" t="s">
        <v>45</v>
      </c>
      <c r="B115" t="str">
        <f t="shared" si="5"/>
        <v>Ed Uihlein Family Foundation_Washington Legal Foundation201110000</v>
      </c>
      <c r="C115" t="s">
        <v>4</v>
      </c>
      <c r="D115" t="s">
        <v>5</v>
      </c>
      <c r="E115" s="10">
        <v>10000</v>
      </c>
      <c r="F115">
        <v>2011</v>
      </c>
    </row>
    <row r="116" spans="1:7" x14ac:dyDescent="0.2">
      <c r="A116" t="s">
        <v>45</v>
      </c>
      <c r="B116" t="str">
        <f t="shared" si="5"/>
        <v>Ed Uihlein Family Foundation_Washington Legal Foundation201010000</v>
      </c>
      <c r="C116" t="s">
        <v>4</v>
      </c>
      <c r="D116" t="s">
        <v>5</v>
      </c>
      <c r="E116" s="10">
        <v>10000</v>
      </c>
      <c r="F116">
        <v>2010</v>
      </c>
    </row>
    <row r="117" spans="1:7" x14ac:dyDescent="0.2">
      <c r="A117" t="s">
        <v>45</v>
      </c>
      <c r="B117" t="str">
        <f t="shared" si="5"/>
        <v>Ed Uihlein Family Foundation_Washington Legal Foundation200910000</v>
      </c>
      <c r="C117" t="s">
        <v>4</v>
      </c>
      <c r="D117" t="s">
        <v>5</v>
      </c>
      <c r="E117" s="10">
        <v>10000</v>
      </c>
      <c r="F117">
        <v>2009</v>
      </c>
    </row>
    <row r="118" spans="1:7" x14ac:dyDescent="0.2">
      <c r="A118" t="s">
        <v>45</v>
      </c>
      <c r="B118" t="str">
        <f t="shared" si="5"/>
        <v>Ed Uihlein Family Foundation_Washington Legal Foundation200810000</v>
      </c>
      <c r="C118" t="s">
        <v>4</v>
      </c>
      <c r="D118" t="s">
        <v>5</v>
      </c>
      <c r="E118" s="10">
        <v>10000</v>
      </c>
      <c r="F118">
        <v>2008</v>
      </c>
    </row>
    <row r="119" spans="1:7" x14ac:dyDescent="0.2">
      <c r="A119">
        <v>990</v>
      </c>
      <c r="B119" t="str">
        <f t="shared" si="5"/>
        <v>Edward L &amp; Addie M Soule Foundation_Washington Legal Foundation20041000</v>
      </c>
      <c r="C119" t="s">
        <v>81</v>
      </c>
      <c r="D119" t="s">
        <v>5</v>
      </c>
      <c r="E119" s="10">
        <v>1000</v>
      </c>
      <c r="F119">
        <v>2004</v>
      </c>
      <c r="G119" t="s">
        <v>69</v>
      </c>
    </row>
    <row r="120" spans="1:7" x14ac:dyDescent="0.2">
      <c r="A120">
        <v>990</v>
      </c>
      <c r="B120" t="str">
        <f t="shared" si="5"/>
        <v>Edward L &amp; Addie M Soule Foundation_Washington Legal Foundation20031000</v>
      </c>
      <c r="C120" t="s">
        <v>81</v>
      </c>
      <c r="D120" t="s">
        <v>5</v>
      </c>
      <c r="E120" s="10">
        <v>1000</v>
      </c>
      <c r="F120">
        <v>2003</v>
      </c>
      <c r="G120" t="s">
        <v>69</v>
      </c>
    </row>
    <row r="121" spans="1:7" x14ac:dyDescent="0.2">
      <c r="A121">
        <v>990</v>
      </c>
      <c r="B121" t="str">
        <f t="shared" si="5"/>
        <v>Edward L &amp; Addie M Soule Foundation_Washington Legal Foundation20021000</v>
      </c>
      <c r="C121" t="s">
        <v>81</v>
      </c>
      <c r="D121" t="s">
        <v>5</v>
      </c>
      <c r="E121" s="10">
        <v>1000</v>
      </c>
      <c r="F121">
        <v>2002</v>
      </c>
      <c r="G121" t="s">
        <v>69</v>
      </c>
    </row>
    <row r="122" spans="1:7" x14ac:dyDescent="0.2">
      <c r="A122">
        <v>990</v>
      </c>
      <c r="B122" t="str">
        <f t="shared" si="5"/>
        <v>Edward L &amp; Addie M Soule Foundation_Washington Legal Foundation20011000</v>
      </c>
      <c r="C122" t="s">
        <v>81</v>
      </c>
      <c r="D122" t="s">
        <v>5</v>
      </c>
      <c r="E122" s="10">
        <v>1000</v>
      </c>
      <c r="F122">
        <v>2001</v>
      </c>
      <c r="G122" t="s">
        <v>69</v>
      </c>
    </row>
    <row r="123" spans="1:7" x14ac:dyDescent="0.2">
      <c r="A123" t="s">
        <v>68</v>
      </c>
      <c r="B123" t="str">
        <f t="shared" si="5"/>
        <v>Exxon Mobil_Washington Legal Foundation201640000</v>
      </c>
      <c r="C123" t="s">
        <v>9</v>
      </c>
      <c r="D123" t="s">
        <v>5</v>
      </c>
      <c r="E123" s="10">
        <v>40000</v>
      </c>
      <c r="F123">
        <v>2016</v>
      </c>
      <c r="G123" t="s">
        <v>69</v>
      </c>
    </row>
    <row r="124" spans="1:7" x14ac:dyDescent="0.2">
      <c r="A124" t="s">
        <v>68</v>
      </c>
      <c r="B124" t="str">
        <f t="shared" si="5"/>
        <v>Exxon Mobil_Washington Legal Foundation201540000</v>
      </c>
      <c r="C124" t="s">
        <v>9</v>
      </c>
      <c r="D124" t="s">
        <v>5</v>
      </c>
      <c r="E124" s="10">
        <v>40000</v>
      </c>
      <c r="F124">
        <v>2015</v>
      </c>
      <c r="G124" t="s">
        <v>69</v>
      </c>
    </row>
    <row r="125" spans="1:7" x14ac:dyDescent="0.2">
      <c r="A125" t="s">
        <v>68</v>
      </c>
      <c r="B125" t="str">
        <f t="shared" si="5"/>
        <v>Exxon Mobil_Washington Legal Foundation201440000</v>
      </c>
      <c r="C125" t="s">
        <v>9</v>
      </c>
      <c r="D125" t="s">
        <v>5</v>
      </c>
      <c r="E125" s="10">
        <v>40000</v>
      </c>
      <c r="F125">
        <v>2014</v>
      </c>
      <c r="G125" t="s">
        <v>69</v>
      </c>
    </row>
    <row r="126" spans="1:7" x14ac:dyDescent="0.2">
      <c r="A126" t="s">
        <v>68</v>
      </c>
      <c r="B126" t="str">
        <f t="shared" si="5"/>
        <v>Exxon Mobil_Washington Legal Foundation201340000</v>
      </c>
      <c r="C126" t="s">
        <v>9</v>
      </c>
      <c r="D126" t="s">
        <v>5</v>
      </c>
      <c r="E126" s="10">
        <v>40000</v>
      </c>
      <c r="F126">
        <v>2013</v>
      </c>
      <c r="G126" t="s">
        <v>69</v>
      </c>
    </row>
    <row r="127" spans="1:7" x14ac:dyDescent="0.2">
      <c r="A127" t="s">
        <v>45</v>
      </c>
      <c r="B127" t="str">
        <f t="shared" si="5"/>
        <v>Exxon Mobil_Washington Legal Foundation201240000</v>
      </c>
      <c r="C127" t="s">
        <v>9</v>
      </c>
      <c r="D127" t="s">
        <v>5</v>
      </c>
      <c r="E127" s="10">
        <v>40000</v>
      </c>
      <c r="F127">
        <v>2012</v>
      </c>
    </row>
    <row r="128" spans="1:7" x14ac:dyDescent="0.2">
      <c r="A128" t="s">
        <v>45</v>
      </c>
      <c r="B128" t="str">
        <f t="shared" si="5"/>
        <v>Exxon Mobil_Washington Legal Foundation201140000</v>
      </c>
      <c r="C128" t="s">
        <v>9</v>
      </c>
      <c r="D128" t="s">
        <v>5</v>
      </c>
      <c r="E128" s="10">
        <v>40000</v>
      </c>
      <c r="F128">
        <v>2011</v>
      </c>
    </row>
    <row r="129" spans="1:7" x14ac:dyDescent="0.2">
      <c r="A129" t="s">
        <v>45</v>
      </c>
      <c r="B129" t="str">
        <f t="shared" si="5"/>
        <v>Exxon Mobil_Washington Legal Foundation201040000</v>
      </c>
      <c r="C129" t="s">
        <v>9</v>
      </c>
      <c r="D129" t="s">
        <v>5</v>
      </c>
      <c r="E129" s="10">
        <v>40000</v>
      </c>
      <c r="F129">
        <v>2010</v>
      </c>
    </row>
    <row r="130" spans="1:7" x14ac:dyDescent="0.2">
      <c r="A130" t="s">
        <v>45</v>
      </c>
      <c r="B130" t="str">
        <f t="shared" si="5"/>
        <v>Exxon Mobil_Washington Legal Foundation200940000</v>
      </c>
      <c r="C130" t="s">
        <v>9</v>
      </c>
      <c r="D130" t="s">
        <v>5</v>
      </c>
      <c r="E130" s="10">
        <v>40000</v>
      </c>
      <c r="F130">
        <v>2009</v>
      </c>
    </row>
    <row r="131" spans="1:7" x14ac:dyDescent="0.2">
      <c r="A131" t="s">
        <v>45</v>
      </c>
      <c r="B131" t="str">
        <f t="shared" si="5"/>
        <v>Exxon Mobil_Washington Legal Foundation200810000</v>
      </c>
      <c r="C131" t="s">
        <v>9</v>
      </c>
      <c r="D131" t="s">
        <v>5</v>
      </c>
      <c r="E131" s="10">
        <v>10000</v>
      </c>
      <c r="F131">
        <v>2008</v>
      </c>
    </row>
    <row r="132" spans="1:7" x14ac:dyDescent="0.2">
      <c r="A132" t="s">
        <v>45</v>
      </c>
      <c r="B132" t="str">
        <f t="shared" si="5"/>
        <v>Exxon Mobil_Washington Legal Foundation200830000</v>
      </c>
      <c r="C132" t="s">
        <v>9</v>
      </c>
      <c r="D132" t="s">
        <v>5</v>
      </c>
      <c r="E132" s="10">
        <v>30000</v>
      </c>
      <c r="F132">
        <v>2008</v>
      </c>
    </row>
    <row r="133" spans="1:7" x14ac:dyDescent="0.2">
      <c r="A133" t="s">
        <v>45</v>
      </c>
      <c r="B133" t="str">
        <f t="shared" si="5"/>
        <v>Exxon Mobil_Washington Legal Foundation200730000</v>
      </c>
      <c r="C133" t="s">
        <v>9</v>
      </c>
      <c r="D133" t="s">
        <v>5</v>
      </c>
      <c r="E133" s="10">
        <v>30000</v>
      </c>
      <c r="F133">
        <v>2007</v>
      </c>
    </row>
    <row r="134" spans="1:7" x14ac:dyDescent="0.2">
      <c r="A134" t="s">
        <v>45</v>
      </c>
      <c r="B134" t="str">
        <f t="shared" si="5"/>
        <v>Exxon Mobil_Washington Legal Foundation200630000</v>
      </c>
      <c r="C134" t="s">
        <v>9</v>
      </c>
      <c r="D134" t="s">
        <v>5</v>
      </c>
      <c r="E134" s="10">
        <v>30000</v>
      </c>
      <c r="F134">
        <v>2006</v>
      </c>
    </row>
    <row r="135" spans="1:7" x14ac:dyDescent="0.2">
      <c r="A135" t="s">
        <v>45</v>
      </c>
      <c r="B135" t="str">
        <f t="shared" si="5"/>
        <v>Exxon Mobil_Washington Legal Foundation200530000</v>
      </c>
      <c r="C135" t="s">
        <v>9</v>
      </c>
      <c r="D135" t="s">
        <v>5</v>
      </c>
      <c r="E135" s="10">
        <v>30000</v>
      </c>
      <c r="F135">
        <v>2005</v>
      </c>
    </row>
    <row r="136" spans="1:7" x14ac:dyDescent="0.2">
      <c r="A136" t="s">
        <v>45</v>
      </c>
      <c r="B136" t="str">
        <f t="shared" si="5"/>
        <v>Exxon Mobil_Washington Legal Foundation200430000</v>
      </c>
      <c r="C136" t="s">
        <v>9</v>
      </c>
      <c r="D136" t="s">
        <v>5</v>
      </c>
      <c r="E136" s="10">
        <v>30000</v>
      </c>
      <c r="F136">
        <v>2004</v>
      </c>
    </row>
    <row r="137" spans="1:7" x14ac:dyDescent="0.2">
      <c r="A137" t="s">
        <v>45</v>
      </c>
      <c r="B137" t="str">
        <f t="shared" si="5"/>
        <v>Exxon Mobil_Washington Legal Foundation200330000</v>
      </c>
      <c r="C137" t="s">
        <v>9</v>
      </c>
      <c r="D137" t="s">
        <v>5</v>
      </c>
      <c r="E137" s="10">
        <v>30000</v>
      </c>
      <c r="F137">
        <v>2003</v>
      </c>
    </row>
    <row r="138" spans="1:7" x14ac:dyDescent="0.2">
      <c r="A138" t="s">
        <v>45</v>
      </c>
      <c r="B138" t="str">
        <f t="shared" si="5"/>
        <v>Exxon Mobil_Washington Legal Foundation200230000</v>
      </c>
      <c r="C138" t="s">
        <v>9</v>
      </c>
      <c r="D138" t="s">
        <v>5</v>
      </c>
      <c r="E138" s="10">
        <v>30000</v>
      </c>
      <c r="F138">
        <v>2002</v>
      </c>
    </row>
    <row r="139" spans="1:7" x14ac:dyDescent="0.2">
      <c r="A139" t="s">
        <v>45</v>
      </c>
      <c r="B139" t="str">
        <f t="shared" si="5"/>
        <v>Exxon Mobil_Washington Legal Foundation200130000</v>
      </c>
      <c r="C139" t="s">
        <v>9</v>
      </c>
      <c r="D139" t="s">
        <v>5</v>
      </c>
      <c r="E139" s="10">
        <v>30000</v>
      </c>
      <c r="F139">
        <v>2001</v>
      </c>
    </row>
    <row r="140" spans="1:7" x14ac:dyDescent="0.2">
      <c r="A140" t="s">
        <v>88</v>
      </c>
      <c r="B140" t="str">
        <f t="shared" si="5"/>
        <v>Exxon Mobil_Washington Legal Foundation19985000</v>
      </c>
      <c r="C140" t="s">
        <v>9</v>
      </c>
      <c r="D140" t="s">
        <v>5</v>
      </c>
      <c r="E140" s="10">
        <v>5000</v>
      </c>
      <c r="F140">
        <v>1998</v>
      </c>
      <c r="G140" t="s">
        <v>69</v>
      </c>
    </row>
    <row r="141" spans="1:7" x14ac:dyDescent="0.2">
      <c r="A141" t="s">
        <v>45</v>
      </c>
      <c r="B141" t="str">
        <f t="shared" si="5"/>
        <v>F.M. Kirby Foundation_Washington Legal Foundation20117500</v>
      </c>
      <c r="C141" t="s">
        <v>15</v>
      </c>
      <c r="D141" t="s">
        <v>5</v>
      </c>
      <c r="E141" s="10">
        <v>7500</v>
      </c>
      <c r="F141">
        <v>2011</v>
      </c>
    </row>
    <row r="142" spans="1:7" x14ac:dyDescent="0.2">
      <c r="A142" t="s">
        <v>45</v>
      </c>
      <c r="B142" t="str">
        <f t="shared" si="5"/>
        <v>F.M. Kirby Foundation_Washington Legal Foundation201015000</v>
      </c>
      <c r="C142" t="s">
        <v>15</v>
      </c>
      <c r="D142" t="s">
        <v>5</v>
      </c>
      <c r="E142" s="10">
        <v>15000</v>
      </c>
      <c r="F142">
        <v>2010</v>
      </c>
    </row>
    <row r="143" spans="1:7" x14ac:dyDescent="0.2">
      <c r="A143" t="s">
        <v>45</v>
      </c>
      <c r="B143" t="str">
        <f t="shared" si="5"/>
        <v>F.M. Kirby Foundation_Washington Legal Foundation200920000</v>
      </c>
      <c r="C143" t="s">
        <v>15</v>
      </c>
      <c r="D143" t="s">
        <v>5</v>
      </c>
      <c r="E143" s="10">
        <v>20000</v>
      </c>
      <c r="F143">
        <v>2009</v>
      </c>
    </row>
    <row r="144" spans="1:7" x14ac:dyDescent="0.2">
      <c r="A144" t="s">
        <v>45</v>
      </c>
      <c r="B144" t="str">
        <f t="shared" si="5"/>
        <v>F.M. Kirby Foundation_Washington Legal Foundation200725000</v>
      </c>
      <c r="C144" t="s">
        <v>15</v>
      </c>
      <c r="D144" t="s">
        <v>5</v>
      </c>
      <c r="E144" s="10">
        <v>25000</v>
      </c>
      <c r="F144">
        <v>2007</v>
      </c>
    </row>
    <row r="145" spans="1:6" x14ac:dyDescent="0.2">
      <c r="A145" t="s">
        <v>45</v>
      </c>
      <c r="B145" t="str">
        <f t="shared" si="5"/>
        <v>F.M. Kirby Foundation_Washington Legal Foundation200625000</v>
      </c>
      <c r="C145" t="s">
        <v>15</v>
      </c>
      <c r="D145" t="s">
        <v>5</v>
      </c>
      <c r="E145" s="10">
        <v>25000</v>
      </c>
      <c r="F145">
        <v>2006</v>
      </c>
    </row>
    <row r="146" spans="1:6" x14ac:dyDescent="0.2">
      <c r="A146" t="s">
        <v>45</v>
      </c>
      <c r="B146" t="str">
        <f t="shared" ref="B146:B177" si="6">C146&amp;"_"&amp;D146&amp;F146&amp;E146</f>
        <v>F.M. Kirby Foundation_Washington Legal Foundation200525000</v>
      </c>
      <c r="C146" t="s">
        <v>15</v>
      </c>
      <c r="D146" t="s">
        <v>5</v>
      </c>
      <c r="E146" s="10">
        <v>25000</v>
      </c>
      <c r="F146">
        <v>2005</v>
      </c>
    </row>
    <row r="147" spans="1:6" x14ac:dyDescent="0.2">
      <c r="A147" t="s">
        <v>45</v>
      </c>
      <c r="B147" t="str">
        <f t="shared" si="6"/>
        <v>F.M. Kirby Foundation_Washington Legal Foundation200422500</v>
      </c>
      <c r="C147" t="s">
        <v>15</v>
      </c>
      <c r="D147" t="s">
        <v>5</v>
      </c>
      <c r="E147" s="10">
        <v>22500</v>
      </c>
      <c r="F147">
        <v>2004</v>
      </c>
    </row>
    <row r="148" spans="1:6" x14ac:dyDescent="0.2">
      <c r="A148" t="s">
        <v>45</v>
      </c>
      <c r="B148" t="str">
        <f t="shared" si="6"/>
        <v>F.M. Kirby Foundation_Washington Legal Foundation200322500</v>
      </c>
      <c r="C148" t="s">
        <v>15</v>
      </c>
      <c r="D148" t="s">
        <v>5</v>
      </c>
      <c r="E148" s="10">
        <v>22500</v>
      </c>
      <c r="F148">
        <v>2003</v>
      </c>
    </row>
    <row r="149" spans="1:6" x14ac:dyDescent="0.2">
      <c r="A149" t="s">
        <v>45</v>
      </c>
      <c r="B149" t="str">
        <f t="shared" si="6"/>
        <v>F.M. Kirby Foundation_Washington Legal Foundation200220000</v>
      </c>
      <c r="C149" t="s">
        <v>15</v>
      </c>
      <c r="D149" t="s">
        <v>5</v>
      </c>
      <c r="E149" s="10">
        <v>20000</v>
      </c>
      <c r="F149">
        <v>2002</v>
      </c>
    </row>
    <row r="150" spans="1:6" x14ac:dyDescent="0.2">
      <c r="A150" t="s">
        <v>45</v>
      </c>
      <c r="B150" t="str">
        <f t="shared" si="6"/>
        <v>F.M. Kirby Foundation_Washington Legal Foundation200120000</v>
      </c>
      <c r="C150" t="s">
        <v>15</v>
      </c>
      <c r="D150" t="s">
        <v>5</v>
      </c>
      <c r="E150" s="10">
        <v>20000</v>
      </c>
      <c r="F150">
        <v>2001</v>
      </c>
    </row>
    <row r="151" spans="1:6" x14ac:dyDescent="0.2">
      <c r="A151" t="s">
        <v>45</v>
      </c>
      <c r="B151" t="str">
        <f t="shared" si="6"/>
        <v>F.M. Kirby Foundation_Washington Legal Foundation200015000</v>
      </c>
      <c r="C151" t="s">
        <v>15</v>
      </c>
      <c r="D151" t="s">
        <v>5</v>
      </c>
      <c r="E151" s="10">
        <v>15000</v>
      </c>
      <c r="F151">
        <v>2000</v>
      </c>
    </row>
    <row r="152" spans="1:6" x14ac:dyDescent="0.2">
      <c r="A152" t="s">
        <v>45</v>
      </c>
      <c r="B152" t="str">
        <f t="shared" si="6"/>
        <v>JM Foundation_Washington Legal Foundation200320000</v>
      </c>
      <c r="C152" t="s">
        <v>28</v>
      </c>
      <c r="D152" t="s">
        <v>5</v>
      </c>
      <c r="E152" s="10">
        <v>20000</v>
      </c>
      <c r="F152">
        <v>2003</v>
      </c>
    </row>
    <row r="153" spans="1:6" x14ac:dyDescent="0.2">
      <c r="A153" t="s">
        <v>45</v>
      </c>
      <c r="B153" t="str">
        <f t="shared" si="6"/>
        <v>JM Foundation_Washington Legal Foundation200025000</v>
      </c>
      <c r="C153" t="s">
        <v>28</v>
      </c>
      <c r="D153" t="s">
        <v>5</v>
      </c>
      <c r="E153" s="10">
        <v>25000</v>
      </c>
      <c r="F153">
        <v>2000</v>
      </c>
    </row>
    <row r="154" spans="1:6" x14ac:dyDescent="0.2">
      <c r="A154" t="s">
        <v>45</v>
      </c>
      <c r="B154" t="str">
        <f t="shared" si="6"/>
        <v>JM Foundation_Washington Legal Foundation199615000</v>
      </c>
      <c r="C154" t="s">
        <v>28</v>
      </c>
      <c r="D154" t="s">
        <v>5</v>
      </c>
      <c r="E154" s="10">
        <v>15000</v>
      </c>
      <c r="F154">
        <v>1996</v>
      </c>
    </row>
    <row r="155" spans="1:6" x14ac:dyDescent="0.2">
      <c r="A155" t="s">
        <v>45</v>
      </c>
      <c r="B155" t="str">
        <f t="shared" si="6"/>
        <v>John M. Olin Foundation_Washington Legal Foundation2004125000</v>
      </c>
      <c r="C155" t="s">
        <v>27</v>
      </c>
      <c r="D155" t="s">
        <v>5</v>
      </c>
      <c r="E155" s="10">
        <v>125000</v>
      </c>
      <c r="F155">
        <v>2004</v>
      </c>
    </row>
    <row r="156" spans="1:6" x14ac:dyDescent="0.2">
      <c r="A156" t="s">
        <v>45</v>
      </c>
      <c r="B156" t="str">
        <f t="shared" si="6"/>
        <v>John M. Olin Foundation_Washington Legal Foundation2002200000</v>
      </c>
      <c r="C156" t="s">
        <v>27</v>
      </c>
      <c r="D156" t="s">
        <v>5</v>
      </c>
      <c r="E156" s="10">
        <v>200000</v>
      </c>
      <c r="F156">
        <v>2002</v>
      </c>
    </row>
    <row r="157" spans="1:6" x14ac:dyDescent="0.2">
      <c r="A157" t="s">
        <v>45</v>
      </c>
      <c r="B157" t="str">
        <f t="shared" si="6"/>
        <v>John M. Olin Foundation_Washington Legal Foundation2002200000</v>
      </c>
      <c r="C157" t="s">
        <v>27</v>
      </c>
      <c r="D157" t="s">
        <v>5</v>
      </c>
      <c r="E157" s="10">
        <v>200000</v>
      </c>
      <c r="F157">
        <v>2002</v>
      </c>
    </row>
    <row r="158" spans="1:6" x14ac:dyDescent="0.2">
      <c r="A158" t="s">
        <v>45</v>
      </c>
      <c r="B158" t="str">
        <f t="shared" si="6"/>
        <v>John M. Olin Foundation_Washington Legal Foundation200175000</v>
      </c>
      <c r="C158" t="s">
        <v>27</v>
      </c>
      <c r="D158" t="s">
        <v>5</v>
      </c>
      <c r="E158" s="10">
        <v>75000</v>
      </c>
      <c r="F158">
        <v>2001</v>
      </c>
    </row>
    <row r="159" spans="1:6" x14ac:dyDescent="0.2">
      <c r="A159" t="s">
        <v>45</v>
      </c>
      <c r="B159" t="str">
        <f t="shared" si="6"/>
        <v>John M. Olin Foundation_Washington Legal Foundation2000100000</v>
      </c>
      <c r="C159" t="s">
        <v>27</v>
      </c>
      <c r="D159" t="s">
        <v>5</v>
      </c>
      <c r="E159" s="10">
        <v>100000</v>
      </c>
      <c r="F159">
        <v>2000</v>
      </c>
    </row>
    <row r="160" spans="1:6" x14ac:dyDescent="0.2">
      <c r="A160" t="s">
        <v>45</v>
      </c>
      <c r="B160" t="str">
        <f t="shared" si="6"/>
        <v>John M. Olin Foundation_Washington Legal Foundation2000250000</v>
      </c>
      <c r="C160" t="s">
        <v>27</v>
      </c>
      <c r="D160" t="s">
        <v>5</v>
      </c>
      <c r="E160" s="10">
        <v>250000</v>
      </c>
      <c r="F160">
        <v>2000</v>
      </c>
    </row>
    <row r="161" spans="1:7" x14ac:dyDescent="0.2">
      <c r="A161" t="s">
        <v>45</v>
      </c>
      <c r="B161" t="str">
        <f t="shared" si="6"/>
        <v>John M. Olin Foundation_Washington Legal Foundation2000250000</v>
      </c>
      <c r="C161" t="s">
        <v>27</v>
      </c>
      <c r="D161" t="s">
        <v>5</v>
      </c>
      <c r="E161" s="10">
        <v>250000</v>
      </c>
      <c r="F161">
        <v>2000</v>
      </c>
    </row>
    <row r="162" spans="1:7" x14ac:dyDescent="0.2">
      <c r="A162" t="s">
        <v>45</v>
      </c>
      <c r="B162" t="str">
        <f t="shared" si="6"/>
        <v>John M. Olin Foundation_Washington Legal Foundation1999125000</v>
      </c>
      <c r="C162" t="s">
        <v>27</v>
      </c>
      <c r="D162" t="s">
        <v>5</v>
      </c>
      <c r="E162" s="10">
        <v>125000</v>
      </c>
      <c r="F162">
        <v>1999</v>
      </c>
    </row>
    <row r="163" spans="1:7" x14ac:dyDescent="0.2">
      <c r="A163" t="s">
        <v>45</v>
      </c>
      <c r="B163" t="str">
        <f t="shared" si="6"/>
        <v>John M. Olin Foundation_Washington Legal Foundation1998250000</v>
      </c>
      <c r="C163" t="s">
        <v>27</v>
      </c>
      <c r="D163" t="s">
        <v>5</v>
      </c>
      <c r="E163" s="10">
        <v>250000</v>
      </c>
      <c r="F163">
        <v>1998</v>
      </c>
    </row>
    <row r="164" spans="1:7" x14ac:dyDescent="0.2">
      <c r="A164" t="s">
        <v>45</v>
      </c>
      <c r="B164" t="str">
        <f t="shared" si="6"/>
        <v>John M. Olin Foundation_Washington Legal Foundation1998250000</v>
      </c>
      <c r="C164" t="s">
        <v>27</v>
      </c>
      <c r="D164" t="s">
        <v>5</v>
      </c>
      <c r="E164" s="10">
        <v>250000</v>
      </c>
      <c r="F164">
        <v>1998</v>
      </c>
    </row>
    <row r="165" spans="1:7" x14ac:dyDescent="0.2">
      <c r="A165" t="s">
        <v>45</v>
      </c>
      <c r="B165" t="str">
        <f t="shared" si="6"/>
        <v>John M. Olin Foundation_Washington Legal Foundation1997200000</v>
      </c>
      <c r="C165" t="s">
        <v>27</v>
      </c>
      <c r="D165" t="s">
        <v>5</v>
      </c>
      <c r="E165" s="10">
        <v>200000</v>
      </c>
      <c r="F165">
        <v>1997</v>
      </c>
    </row>
    <row r="166" spans="1:7" x14ac:dyDescent="0.2">
      <c r="A166" t="s">
        <v>45</v>
      </c>
      <c r="B166" t="str">
        <f t="shared" si="6"/>
        <v>John M. Olin Foundation_Washington Legal Foundation1996200000</v>
      </c>
      <c r="C166" t="s">
        <v>27</v>
      </c>
      <c r="D166" t="s">
        <v>5</v>
      </c>
      <c r="E166" s="10">
        <v>200000</v>
      </c>
      <c r="F166">
        <v>1996</v>
      </c>
    </row>
    <row r="167" spans="1:7" x14ac:dyDescent="0.2">
      <c r="A167" t="s">
        <v>45</v>
      </c>
      <c r="B167" t="str">
        <f t="shared" si="6"/>
        <v>John M. Olin Foundation_Washington Legal Foundation1995100000</v>
      </c>
      <c r="C167" t="s">
        <v>27</v>
      </c>
      <c r="D167" t="s">
        <v>5</v>
      </c>
      <c r="E167" s="10">
        <v>100000</v>
      </c>
      <c r="F167">
        <v>1995</v>
      </c>
    </row>
    <row r="168" spans="1:7" x14ac:dyDescent="0.2">
      <c r="A168" t="s">
        <v>45</v>
      </c>
      <c r="B168" t="str">
        <f t="shared" si="6"/>
        <v>John M. Olin Foundation_Washington Legal Foundation1994150000</v>
      </c>
      <c r="C168" t="s">
        <v>27</v>
      </c>
      <c r="D168" t="s">
        <v>5</v>
      </c>
      <c r="E168" s="10">
        <v>150000</v>
      </c>
      <c r="F168">
        <v>1994</v>
      </c>
    </row>
    <row r="169" spans="1:7" x14ac:dyDescent="0.2">
      <c r="A169" t="s">
        <v>45</v>
      </c>
      <c r="B169" t="str">
        <f t="shared" si="6"/>
        <v>John M. Olin Foundation_Washington Legal Foundation199325000</v>
      </c>
      <c r="C169" t="s">
        <v>27</v>
      </c>
      <c r="D169" t="s">
        <v>5</v>
      </c>
      <c r="E169" s="10">
        <v>25000</v>
      </c>
      <c r="F169">
        <v>1993</v>
      </c>
    </row>
    <row r="170" spans="1:7" x14ac:dyDescent="0.2">
      <c r="A170" t="s">
        <v>45</v>
      </c>
      <c r="B170" t="str">
        <f t="shared" si="6"/>
        <v>John M. Olin Foundation_Washington Legal Foundation198850000</v>
      </c>
      <c r="C170" t="s">
        <v>27</v>
      </c>
      <c r="D170" t="s">
        <v>5</v>
      </c>
      <c r="E170" s="10">
        <v>50000</v>
      </c>
      <c r="F170">
        <v>1988</v>
      </c>
    </row>
    <row r="171" spans="1:7" x14ac:dyDescent="0.2">
      <c r="A171" t="s">
        <v>45</v>
      </c>
      <c r="B171" t="str">
        <f t="shared" si="6"/>
        <v>John M. Olin Foundation_Washington Legal Foundation198625000</v>
      </c>
      <c r="C171" t="s">
        <v>27</v>
      </c>
      <c r="D171" t="s">
        <v>5</v>
      </c>
      <c r="E171" s="10">
        <v>25000</v>
      </c>
      <c r="F171">
        <v>1986</v>
      </c>
    </row>
    <row r="172" spans="1:7" x14ac:dyDescent="0.2">
      <c r="A172" t="s">
        <v>45</v>
      </c>
      <c r="B172" t="str">
        <f t="shared" si="6"/>
        <v>John M. Olin Foundation_Washington Legal Foundation198650000</v>
      </c>
      <c r="C172" t="s">
        <v>27</v>
      </c>
      <c r="D172" t="s">
        <v>5</v>
      </c>
      <c r="E172" s="10">
        <v>50000</v>
      </c>
      <c r="F172">
        <v>1986</v>
      </c>
    </row>
    <row r="173" spans="1:7" x14ac:dyDescent="0.2">
      <c r="A173" t="s">
        <v>45</v>
      </c>
      <c r="B173" t="str">
        <f t="shared" si="6"/>
        <v>John M. Olin Foundation_Washington Legal Foundation198510000</v>
      </c>
      <c r="C173" t="s">
        <v>27</v>
      </c>
      <c r="D173" t="s">
        <v>5</v>
      </c>
      <c r="E173" s="10">
        <v>10000</v>
      </c>
      <c r="F173">
        <v>1985</v>
      </c>
    </row>
    <row r="174" spans="1:7" x14ac:dyDescent="0.2">
      <c r="A174" t="s">
        <v>45</v>
      </c>
      <c r="B174" t="str">
        <f t="shared" si="6"/>
        <v>John M. Olin Foundation_Washington Legal Foundation1985100000</v>
      </c>
      <c r="C174" t="s">
        <v>27</v>
      </c>
      <c r="D174" t="s">
        <v>5</v>
      </c>
      <c r="E174" s="10">
        <v>100000</v>
      </c>
      <c r="F174">
        <v>1985</v>
      </c>
    </row>
    <row r="175" spans="1:7" x14ac:dyDescent="0.2">
      <c r="A175">
        <v>990</v>
      </c>
      <c r="B175" t="str">
        <f t="shared" si="6"/>
        <v>John William Pope Foundation_Washington Legal Foundation200710000</v>
      </c>
      <c r="C175" t="s">
        <v>70</v>
      </c>
      <c r="D175" t="s">
        <v>5</v>
      </c>
      <c r="E175" s="10">
        <v>10000</v>
      </c>
      <c r="F175">
        <v>2007</v>
      </c>
      <c r="G175" t="s">
        <v>69</v>
      </c>
    </row>
    <row r="176" spans="1:7" x14ac:dyDescent="0.2">
      <c r="A176">
        <v>990</v>
      </c>
      <c r="B176" t="str">
        <f t="shared" si="6"/>
        <v>John William Pope Foundation_Washington Legal Foundation200625000</v>
      </c>
      <c r="C176" t="s">
        <v>70</v>
      </c>
      <c r="D176" t="s">
        <v>5</v>
      </c>
      <c r="E176" s="10">
        <v>25000</v>
      </c>
      <c r="F176">
        <v>2006</v>
      </c>
      <c r="G176" t="s">
        <v>69</v>
      </c>
    </row>
    <row r="177" spans="1:7" x14ac:dyDescent="0.2">
      <c r="A177" t="s">
        <v>45</v>
      </c>
      <c r="B177" t="str">
        <f t="shared" si="6"/>
        <v>Joyce and Donald Rumsfeld Foundation_Washington Legal Foundation20122000</v>
      </c>
      <c r="C177" t="s">
        <v>11</v>
      </c>
      <c r="D177" t="s">
        <v>5</v>
      </c>
      <c r="E177" s="10">
        <v>2000</v>
      </c>
      <c r="F177">
        <v>2012</v>
      </c>
    </row>
    <row r="178" spans="1:7" x14ac:dyDescent="0.2">
      <c r="A178" t="s">
        <v>45</v>
      </c>
      <c r="B178" t="str">
        <f t="shared" ref="B178:B209" si="7">C178&amp;"_"&amp;D178&amp;F178&amp;E178</f>
        <v>Joyce and Donald Rumsfeld Foundation_Washington Legal Foundation20111000</v>
      </c>
      <c r="C178" t="s">
        <v>11</v>
      </c>
      <c r="D178" t="s">
        <v>5</v>
      </c>
      <c r="E178" s="10">
        <v>1000</v>
      </c>
      <c r="F178">
        <v>2011</v>
      </c>
    </row>
    <row r="179" spans="1:7" x14ac:dyDescent="0.2">
      <c r="A179" t="s">
        <v>45</v>
      </c>
      <c r="B179" t="str">
        <f t="shared" si="7"/>
        <v>Joyce and Donald Rumsfeld Foundation_Washington Legal Foundation20102000</v>
      </c>
      <c r="C179" t="s">
        <v>11</v>
      </c>
      <c r="D179" t="s">
        <v>5</v>
      </c>
      <c r="E179" s="10">
        <v>2000</v>
      </c>
      <c r="F179">
        <v>2010</v>
      </c>
    </row>
    <row r="180" spans="1:7" x14ac:dyDescent="0.2">
      <c r="A180" t="s">
        <v>45</v>
      </c>
      <c r="B180" t="str">
        <f t="shared" si="7"/>
        <v>Joyce and Donald Rumsfeld Foundation_Washington Legal Foundation20092000</v>
      </c>
      <c r="C180" t="s">
        <v>11</v>
      </c>
      <c r="D180" t="s">
        <v>5</v>
      </c>
      <c r="E180" s="10">
        <v>2000</v>
      </c>
      <c r="F180">
        <v>2009</v>
      </c>
    </row>
    <row r="181" spans="1:7" x14ac:dyDescent="0.2">
      <c r="A181" t="s">
        <v>45</v>
      </c>
      <c r="B181" t="str">
        <f t="shared" si="7"/>
        <v>Joyce and Donald Rumsfeld Foundation_Washington Legal Foundation20082000</v>
      </c>
      <c r="C181" t="s">
        <v>11</v>
      </c>
      <c r="D181" t="s">
        <v>5</v>
      </c>
      <c r="E181" s="10">
        <v>2000</v>
      </c>
      <c r="F181">
        <v>2008</v>
      </c>
    </row>
    <row r="182" spans="1:7" x14ac:dyDescent="0.2">
      <c r="A182">
        <v>990</v>
      </c>
      <c r="B182" t="str">
        <f t="shared" si="7"/>
        <v>K W Grader Foundation_Washington Legal Foundation20163500</v>
      </c>
      <c r="C182" t="s">
        <v>79</v>
      </c>
      <c r="D182" t="s">
        <v>5</v>
      </c>
      <c r="E182" s="10">
        <v>3500</v>
      </c>
      <c r="F182">
        <v>2016</v>
      </c>
      <c r="G182" t="s">
        <v>69</v>
      </c>
    </row>
    <row r="183" spans="1:7" x14ac:dyDescent="0.2">
      <c r="A183">
        <v>990</v>
      </c>
      <c r="B183" t="str">
        <f t="shared" si="7"/>
        <v>K W Grader Foundation_Washington Legal Foundation20145000</v>
      </c>
      <c r="C183" t="s">
        <v>79</v>
      </c>
      <c r="D183" t="s">
        <v>5</v>
      </c>
      <c r="E183" s="10">
        <v>5000</v>
      </c>
      <c r="F183">
        <v>2014</v>
      </c>
      <c r="G183" t="s">
        <v>69</v>
      </c>
    </row>
    <row r="184" spans="1:7" x14ac:dyDescent="0.2">
      <c r="A184">
        <v>990</v>
      </c>
      <c r="B184" t="str">
        <f t="shared" si="7"/>
        <v>K W Grader Foundation_Washington Legal Foundation20125000</v>
      </c>
      <c r="C184" t="s">
        <v>79</v>
      </c>
      <c r="D184" t="s">
        <v>5</v>
      </c>
      <c r="E184" s="10">
        <v>5000</v>
      </c>
      <c r="F184">
        <v>2012</v>
      </c>
      <c r="G184" t="s">
        <v>69</v>
      </c>
    </row>
    <row r="185" spans="1:7" x14ac:dyDescent="0.2">
      <c r="A185">
        <v>990</v>
      </c>
      <c r="B185" t="str">
        <f t="shared" si="7"/>
        <v>K W Grader Foundation_Washington Legal Foundation20115000</v>
      </c>
      <c r="C185" t="s">
        <v>79</v>
      </c>
      <c r="D185" t="s">
        <v>5</v>
      </c>
      <c r="E185" s="10">
        <v>5000</v>
      </c>
      <c r="F185">
        <v>2011</v>
      </c>
      <c r="G185" t="s">
        <v>69</v>
      </c>
    </row>
    <row r="186" spans="1:7" x14ac:dyDescent="0.2">
      <c r="A186">
        <v>990</v>
      </c>
      <c r="B186" t="str">
        <f t="shared" si="7"/>
        <v>K W Grader Foundation_Washington Legal Foundation20105000</v>
      </c>
      <c r="C186" t="s">
        <v>79</v>
      </c>
      <c r="D186" t="s">
        <v>5</v>
      </c>
      <c r="E186" s="10">
        <v>5000</v>
      </c>
      <c r="F186">
        <v>2010</v>
      </c>
      <c r="G186" t="s">
        <v>69</v>
      </c>
    </row>
    <row r="187" spans="1:7" x14ac:dyDescent="0.2">
      <c r="A187">
        <v>990</v>
      </c>
      <c r="B187" t="str">
        <f t="shared" si="7"/>
        <v>K W Grader Foundation_Washington Legal Foundation20095000</v>
      </c>
      <c r="C187" t="s">
        <v>79</v>
      </c>
      <c r="D187" t="s">
        <v>5</v>
      </c>
      <c r="E187" s="10">
        <v>5000</v>
      </c>
      <c r="F187">
        <v>2009</v>
      </c>
      <c r="G187" t="s">
        <v>69</v>
      </c>
    </row>
    <row r="188" spans="1:7" x14ac:dyDescent="0.2">
      <c r="A188">
        <v>990</v>
      </c>
      <c r="B188" t="str">
        <f t="shared" si="7"/>
        <v>K W Grader Foundation_Washington Legal Foundation20085000</v>
      </c>
      <c r="C188" t="s">
        <v>79</v>
      </c>
      <c r="D188" t="s">
        <v>5</v>
      </c>
      <c r="E188" s="10">
        <v>5000</v>
      </c>
      <c r="F188">
        <v>2008</v>
      </c>
      <c r="G188" t="s">
        <v>69</v>
      </c>
    </row>
    <row r="189" spans="1:7" x14ac:dyDescent="0.2">
      <c r="A189">
        <v>990</v>
      </c>
      <c r="B189" t="str">
        <f t="shared" si="7"/>
        <v>K W Grader Foundation_Washington Legal Foundation20075000</v>
      </c>
      <c r="C189" t="s">
        <v>79</v>
      </c>
      <c r="D189" t="s">
        <v>5</v>
      </c>
      <c r="E189" s="10">
        <v>5000</v>
      </c>
      <c r="F189">
        <v>2007</v>
      </c>
      <c r="G189" t="s">
        <v>69</v>
      </c>
    </row>
    <row r="190" spans="1:7" x14ac:dyDescent="0.2">
      <c r="A190">
        <v>990</v>
      </c>
      <c r="B190" t="str">
        <f t="shared" si="7"/>
        <v>K W Grader Foundation_Washington Legal Foundation20065000</v>
      </c>
      <c r="C190" t="s">
        <v>79</v>
      </c>
      <c r="D190" t="s">
        <v>5</v>
      </c>
      <c r="E190" s="10">
        <v>5000</v>
      </c>
      <c r="F190">
        <v>2006</v>
      </c>
      <c r="G190" t="s">
        <v>69</v>
      </c>
    </row>
    <row r="191" spans="1:7" x14ac:dyDescent="0.2">
      <c r="A191">
        <v>990</v>
      </c>
      <c r="B191" t="str">
        <f t="shared" si="7"/>
        <v>K W Grader Foundation_Washington Legal Foundation20055000</v>
      </c>
      <c r="C191" t="s">
        <v>79</v>
      </c>
      <c r="D191" t="s">
        <v>5</v>
      </c>
      <c r="E191" s="10">
        <v>5000</v>
      </c>
      <c r="F191">
        <v>2005</v>
      </c>
      <c r="G191" t="s">
        <v>69</v>
      </c>
    </row>
    <row r="192" spans="1:7" x14ac:dyDescent="0.2">
      <c r="A192">
        <v>990</v>
      </c>
      <c r="B192" t="str">
        <f t="shared" si="7"/>
        <v>K W Grader Foundation_Washington Legal Foundation20035000</v>
      </c>
      <c r="C192" t="s">
        <v>79</v>
      </c>
      <c r="D192" t="s">
        <v>5</v>
      </c>
      <c r="E192" s="10">
        <v>5000</v>
      </c>
      <c r="F192">
        <v>2003</v>
      </c>
      <c r="G192" t="s">
        <v>69</v>
      </c>
    </row>
    <row r="193" spans="1:7" x14ac:dyDescent="0.2">
      <c r="A193">
        <v>990</v>
      </c>
      <c r="B193" t="str">
        <f t="shared" si="7"/>
        <v>K W Grader Foundation_Washington Legal Foundation20025000</v>
      </c>
      <c r="C193" t="s">
        <v>79</v>
      </c>
      <c r="D193" t="s">
        <v>5</v>
      </c>
      <c r="E193" s="10">
        <v>5000</v>
      </c>
      <c r="F193">
        <v>2002</v>
      </c>
      <c r="G193" t="s">
        <v>69</v>
      </c>
    </row>
    <row r="194" spans="1:7" x14ac:dyDescent="0.2">
      <c r="A194">
        <v>990</v>
      </c>
      <c r="B194" t="str">
        <f t="shared" si="7"/>
        <v>K W Grader Foundation_Washington Legal Foundation20015000</v>
      </c>
      <c r="C194" t="s">
        <v>79</v>
      </c>
      <c r="D194" t="s">
        <v>5</v>
      </c>
      <c r="E194" s="10">
        <v>5000</v>
      </c>
      <c r="F194">
        <v>2001</v>
      </c>
      <c r="G194" t="s">
        <v>69</v>
      </c>
    </row>
    <row r="195" spans="1:7" x14ac:dyDescent="0.2">
      <c r="A195">
        <v>990</v>
      </c>
      <c r="B195" t="str">
        <f t="shared" si="7"/>
        <v>Kickapoo Springs Foundation_Washington Legal Foundation201632369</v>
      </c>
      <c r="C195" t="s">
        <v>78</v>
      </c>
      <c r="D195" t="s">
        <v>5</v>
      </c>
      <c r="E195" s="10">
        <v>32369</v>
      </c>
      <c r="F195">
        <v>2016</v>
      </c>
      <c r="G195" t="s">
        <v>69</v>
      </c>
    </row>
    <row r="196" spans="1:7" x14ac:dyDescent="0.2">
      <c r="A196">
        <v>990</v>
      </c>
      <c r="B196" t="str">
        <f t="shared" si="7"/>
        <v>Kickapoo Springs Foundation_Washington Legal Foundation201435213</v>
      </c>
      <c r="C196" t="s">
        <v>78</v>
      </c>
      <c r="D196" t="s">
        <v>5</v>
      </c>
      <c r="E196" s="10">
        <v>35213</v>
      </c>
      <c r="F196">
        <v>2014</v>
      </c>
      <c r="G196" t="s">
        <v>69</v>
      </c>
    </row>
    <row r="197" spans="1:7" x14ac:dyDescent="0.2">
      <c r="A197">
        <v>990</v>
      </c>
      <c r="B197" t="str">
        <f t="shared" si="7"/>
        <v>Kickapoo Springs Foundation_Washington Legal Foundation201356398</v>
      </c>
      <c r="C197" t="s">
        <v>78</v>
      </c>
      <c r="D197" t="s">
        <v>5</v>
      </c>
      <c r="E197" s="10">
        <v>56398</v>
      </c>
      <c r="F197">
        <v>2013</v>
      </c>
      <c r="G197" t="s">
        <v>69</v>
      </c>
    </row>
    <row r="198" spans="1:7" x14ac:dyDescent="0.2">
      <c r="A198">
        <v>990</v>
      </c>
      <c r="B198" t="str">
        <f t="shared" si="7"/>
        <v>Kickapoo Springs Foundation_Washington Legal Foundation201227239</v>
      </c>
      <c r="C198" t="s">
        <v>78</v>
      </c>
      <c r="D198" t="s">
        <v>5</v>
      </c>
      <c r="E198" s="10">
        <v>27239</v>
      </c>
      <c r="F198">
        <v>2012</v>
      </c>
      <c r="G198" t="s">
        <v>69</v>
      </c>
    </row>
    <row r="199" spans="1:7" x14ac:dyDescent="0.2">
      <c r="A199">
        <v>990</v>
      </c>
      <c r="B199" t="str">
        <f t="shared" si="7"/>
        <v>Kickapoo Springs Foundation_Washington Legal Foundation2010104462</v>
      </c>
      <c r="C199" t="s">
        <v>78</v>
      </c>
      <c r="D199" t="s">
        <v>5</v>
      </c>
      <c r="E199" s="10">
        <v>104462</v>
      </c>
      <c r="F199">
        <v>2010</v>
      </c>
      <c r="G199" t="s">
        <v>69</v>
      </c>
    </row>
    <row r="200" spans="1:7" x14ac:dyDescent="0.2">
      <c r="A200">
        <v>990</v>
      </c>
      <c r="B200" t="str">
        <f t="shared" si="7"/>
        <v>National Christian Charitable Foundation_Washington Legal Foundation20065000</v>
      </c>
      <c r="C200" t="s">
        <v>71</v>
      </c>
      <c r="D200" t="s">
        <v>5</v>
      </c>
      <c r="E200" s="10">
        <v>5000</v>
      </c>
      <c r="F200">
        <v>2006</v>
      </c>
      <c r="G200" t="s">
        <v>69</v>
      </c>
    </row>
    <row r="201" spans="1:7" x14ac:dyDescent="0.2">
      <c r="A201">
        <v>990</v>
      </c>
      <c r="B201" t="str">
        <f t="shared" si="7"/>
        <v>National Christian Charitable Foundation_Washington Legal Foundation20055000</v>
      </c>
      <c r="C201" t="s">
        <v>71</v>
      </c>
      <c r="D201" t="s">
        <v>5</v>
      </c>
      <c r="E201" s="10">
        <v>5000</v>
      </c>
      <c r="F201">
        <v>2005</v>
      </c>
      <c r="G201" t="s">
        <v>69</v>
      </c>
    </row>
    <row r="202" spans="1:7" x14ac:dyDescent="0.2">
      <c r="A202">
        <v>990</v>
      </c>
      <c r="B202" t="str">
        <f t="shared" si="7"/>
        <v>National Philanthropic Trust_Washington Legal Foundation2015100000</v>
      </c>
      <c r="C202" t="s">
        <v>72</v>
      </c>
      <c r="D202" t="s">
        <v>5</v>
      </c>
      <c r="E202" s="10">
        <v>100000</v>
      </c>
      <c r="F202">
        <v>2015</v>
      </c>
      <c r="G202" t="s">
        <v>69</v>
      </c>
    </row>
    <row r="203" spans="1:7" x14ac:dyDescent="0.2">
      <c r="A203">
        <v>990</v>
      </c>
      <c r="B203" t="str">
        <f t="shared" si="7"/>
        <v>National Philanthropic Trust_Washington Legal Foundation2014100000</v>
      </c>
      <c r="C203" t="s">
        <v>72</v>
      </c>
      <c r="D203" t="s">
        <v>5</v>
      </c>
      <c r="E203" s="10">
        <v>100000</v>
      </c>
      <c r="F203">
        <v>2014</v>
      </c>
      <c r="G203" t="s">
        <v>69</v>
      </c>
    </row>
    <row r="204" spans="1:7" x14ac:dyDescent="0.2">
      <c r="A204">
        <v>990</v>
      </c>
      <c r="B204" t="str">
        <f t="shared" si="7"/>
        <v>National Philanthropic Trust_Washington Legal Foundation201325000</v>
      </c>
      <c r="C204" t="s">
        <v>72</v>
      </c>
      <c r="D204" t="s">
        <v>5</v>
      </c>
      <c r="E204" s="10">
        <v>25000</v>
      </c>
      <c r="F204">
        <v>2013</v>
      </c>
      <c r="G204" t="s">
        <v>69</v>
      </c>
    </row>
    <row r="205" spans="1:7" x14ac:dyDescent="0.2">
      <c r="A205">
        <v>990</v>
      </c>
      <c r="B205" t="str">
        <f t="shared" si="7"/>
        <v>National Philanthropic Trust_Washington Legal Foundation2013125000</v>
      </c>
      <c r="C205" t="s">
        <v>72</v>
      </c>
      <c r="D205" t="s">
        <v>5</v>
      </c>
      <c r="E205" s="10">
        <v>125000</v>
      </c>
      <c r="F205">
        <v>2013</v>
      </c>
      <c r="G205" t="s">
        <v>69</v>
      </c>
    </row>
    <row r="206" spans="1:7" x14ac:dyDescent="0.2">
      <c r="A206" t="s">
        <v>45</v>
      </c>
      <c r="B206" t="str">
        <f t="shared" si="7"/>
        <v>Philip M. McKenna Foundation_Washington Legal Foundation200010000</v>
      </c>
      <c r="C206" t="s">
        <v>31</v>
      </c>
      <c r="D206" t="s">
        <v>5</v>
      </c>
      <c r="E206" s="10">
        <v>10000</v>
      </c>
      <c r="F206">
        <v>2000</v>
      </c>
    </row>
    <row r="207" spans="1:7" x14ac:dyDescent="0.2">
      <c r="A207" t="s">
        <v>45</v>
      </c>
      <c r="B207" t="str">
        <f t="shared" si="7"/>
        <v>Philip M. McKenna Foundation_Washington Legal Foundation19997000</v>
      </c>
      <c r="C207" t="s">
        <v>31</v>
      </c>
      <c r="D207" t="s">
        <v>5</v>
      </c>
      <c r="E207" s="10">
        <v>7000</v>
      </c>
      <c r="F207">
        <v>1999</v>
      </c>
    </row>
    <row r="208" spans="1:7" x14ac:dyDescent="0.2">
      <c r="A208" t="s">
        <v>45</v>
      </c>
      <c r="B208" t="str">
        <f t="shared" si="7"/>
        <v>Philip M. McKenna Foundation_Washington Legal Foundation19987000</v>
      </c>
      <c r="C208" t="s">
        <v>31</v>
      </c>
      <c r="D208" t="s">
        <v>5</v>
      </c>
      <c r="E208" s="10">
        <v>7000</v>
      </c>
      <c r="F208">
        <v>1998</v>
      </c>
    </row>
    <row r="209" spans="1:7" x14ac:dyDescent="0.2">
      <c r="A209" t="s">
        <v>45</v>
      </c>
      <c r="B209" t="str">
        <f t="shared" si="7"/>
        <v>Philip M. McKenna Foundation_Washington Legal Foundation19975000</v>
      </c>
      <c r="C209" t="s">
        <v>31</v>
      </c>
      <c r="D209" t="s">
        <v>5</v>
      </c>
      <c r="E209" s="10">
        <v>5000</v>
      </c>
      <c r="F209">
        <v>1997</v>
      </c>
    </row>
    <row r="210" spans="1:7" x14ac:dyDescent="0.2">
      <c r="A210" t="s">
        <v>45</v>
      </c>
      <c r="B210" t="str">
        <f t="shared" ref="B210:B241" si="8">C210&amp;"_"&amp;D210&amp;F210&amp;E210</f>
        <v>Philip M. McKenna Foundation_Washington Legal Foundation19965000</v>
      </c>
      <c r="C210" t="s">
        <v>31</v>
      </c>
      <c r="D210" t="s">
        <v>5</v>
      </c>
      <c r="E210" s="10">
        <v>5000</v>
      </c>
      <c r="F210">
        <v>1996</v>
      </c>
    </row>
    <row r="211" spans="1:7" x14ac:dyDescent="0.2">
      <c r="A211">
        <v>990</v>
      </c>
      <c r="B211" t="str">
        <f t="shared" si="8"/>
        <v>PhRMA_Washington Legal Foundation201625000</v>
      </c>
      <c r="C211" t="s">
        <v>19</v>
      </c>
      <c r="D211" t="s">
        <v>5</v>
      </c>
      <c r="E211" s="10">
        <v>25000</v>
      </c>
      <c r="F211">
        <v>2016</v>
      </c>
      <c r="G211" t="s">
        <v>69</v>
      </c>
    </row>
    <row r="212" spans="1:7" x14ac:dyDescent="0.2">
      <c r="A212">
        <v>990</v>
      </c>
      <c r="B212" t="str">
        <f t="shared" si="8"/>
        <v>PhRMA_Washington Legal Foundation201515000</v>
      </c>
      <c r="C212" t="s">
        <v>19</v>
      </c>
      <c r="D212" t="s">
        <v>5</v>
      </c>
      <c r="E212" s="10">
        <v>15000</v>
      </c>
      <c r="F212">
        <v>2015</v>
      </c>
      <c r="G212" t="s">
        <v>69</v>
      </c>
    </row>
    <row r="213" spans="1:7" x14ac:dyDescent="0.2">
      <c r="A213">
        <v>990</v>
      </c>
      <c r="B213" t="str">
        <f t="shared" si="8"/>
        <v>PhRMA_Washington Legal Foundation201415000</v>
      </c>
      <c r="C213" t="s">
        <v>19</v>
      </c>
      <c r="D213" t="s">
        <v>5</v>
      </c>
      <c r="E213" s="10">
        <v>15000</v>
      </c>
      <c r="F213">
        <v>2014</v>
      </c>
      <c r="G213" t="s">
        <v>69</v>
      </c>
    </row>
    <row r="214" spans="1:7" x14ac:dyDescent="0.2">
      <c r="A214">
        <v>990</v>
      </c>
      <c r="B214" t="str">
        <f t="shared" si="8"/>
        <v>PhRMA_Washington Legal Foundation201310000</v>
      </c>
      <c r="C214" t="s">
        <v>19</v>
      </c>
      <c r="D214" t="s">
        <v>5</v>
      </c>
      <c r="E214" s="10">
        <v>10000</v>
      </c>
      <c r="F214">
        <v>2013</v>
      </c>
      <c r="G214" t="s">
        <v>69</v>
      </c>
    </row>
    <row r="215" spans="1:7" x14ac:dyDescent="0.2">
      <c r="A215">
        <v>990</v>
      </c>
      <c r="B215" t="str">
        <f t="shared" si="8"/>
        <v>PhRMA_Washington Legal Foundation201210000</v>
      </c>
      <c r="C215" t="s">
        <v>19</v>
      </c>
      <c r="D215" t="s">
        <v>5</v>
      </c>
      <c r="E215" s="10">
        <v>10000</v>
      </c>
      <c r="F215">
        <v>2012</v>
      </c>
      <c r="G215" t="s">
        <v>69</v>
      </c>
    </row>
    <row r="216" spans="1:7" x14ac:dyDescent="0.2">
      <c r="A216">
        <v>990</v>
      </c>
      <c r="B216" t="str">
        <f t="shared" si="8"/>
        <v>PhRMA_Washington Legal Foundation201110000</v>
      </c>
      <c r="C216" t="s">
        <v>19</v>
      </c>
      <c r="D216" t="s">
        <v>5</v>
      </c>
      <c r="E216" s="10">
        <v>10000</v>
      </c>
      <c r="F216">
        <v>2011</v>
      </c>
      <c r="G216" t="s">
        <v>69</v>
      </c>
    </row>
    <row r="217" spans="1:7" x14ac:dyDescent="0.2">
      <c r="A217" t="s">
        <v>45</v>
      </c>
      <c r="B217" t="str">
        <f t="shared" si="8"/>
        <v>PhRMA_Washington Legal Foundation201010000</v>
      </c>
      <c r="C217" t="s">
        <v>19</v>
      </c>
      <c r="D217" t="s">
        <v>5</v>
      </c>
      <c r="E217" s="10">
        <v>10000</v>
      </c>
      <c r="F217">
        <v>2010</v>
      </c>
    </row>
    <row r="218" spans="1:7" x14ac:dyDescent="0.2">
      <c r="A218" t="s">
        <v>45</v>
      </c>
      <c r="B218" t="str">
        <f t="shared" si="8"/>
        <v>PhRMA_Washington Legal Foundation20099500</v>
      </c>
      <c r="C218" t="s">
        <v>19</v>
      </c>
      <c r="D218" t="s">
        <v>5</v>
      </c>
      <c r="E218" s="10">
        <v>9500</v>
      </c>
      <c r="F218">
        <v>2009</v>
      </c>
    </row>
    <row r="219" spans="1:7" x14ac:dyDescent="0.2">
      <c r="A219" t="s">
        <v>45</v>
      </c>
      <c r="B219" t="str">
        <f t="shared" si="8"/>
        <v>PhRMA_Washington Legal Foundation200810000</v>
      </c>
      <c r="C219" t="s">
        <v>19</v>
      </c>
      <c r="D219" t="s">
        <v>5</v>
      </c>
      <c r="E219" s="10">
        <v>10000</v>
      </c>
      <c r="F219">
        <v>2008</v>
      </c>
    </row>
    <row r="220" spans="1:7" x14ac:dyDescent="0.2">
      <c r="A220">
        <v>990</v>
      </c>
      <c r="B220" t="str">
        <f t="shared" si="8"/>
        <v>Richard Seth Staley Educational Foundation_Washington Legal Foundation20163500</v>
      </c>
      <c r="C220" t="s">
        <v>73</v>
      </c>
      <c r="D220" t="s">
        <v>5</v>
      </c>
      <c r="E220" s="10">
        <v>3500</v>
      </c>
      <c r="F220">
        <v>2016</v>
      </c>
      <c r="G220" t="s">
        <v>69</v>
      </c>
    </row>
    <row r="221" spans="1:7" x14ac:dyDescent="0.2">
      <c r="A221">
        <v>990</v>
      </c>
      <c r="B221" t="str">
        <f t="shared" si="8"/>
        <v>Richard Seth Staley Educational Foundation_Washington Legal Foundation2006500</v>
      </c>
      <c r="C221" t="s">
        <v>73</v>
      </c>
      <c r="D221" t="s">
        <v>5</v>
      </c>
      <c r="E221" s="10">
        <v>500</v>
      </c>
      <c r="F221">
        <v>2006</v>
      </c>
      <c r="G221" t="s">
        <v>69</v>
      </c>
    </row>
    <row r="222" spans="1:7" x14ac:dyDescent="0.2">
      <c r="A222">
        <v>990</v>
      </c>
      <c r="B222" t="str">
        <f t="shared" si="8"/>
        <v>Richard Seth Staley Educational Foundation_Washington Legal Foundation2005250</v>
      </c>
      <c r="C222" t="s">
        <v>73</v>
      </c>
      <c r="D222" t="s">
        <v>5</v>
      </c>
      <c r="E222" s="10">
        <v>250</v>
      </c>
      <c r="F222">
        <v>2005</v>
      </c>
      <c r="G222" t="s">
        <v>69</v>
      </c>
    </row>
    <row r="223" spans="1:7" x14ac:dyDescent="0.2">
      <c r="A223">
        <v>990</v>
      </c>
      <c r="B223" t="str">
        <f t="shared" si="8"/>
        <v>Richard Seth Staley Educational Foundation_Washington Legal Foundation2004200</v>
      </c>
      <c r="C223" t="s">
        <v>73</v>
      </c>
      <c r="D223" t="s">
        <v>5</v>
      </c>
      <c r="E223" s="10">
        <v>200</v>
      </c>
      <c r="F223">
        <v>2004</v>
      </c>
      <c r="G223" t="s">
        <v>69</v>
      </c>
    </row>
    <row r="224" spans="1:7" x14ac:dyDescent="0.2">
      <c r="A224">
        <v>990</v>
      </c>
      <c r="B224" t="str">
        <f t="shared" si="8"/>
        <v>Richard Seth Staley Educational Foundation_Washington Legal Foundation2002500</v>
      </c>
      <c r="C224" t="s">
        <v>73</v>
      </c>
      <c r="D224" t="s">
        <v>5</v>
      </c>
      <c r="E224" s="10">
        <v>500</v>
      </c>
      <c r="F224">
        <v>2002</v>
      </c>
      <c r="G224" t="s">
        <v>69</v>
      </c>
    </row>
    <row r="225" spans="1:7" x14ac:dyDescent="0.2">
      <c r="A225">
        <v>990</v>
      </c>
      <c r="B225" t="str">
        <f t="shared" si="8"/>
        <v>Richard Seth Staley Educational Foundation_Washington Legal Foundation20013000</v>
      </c>
      <c r="C225" t="s">
        <v>73</v>
      </c>
      <c r="D225" t="s">
        <v>5</v>
      </c>
      <c r="E225" s="10">
        <v>3000</v>
      </c>
      <c r="F225">
        <v>2001</v>
      </c>
      <c r="G225" t="s">
        <v>69</v>
      </c>
    </row>
    <row r="226" spans="1:7" x14ac:dyDescent="0.2">
      <c r="A226" t="s">
        <v>74</v>
      </c>
      <c r="B226" t="str">
        <f t="shared" si="8"/>
        <v>Sarah Scaife Foundation_Washington Legal Foundation201660000</v>
      </c>
      <c r="C226" t="s">
        <v>30</v>
      </c>
      <c r="D226" t="s">
        <v>5</v>
      </c>
      <c r="E226" s="10">
        <v>60000</v>
      </c>
      <c r="F226">
        <v>2016</v>
      </c>
      <c r="G226" t="s">
        <v>69</v>
      </c>
    </row>
    <row r="227" spans="1:7" x14ac:dyDescent="0.2">
      <c r="A227" t="s">
        <v>45</v>
      </c>
      <c r="B227" t="str">
        <f t="shared" si="8"/>
        <v>Sarah Scaife Foundation_Washington Legal Foundation200165000</v>
      </c>
      <c r="C227" t="s">
        <v>30</v>
      </c>
      <c r="D227" t="s">
        <v>5</v>
      </c>
      <c r="E227" s="10">
        <v>65000</v>
      </c>
      <c r="F227">
        <v>2001</v>
      </c>
    </row>
    <row r="228" spans="1:7" x14ac:dyDescent="0.2">
      <c r="A228" t="s">
        <v>45</v>
      </c>
      <c r="B228" t="str">
        <f t="shared" si="8"/>
        <v>Sarah Scaife Foundation_Washington Legal Foundation200075000</v>
      </c>
      <c r="C228" t="s">
        <v>30</v>
      </c>
      <c r="D228" t="s">
        <v>5</v>
      </c>
      <c r="E228" s="10">
        <v>75000</v>
      </c>
      <c r="F228">
        <v>2000</v>
      </c>
    </row>
    <row r="229" spans="1:7" x14ac:dyDescent="0.2">
      <c r="A229" t="s">
        <v>45</v>
      </c>
      <c r="B229" t="str">
        <f t="shared" si="8"/>
        <v>Sarah Scaife Foundation_Washington Legal Foundation199975000</v>
      </c>
      <c r="C229" t="s">
        <v>30</v>
      </c>
      <c r="D229" t="s">
        <v>5</v>
      </c>
      <c r="E229" s="10">
        <v>75000</v>
      </c>
      <c r="F229">
        <v>1999</v>
      </c>
    </row>
    <row r="230" spans="1:7" x14ac:dyDescent="0.2">
      <c r="A230" t="s">
        <v>45</v>
      </c>
      <c r="B230" t="str">
        <f t="shared" si="8"/>
        <v>Sarah Scaife Foundation_Washington Legal Foundation1997100000</v>
      </c>
      <c r="C230" t="s">
        <v>30</v>
      </c>
      <c r="D230" t="s">
        <v>5</v>
      </c>
      <c r="E230" s="10">
        <v>100000</v>
      </c>
      <c r="F230">
        <v>1997</v>
      </c>
    </row>
    <row r="231" spans="1:7" x14ac:dyDescent="0.2">
      <c r="A231" t="s">
        <v>45</v>
      </c>
      <c r="B231" t="str">
        <f t="shared" si="8"/>
        <v>Sarah Scaife Foundation_Washington Legal Foundation199625000</v>
      </c>
      <c r="C231" t="s">
        <v>30</v>
      </c>
      <c r="D231" t="s">
        <v>5</v>
      </c>
      <c r="E231" s="10">
        <v>25000</v>
      </c>
      <c r="F231">
        <v>1996</v>
      </c>
    </row>
    <row r="232" spans="1:7" x14ac:dyDescent="0.2">
      <c r="A232" t="s">
        <v>45</v>
      </c>
      <c r="B232" t="str">
        <f t="shared" si="8"/>
        <v>Sarah Scaife Foundation_Washington Legal Foundation1988110000</v>
      </c>
      <c r="C232" t="s">
        <v>30</v>
      </c>
      <c r="D232" t="s">
        <v>5</v>
      </c>
      <c r="E232" s="10">
        <v>110000</v>
      </c>
      <c r="F232">
        <v>1988</v>
      </c>
    </row>
    <row r="233" spans="1:7" x14ac:dyDescent="0.2">
      <c r="A233" t="s">
        <v>45</v>
      </c>
      <c r="B233" t="str">
        <f t="shared" si="8"/>
        <v>Sarah Scaife Foundation_Washington Legal Foundation1987110000</v>
      </c>
      <c r="C233" t="s">
        <v>30</v>
      </c>
      <c r="D233" t="s">
        <v>5</v>
      </c>
      <c r="E233" s="10">
        <v>110000</v>
      </c>
      <c r="F233">
        <v>1987</v>
      </c>
    </row>
    <row r="234" spans="1:7" x14ac:dyDescent="0.2">
      <c r="A234" t="s">
        <v>45</v>
      </c>
      <c r="B234" t="str">
        <f t="shared" si="8"/>
        <v>Sarah Scaife Foundation_Washington Legal Foundation198725000</v>
      </c>
      <c r="C234" t="s">
        <v>30</v>
      </c>
      <c r="D234" t="s">
        <v>5</v>
      </c>
      <c r="E234" s="10">
        <v>25000</v>
      </c>
      <c r="F234">
        <v>1987</v>
      </c>
    </row>
    <row r="235" spans="1:7" x14ac:dyDescent="0.2">
      <c r="A235" t="s">
        <v>45</v>
      </c>
      <c r="B235" t="str">
        <f t="shared" si="8"/>
        <v>Sarah Scaife Foundation_Washington Legal Foundation198650000</v>
      </c>
      <c r="C235" t="s">
        <v>30</v>
      </c>
      <c r="D235" t="s">
        <v>5</v>
      </c>
      <c r="E235" s="10">
        <v>50000</v>
      </c>
      <c r="F235">
        <v>1986</v>
      </c>
    </row>
    <row r="236" spans="1:7" x14ac:dyDescent="0.2">
      <c r="A236" t="s">
        <v>45</v>
      </c>
      <c r="B236" t="str">
        <f t="shared" si="8"/>
        <v>Sarah Scaife Foundation_Washington Legal Foundation198650000</v>
      </c>
      <c r="C236" t="s">
        <v>30</v>
      </c>
      <c r="D236" t="s">
        <v>5</v>
      </c>
      <c r="E236" s="10">
        <v>50000</v>
      </c>
      <c r="F236">
        <v>1986</v>
      </c>
    </row>
    <row r="237" spans="1:7" x14ac:dyDescent="0.2">
      <c r="A237" t="s">
        <v>45</v>
      </c>
      <c r="B237" t="str">
        <f t="shared" si="8"/>
        <v>Sarah Scaife Foundation_Washington Legal Foundation1985175000</v>
      </c>
      <c r="C237" t="s">
        <v>30</v>
      </c>
      <c r="D237" t="s">
        <v>5</v>
      </c>
      <c r="E237" s="10">
        <v>175000</v>
      </c>
      <c r="F237">
        <v>1985</v>
      </c>
    </row>
    <row r="238" spans="1:7" x14ac:dyDescent="0.2">
      <c r="A238">
        <v>990</v>
      </c>
      <c r="B238" t="str">
        <f t="shared" ref="B238:B241" si="9">C238&amp;"_"&amp;D238&amp;F238&amp;E238</f>
        <v>Sidney A. Swensrud Foundation_Washington Legal Foundation201620000</v>
      </c>
      <c r="C238" t="s">
        <v>13</v>
      </c>
      <c r="D238" t="s">
        <v>5</v>
      </c>
      <c r="E238" s="10">
        <v>20000</v>
      </c>
      <c r="F238">
        <v>2016</v>
      </c>
      <c r="G238" t="s">
        <v>69</v>
      </c>
    </row>
    <row r="239" spans="1:7" x14ac:dyDescent="0.2">
      <c r="A239">
        <v>990</v>
      </c>
      <c r="B239" t="str">
        <f t="shared" si="9"/>
        <v>Sidney A. Swensrud Foundation_Washington Legal Foundation201520000</v>
      </c>
      <c r="C239" t="s">
        <v>13</v>
      </c>
      <c r="D239" t="s">
        <v>5</v>
      </c>
      <c r="E239" s="10">
        <v>20000</v>
      </c>
      <c r="F239">
        <v>2015</v>
      </c>
      <c r="G239" t="s">
        <v>69</v>
      </c>
    </row>
    <row r="240" spans="1:7" x14ac:dyDescent="0.2">
      <c r="A240">
        <v>990</v>
      </c>
      <c r="B240" t="str">
        <f t="shared" si="9"/>
        <v>Sidney A. Swensrud Foundation_Washington Legal Foundation201420000</v>
      </c>
      <c r="C240" t="s">
        <v>13</v>
      </c>
      <c r="D240" t="s">
        <v>5</v>
      </c>
      <c r="E240" s="10">
        <v>20000</v>
      </c>
      <c r="F240">
        <v>2014</v>
      </c>
      <c r="G240" t="s">
        <v>69</v>
      </c>
    </row>
    <row r="241" spans="1:7" x14ac:dyDescent="0.2">
      <c r="A241">
        <v>990</v>
      </c>
      <c r="B241" t="str">
        <f t="shared" si="9"/>
        <v>Sidney A. Swensrud Foundation_Washington Legal Foundation201320000</v>
      </c>
      <c r="C241" t="s">
        <v>13</v>
      </c>
      <c r="D241" t="s">
        <v>5</v>
      </c>
      <c r="E241" s="10">
        <v>20000</v>
      </c>
      <c r="F241">
        <v>2013</v>
      </c>
      <c r="G241" t="s">
        <v>69</v>
      </c>
    </row>
    <row r="242" spans="1:7" x14ac:dyDescent="0.2">
      <c r="A242" t="s">
        <v>45</v>
      </c>
      <c r="B242" t="str">
        <f t="shared" ref="B242:B273" si="10">C242&amp;"_"&amp;D242&amp;F242&amp;E242</f>
        <v>Sidney A. Swensrud Foundation_Washington Legal Foundation201217500</v>
      </c>
      <c r="C242" t="s">
        <v>13</v>
      </c>
      <c r="D242" t="s">
        <v>5</v>
      </c>
      <c r="E242" s="10">
        <v>17500</v>
      </c>
      <c r="F242">
        <v>2012</v>
      </c>
    </row>
    <row r="243" spans="1:7" x14ac:dyDescent="0.2">
      <c r="A243" t="s">
        <v>45</v>
      </c>
      <c r="B243" t="str">
        <f t="shared" si="10"/>
        <v>Sidney A. Swensrud Foundation_Washington Legal Foundation201117500</v>
      </c>
      <c r="C243" t="s">
        <v>13</v>
      </c>
      <c r="D243" t="s">
        <v>5</v>
      </c>
      <c r="E243" s="10">
        <v>17500</v>
      </c>
      <c r="F243">
        <v>2011</v>
      </c>
    </row>
    <row r="244" spans="1:7" x14ac:dyDescent="0.2">
      <c r="A244" t="s">
        <v>45</v>
      </c>
      <c r="B244" t="str">
        <f t="shared" si="10"/>
        <v>Sidney A. Swensrud Foundation_Washington Legal Foundation201017500</v>
      </c>
      <c r="C244" t="s">
        <v>13</v>
      </c>
      <c r="D244" t="s">
        <v>5</v>
      </c>
      <c r="E244" s="10">
        <v>17500</v>
      </c>
      <c r="F244">
        <v>2010</v>
      </c>
    </row>
    <row r="245" spans="1:7" x14ac:dyDescent="0.2">
      <c r="A245" t="s">
        <v>45</v>
      </c>
      <c r="B245" t="str">
        <f t="shared" si="10"/>
        <v>Sidney A. Swensrud Foundation_Washington Legal Foundation200917500</v>
      </c>
      <c r="C245" t="s">
        <v>13</v>
      </c>
      <c r="D245" t="s">
        <v>5</v>
      </c>
      <c r="E245" s="10">
        <v>17500</v>
      </c>
      <c r="F245">
        <v>2009</v>
      </c>
    </row>
    <row r="246" spans="1:7" x14ac:dyDescent="0.2">
      <c r="A246" t="s">
        <v>45</v>
      </c>
      <c r="B246" t="str">
        <f t="shared" si="10"/>
        <v>Sidney A. Swensrud Foundation_Washington Legal Foundation200817500</v>
      </c>
      <c r="C246" t="s">
        <v>13</v>
      </c>
      <c r="D246" t="s">
        <v>5</v>
      </c>
      <c r="E246" s="10">
        <v>17500</v>
      </c>
      <c r="F246">
        <v>2008</v>
      </c>
    </row>
    <row r="247" spans="1:7" x14ac:dyDescent="0.2">
      <c r="A247" t="s">
        <v>45</v>
      </c>
      <c r="B247" t="str">
        <f t="shared" si="10"/>
        <v>Sidney A. Swensrud Foundation_Washington Legal Foundation200717500</v>
      </c>
      <c r="C247" t="s">
        <v>13</v>
      </c>
      <c r="D247" t="s">
        <v>5</v>
      </c>
      <c r="E247" s="10">
        <v>17500</v>
      </c>
      <c r="F247">
        <v>2007</v>
      </c>
    </row>
    <row r="248" spans="1:7" x14ac:dyDescent="0.2">
      <c r="A248" t="s">
        <v>45</v>
      </c>
      <c r="B248" t="str">
        <f t="shared" si="10"/>
        <v>Sidney A. Swensrud Foundation_Washington Legal Foundation200617500</v>
      </c>
      <c r="C248" t="s">
        <v>13</v>
      </c>
      <c r="D248" t="s">
        <v>5</v>
      </c>
      <c r="E248" s="10">
        <v>17500</v>
      </c>
      <c r="F248">
        <v>2006</v>
      </c>
    </row>
    <row r="249" spans="1:7" x14ac:dyDescent="0.2">
      <c r="A249" t="s">
        <v>45</v>
      </c>
      <c r="B249" t="str">
        <f t="shared" si="10"/>
        <v>Sidney A. Swensrud Foundation_Washington Legal Foundation200517500</v>
      </c>
      <c r="C249" t="s">
        <v>13</v>
      </c>
      <c r="D249" t="s">
        <v>5</v>
      </c>
      <c r="E249" s="10">
        <v>17500</v>
      </c>
      <c r="F249">
        <v>2005</v>
      </c>
    </row>
    <row r="250" spans="1:7" x14ac:dyDescent="0.2">
      <c r="A250" t="s">
        <v>45</v>
      </c>
      <c r="B250" t="str">
        <f t="shared" si="10"/>
        <v>Sidney A. Swensrud Foundation_Washington Legal Foundation200415000</v>
      </c>
      <c r="C250" t="s">
        <v>13</v>
      </c>
      <c r="D250" t="s">
        <v>5</v>
      </c>
      <c r="E250" s="10">
        <v>15000</v>
      </c>
      <c r="F250">
        <v>2004</v>
      </c>
    </row>
    <row r="251" spans="1:7" x14ac:dyDescent="0.2">
      <c r="A251" t="s">
        <v>45</v>
      </c>
      <c r="B251" t="str">
        <f t="shared" si="10"/>
        <v>Sidney A. Swensrud Foundation_Washington Legal Foundation200310000</v>
      </c>
      <c r="C251" t="s">
        <v>13</v>
      </c>
      <c r="D251" t="s">
        <v>5</v>
      </c>
      <c r="E251" s="10">
        <v>10000</v>
      </c>
      <c r="F251">
        <v>2003</v>
      </c>
    </row>
    <row r="252" spans="1:7" x14ac:dyDescent="0.2">
      <c r="A252" t="s">
        <v>45</v>
      </c>
      <c r="B252" t="str">
        <f t="shared" si="10"/>
        <v>Sidney A. Swensrud Foundation_Washington Legal Foundation200210000</v>
      </c>
      <c r="C252" t="s">
        <v>13</v>
      </c>
      <c r="D252" t="s">
        <v>5</v>
      </c>
      <c r="E252" s="10">
        <v>10000</v>
      </c>
      <c r="F252">
        <v>2002</v>
      </c>
    </row>
    <row r="253" spans="1:7" x14ac:dyDescent="0.2">
      <c r="A253" t="s">
        <v>45</v>
      </c>
      <c r="B253" t="str">
        <f t="shared" si="10"/>
        <v>Sidney A. Swensrud Foundation_Washington Legal Foundation200110000</v>
      </c>
      <c r="C253" t="s">
        <v>13</v>
      </c>
      <c r="D253" t="s">
        <v>5</v>
      </c>
      <c r="E253" s="10">
        <v>10000</v>
      </c>
      <c r="F253">
        <v>2001</v>
      </c>
    </row>
    <row r="254" spans="1:7" x14ac:dyDescent="0.2">
      <c r="A254" t="s">
        <v>45</v>
      </c>
      <c r="B254" t="str">
        <f t="shared" si="10"/>
        <v>The Carthage Foundation_Washington Legal Foundation200250000</v>
      </c>
      <c r="C254" t="s">
        <v>29</v>
      </c>
      <c r="D254" t="s">
        <v>5</v>
      </c>
      <c r="E254" s="10">
        <v>50000</v>
      </c>
      <c r="F254">
        <v>2002</v>
      </c>
    </row>
    <row r="255" spans="1:7" x14ac:dyDescent="0.2">
      <c r="A255" t="s">
        <v>45</v>
      </c>
      <c r="B255" t="str">
        <f t="shared" si="10"/>
        <v>The Carthage Foundation_Washington Legal Foundation1998125000</v>
      </c>
      <c r="C255" t="s">
        <v>29</v>
      </c>
      <c r="D255" t="s">
        <v>5</v>
      </c>
      <c r="E255" s="10">
        <v>125000</v>
      </c>
      <c r="F255">
        <v>1998</v>
      </c>
    </row>
    <row r="256" spans="1:7" x14ac:dyDescent="0.2">
      <c r="A256" t="s">
        <v>45</v>
      </c>
      <c r="B256" t="str">
        <f t="shared" si="10"/>
        <v>The Carthage Foundation_Washington Legal Foundation199775000</v>
      </c>
      <c r="C256" t="s">
        <v>29</v>
      </c>
      <c r="D256" t="s">
        <v>5</v>
      </c>
      <c r="E256" s="10">
        <v>75000</v>
      </c>
      <c r="F256">
        <v>1997</v>
      </c>
    </row>
    <row r="257" spans="1:7" x14ac:dyDescent="0.2">
      <c r="A257" t="s">
        <v>45</v>
      </c>
      <c r="B257" t="str">
        <f t="shared" si="10"/>
        <v>The Carthage Foundation_Washington Legal Foundation1996200000</v>
      </c>
      <c r="C257" t="s">
        <v>29</v>
      </c>
      <c r="D257" t="s">
        <v>5</v>
      </c>
      <c r="E257" s="10">
        <v>200000</v>
      </c>
      <c r="F257">
        <v>1996</v>
      </c>
    </row>
    <row r="258" spans="1:7" x14ac:dyDescent="0.2">
      <c r="A258" t="s">
        <v>45</v>
      </c>
      <c r="B258" t="str">
        <f t="shared" si="10"/>
        <v>The Carthage Foundation_Washington Legal Foundation1995400000</v>
      </c>
      <c r="C258" t="s">
        <v>29</v>
      </c>
      <c r="D258" t="s">
        <v>5</v>
      </c>
      <c r="E258" s="10">
        <v>400000</v>
      </c>
      <c r="F258">
        <v>1995</v>
      </c>
    </row>
    <row r="259" spans="1:7" x14ac:dyDescent="0.2">
      <c r="A259" t="s">
        <v>45</v>
      </c>
      <c r="B259" t="str">
        <f t="shared" si="10"/>
        <v>The Carthage Foundation_Washington Legal Foundation199550000</v>
      </c>
      <c r="C259" t="s">
        <v>29</v>
      </c>
      <c r="D259" t="s">
        <v>5</v>
      </c>
      <c r="E259" s="10">
        <v>50000</v>
      </c>
      <c r="F259">
        <v>1995</v>
      </c>
    </row>
    <row r="260" spans="1:7" x14ac:dyDescent="0.2">
      <c r="A260" t="s">
        <v>45</v>
      </c>
      <c r="B260" t="str">
        <f t="shared" si="10"/>
        <v>The Carthage Foundation_Washington Legal Foundation1994150000</v>
      </c>
      <c r="C260" t="s">
        <v>29</v>
      </c>
      <c r="D260" t="s">
        <v>5</v>
      </c>
      <c r="E260" s="10">
        <v>150000</v>
      </c>
      <c r="F260">
        <v>1994</v>
      </c>
    </row>
    <row r="261" spans="1:7" x14ac:dyDescent="0.2">
      <c r="A261" t="s">
        <v>45</v>
      </c>
      <c r="B261" t="str">
        <f t="shared" si="10"/>
        <v>The Carthage Foundation_Washington Legal Foundation1994250000</v>
      </c>
      <c r="C261" t="s">
        <v>29</v>
      </c>
      <c r="D261" t="s">
        <v>5</v>
      </c>
      <c r="E261" s="10">
        <v>250000</v>
      </c>
      <c r="F261">
        <v>1994</v>
      </c>
    </row>
    <row r="262" spans="1:7" x14ac:dyDescent="0.2">
      <c r="A262" t="s">
        <v>45</v>
      </c>
      <c r="B262" t="str">
        <f t="shared" si="10"/>
        <v>The Carthage Foundation_Washington Legal Foundation1993300000</v>
      </c>
      <c r="C262" t="s">
        <v>29</v>
      </c>
      <c r="D262" t="s">
        <v>5</v>
      </c>
      <c r="E262" s="10">
        <v>300000</v>
      </c>
      <c r="F262">
        <v>1993</v>
      </c>
    </row>
    <row r="263" spans="1:7" x14ac:dyDescent="0.2">
      <c r="A263" t="s">
        <v>45</v>
      </c>
      <c r="B263" t="str">
        <f t="shared" si="10"/>
        <v>The Carthage Foundation_Washington Legal Foundation1993500000</v>
      </c>
      <c r="C263" t="s">
        <v>29</v>
      </c>
      <c r="D263" t="s">
        <v>5</v>
      </c>
      <c r="E263" s="10">
        <v>500000</v>
      </c>
      <c r="F263">
        <v>1993</v>
      </c>
    </row>
    <row r="264" spans="1:7" x14ac:dyDescent="0.2">
      <c r="A264" t="s">
        <v>45</v>
      </c>
      <c r="B264" t="str">
        <f t="shared" si="10"/>
        <v>The Carthage Foundation_Washington Legal Foundation1992300000</v>
      </c>
      <c r="C264" t="s">
        <v>29</v>
      </c>
      <c r="D264" t="s">
        <v>5</v>
      </c>
      <c r="E264" s="10">
        <v>300000</v>
      </c>
      <c r="F264">
        <v>1992</v>
      </c>
    </row>
    <row r="265" spans="1:7" x14ac:dyDescent="0.2">
      <c r="A265" t="s">
        <v>45</v>
      </c>
      <c r="B265" t="str">
        <f t="shared" si="10"/>
        <v>The Carthage Foundation_Washington Legal Foundation1991125000</v>
      </c>
      <c r="C265" t="s">
        <v>29</v>
      </c>
      <c r="D265" t="s">
        <v>5</v>
      </c>
      <c r="E265" s="10">
        <v>125000</v>
      </c>
      <c r="F265">
        <v>1991</v>
      </c>
    </row>
    <row r="266" spans="1:7" x14ac:dyDescent="0.2">
      <c r="A266" t="s">
        <v>45</v>
      </c>
      <c r="B266" t="str">
        <f t="shared" si="10"/>
        <v>The Carthage Foundation_Washington Legal Foundation1990100000</v>
      </c>
      <c r="C266" t="s">
        <v>29</v>
      </c>
      <c r="D266" t="s">
        <v>5</v>
      </c>
      <c r="E266" s="10">
        <v>100000</v>
      </c>
      <c r="F266">
        <v>1990</v>
      </c>
    </row>
    <row r="267" spans="1:7" x14ac:dyDescent="0.2">
      <c r="A267" t="s">
        <v>45</v>
      </c>
      <c r="B267" t="str">
        <f t="shared" si="10"/>
        <v>The Carthage Foundation_Washington Legal Foundation198935000</v>
      </c>
      <c r="C267" t="s">
        <v>29</v>
      </c>
      <c r="D267" t="s">
        <v>5</v>
      </c>
      <c r="E267" s="10">
        <v>35000</v>
      </c>
      <c r="F267">
        <v>1989</v>
      </c>
    </row>
    <row r="268" spans="1:7" x14ac:dyDescent="0.2">
      <c r="A268" t="s">
        <v>45</v>
      </c>
      <c r="B268" t="str">
        <f t="shared" si="10"/>
        <v>The Carthage Foundation_Washington Legal Foundation1987100000</v>
      </c>
      <c r="C268" t="s">
        <v>29</v>
      </c>
      <c r="D268" t="s">
        <v>5</v>
      </c>
      <c r="E268" s="10">
        <v>100000</v>
      </c>
      <c r="F268">
        <v>1987</v>
      </c>
    </row>
    <row r="269" spans="1:7" x14ac:dyDescent="0.2">
      <c r="A269" t="s">
        <v>45</v>
      </c>
      <c r="B269" t="str">
        <f t="shared" si="10"/>
        <v>The Carthage Foundation_Washington Legal Foundation198650000</v>
      </c>
      <c r="C269" t="s">
        <v>29</v>
      </c>
      <c r="D269" t="s">
        <v>5</v>
      </c>
      <c r="E269" s="10">
        <v>50000</v>
      </c>
      <c r="F269">
        <v>1986</v>
      </c>
    </row>
    <row r="270" spans="1:7" x14ac:dyDescent="0.2">
      <c r="A270" t="s">
        <v>45</v>
      </c>
      <c r="B270" t="str">
        <f t="shared" si="10"/>
        <v>The Carthage Foundation_Washington Legal Foundation198650000</v>
      </c>
      <c r="C270" t="s">
        <v>29</v>
      </c>
      <c r="D270" t="s">
        <v>5</v>
      </c>
      <c r="E270" s="10">
        <v>50000</v>
      </c>
      <c r="F270">
        <v>1986</v>
      </c>
    </row>
    <row r="271" spans="1:7" x14ac:dyDescent="0.2">
      <c r="A271" t="s">
        <v>45</v>
      </c>
      <c r="B271" t="str">
        <f t="shared" si="10"/>
        <v>The Carthage Foundation_Washington Legal Foundation198650000</v>
      </c>
      <c r="C271" t="s">
        <v>29</v>
      </c>
      <c r="D271" t="s">
        <v>5</v>
      </c>
      <c r="E271" s="10">
        <v>50000</v>
      </c>
      <c r="F271">
        <v>1986</v>
      </c>
    </row>
    <row r="272" spans="1:7" x14ac:dyDescent="0.2">
      <c r="A272">
        <v>990</v>
      </c>
      <c r="B272" t="str">
        <f t="shared" si="10"/>
        <v>The Davidow Charitable Fund_Washington Legal Foundation2016250</v>
      </c>
      <c r="C272" t="s">
        <v>76</v>
      </c>
      <c r="D272" t="s">
        <v>5</v>
      </c>
      <c r="E272" s="10">
        <v>250</v>
      </c>
      <c r="F272">
        <v>2016</v>
      </c>
      <c r="G272" t="s">
        <v>69</v>
      </c>
    </row>
    <row r="273" spans="1:7" x14ac:dyDescent="0.2">
      <c r="A273">
        <v>990</v>
      </c>
      <c r="B273" t="str">
        <f t="shared" si="10"/>
        <v>The Davidow Charitable Fund_Washington Legal Foundation2015250</v>
      </c>
      <c r="C273" t="s">
        <v>76</v>
      </c>
      <c r="D273" t="s">
        <v>5</v>
      </c>
      <c r="E273" s="10">
        <v>250</v>
      </c>
      <c r="F273">
        <v>2015</v>
      </c>
      <c r="G273" t="s">
        <v>69</v>
      </c>
    </row>
    <row r="274" spans="1:7" x14ac:dyDescent="0.2">
      <c r="A274">
        <v>990</v>
      </c>
      <c r="B274" t="str">
        <f t="shared" ref="B274:B305" si="11">C274&amp;"_"&amp;D274&amp;F274&amp;E274</f>
        <v>The Davidow Charitable Fund_Washington Legal Foundation2014250</v>
      </c>
      <c r="C274" t="s">
        <v>76</v>
      </c>
      <c r="D274" t="s">
        <v>5</v>
      </c>
      <c r="E274" s="10">
        <v>250</v>
      </c>
      <c r="F274">
        <v>2014</v>
      </c>
      <c r="G274" t="s">
        <v>69</v>
      </c>
    </row>
    <row r="275" spans="1:7" x14ac:dyDescent="0.2">
      <c r="A275">
        <v>990</v>
      </c>
      <c r="B275" t="str">
        <f t="shared" si="11"/>
        <v>The Davidow Charitable Fund_Washington Legal Foundation2013250</v>
      </c>
      <c r="C275" t="s">
        <v>76</v>
      </c>
      <c r="D275" t="s">
        <v>5</v>
      </c>
      <c r="E275" s="10">
        <v>250</v>
      </c>
      <c r="F275">
        <v>2013</v>
      </c>
      <c r="G275" t="s">
        <v>69</v>
      </c>
    </row>
    <row r="276" spans="1:7" x14ac:dyDescent="0.2">
      <c r="A276">
        <v>990</v>
      </c>
      <c r="B276" t="str">
        <f t="shared" si="11"/>
        <v>The Davidow Charitable Fund_Washington Legal Foundation2012250</v>
      </c>
      <c r="C276" t="s">
        <v>76</v>
      </c>
      <c r="D276" t="s">
        <v>5</v>
      </c>
      <c r="E276" s="10">
        <v>250</v>
      </c>
      <c r="F276">
        <v>2012</v>
      </c>
      <c r="G276" t="s">
        <v>69</v>
      </c>
    </row>
    <row r="277" spans="1:7" x14ac:dyDescent="0.2">
      <c r="A277">
        <v>990</v>
      </c>
      <c r="B277" t="str">
        <f t="shared" si="11"/>
        <v>The Davidow Charitable Fund_Washington Legal Foundation2011250</v>
      </c>
      <c r="C277" t="s">
        <v>76</v>
      </c>
      <c r="D277" t="s">
        <v>5</v>
      </c>
      <c r="E277" s="10">
        <v>250</v>
      </c>
      <c r="F277">
        <v>2011</v>
      </c>
      <c r="G277" t="s">
        <v>69</v>
      </c>
    </row>
    <row r="278" spans="1:7" x14ac:dyDescent="0.2">
      <c r="A278">
        <v>990</v>
      </c>
      <c r="B278" t="str">
        <f t="shared" si="11"/>
        <v>The Davidow Charitable Fund_Washington Legal Foundation2010250</v>
      </c>
      <c r="C278" t="s">
        <v>76</v>
      </c>
      <c r="D278" t="s">
        <v>5</v>
      </c>
      <c r="E278" s="10">
        <v>250</v>
      </c>
      <c r="F278">
        <v>2010</v>
      </c>
      <c r="G278" t="s">
        <v>69</v>
      </c>
    </row>
    <row r="279" spans="1:7" x14ac:dyDescent="0.2">
      <c r="A279">
        <v>990</v>
      </c>
      <c r="B279" t="str">
        <f t="shared" si="11"/>
        <v>The Davidow Charitable Fund_Washington Legal Foundation2009250</v>
      </c>
      <c r="C279" t="s">
        <v>76</v>
      </c>
      <c r="D279" t="s">
        <v>5</v>
      </c>
      <c r="E279" s="10">
        <v>250</v>
      </c>
      <c r="F279">
        <v>2009</v>
      </c>
      <c r="G279" t="s">
        <v>69</v>
      </c>
    </row>
    <row r="280" spans="1:7" x14ac:dyDescent="0.2">
      <c r="A280">
        <v>990</v>
      </c>
      <c r="B280" t="str">
        <f t="shared" si="11"/>
        <v>The Davidow Charitable Fund_Washington Legal Foundation2008250</v>
      </c>
      <c r="C280" t="s">
        <v>76</v>
      </c>
      <c r="D280" t="s">
        <v>5</v>
      </c>
      <c r="E280" s="10">
        <v>250</v>
      </c>
      <c r="F280">
        <v>2008</v>
      </c>
      <c r="G280" t="s">
        <v>69</v>
      </c>
    </row>
    <row r="281" spans="1:7" x14ac:dyDescent="0.2">
      <c r="A281">
        <v>990</v>
      </c>
      <c r="B281" t="str">
        <f t="shared" si="11"/>
        <v>The Davidow Charitable Fund_Washington Legal Foundation2007250</v>
      </c>
      <c r="C281" t="s">
        <v>76</v>
      </c>
      <c r="D281" t="s">
        <v>5</v>
      </c>
      <c r="E281" s="10">
        <v>250</v>
      </c>
      <c r="F281">
        <v>2007</v>
      </c>
      <c r="G281" t="s">
        <v>69</v>
      </c>
    </row>
    <row r="282" spans="1:7" x14ac:dyDescent="0.2">
      <c r="A282">
        <v>990</v>
      </c>
      <c r="B282" t="str">
        <f t="shared" si="11"/>
        <v>The Davidow Charitable Fund_Washington Legal Foundation2006250</v>
      </c>
      <c r="C282" t="s">
        <v>76</v>
      </c>
      <c r="D282" t="s">
        <v>5</v>
      </c>
      <c r="E282" s="10">
        <v>250</v>
      </c>
      <c r="F282">
        <v>2006</v>
      </c>
      <c r="G282" t="s">
        <v>69</v>
      </c>
    </row>
    <row r="283" spans="1:7" x14ac:dyDescent="0.2">
      <c r="A283">
        <v>990</v>
      </c>
      <c r="B283" t="str">
        <f t="shared" si="11"/>
        <v>The Davidow Charitable Fund_Washington Legal Foundation2005250</v>
      </c>
      <c r="C283" t="s">
        <v>76</v>
      </c>
      <c r="D283" t="s">
        <v>5</v>
      </c>
      <c r="E283" s="10">
        <v>250</v>
      </c>
      <c r="F283">
        <v>2005</v>
      </c>
      <c r="G283" t="s">
        <v>69</v>
      </c>
    </row>
    <row r="284" spans="1:7" x14ac:dyDescent="0.2">
      <c r="A284">
        <v>990</v>
      </c>
      <c r="B284" t="str">
        <f t="shared" si="11"/>
        <v>The Davidow Charitable Fund_Washington Legal Foundation2004250</v>
      </c>
      <c r="C284" t="s">
        <v>76</v>
      </c>
      <c r="D284" t="s">
        <v>5</v>
      </c>
      <c r="E284" s="10">
        <v>250</v>
      </c>
      <c r="F284">
        <v>2004</v>
      </c>
      <c r="G284" t="s">
        <v>69</v>
      </c>
    </row>
    <row r="285" spans="1:7" x14ac:dyDescent="0.2">
      <c r="A285">
        <v>990</v>
      </c>
      <c r="B285" t="str">
        <f t="shared" si="11"/>
        <v>The Davidow Charitable Fund_Washington Legal Foundation2003250</v>
      </c>
      <c r="C285" t="s">
        <v>76</v>
      </c>
      <c r="D285" t="s">
        <v>5</v>
      </c>
      <c r="E285" s="10">
        <v>250</v>
      </c>
      <c r="F285">
        <v>2003</v>
      </c>
      <c r="G285" t="s">
        <v>69</v>
      </c>
    </row>
    <row r="286" spans="1:7" x14ac:dyDescent="0.2">
      <c r="A286">
        <v>990</v>
      </c>
      <c r="B286" t="str">
        <f t="shared" si="11"/>
        <v>The Davidow Charitable Fund_Washington Legal Foundation2002250</v>
      </c>
      <c r="C286" t="s">
        <v>76</v>
      </c>
      <c r="D286" t="s">
        <v>5</v>
      </c>
      <c r="E286" s="10">
        <v>250</v>
      </c>
      <c r="F286">
        <v>2002</v>
      </c>
      <c r="G286" t="s">
        <v>69</v>
      </c>
    </row>
    <row r="287" spans="1:7" x14ac:dyDescent="0.2">
      <c r="A287">
        <v>990</v>
      </c>
      <c r="B287" t="str">
        <f t="shared" si="11"/>
        <v>The Davidow Charitable Fund_Washington Legal Foundation2001250</v>
      </c>
      <c r="C287" t="s">
        <v>76</v>
      </c>
      <c r="D287" t="s">
        <v>5</v>
      </c>
      <c r="E287" s="10">
        <v>250</v>
      </c>
      <c r="F287">
        <v>2001</v>
      </c>
      <c r="G287" t="s">
        <v>69</v>
      </c>
    </row>
    <row r="288" spans="1:7" x14ac:dyDescent="0.2">
      <c r="A288">
        <v>990</v>
      </c>
      <c r="B288" t="str">
        <f t="shared" si="11"/>
        <v>The Helen Diller Family Foundation_Washington Legal Foundation201310000</v>
      </c>
      <c r="C288" t="s">
        <v>75</v>
      </c>
      <c r="D288" t="s">
        <v>5</v>
      </c>
      <c r="E288" s="10">
        <v>10000</v>
      </c>
      <c r="F288">
        <v>2013</v>
      </c>
      <c r="G288" t="s">
        <v>69</v>
      </c>
    </row>
    <row r="289" spans="1:7" x14ac:dyDescent="0.2">
      <c r="A289">
        <v>990</v>
      </c>
      <c r="B289" t="str">
        <f t="shared" si="11"/>
        <v>The Helen Diller Family Foundation_Washington Legal Foundation201210000</v>
      </c>
      <c r="C289" t="s">
        <v>75</v>
      </c>
      <c r="D289" t="s">
        <v>5</v>
      </c>
      <c r="E289" s="10">
        <v>10000</v>
      </c>
      <c r="F289">
        <v>2012</v>
      </c>
      <c r="G289" t="s">
        <v>69</v>
      </c>
    </row>
    <row r="290" spans="1:7" x14ac:dyDescent="0.2">
      <c r="A290">
        <v>990</v>
      </c>
      <c r="B290" t="str">
        <f t="shared" si="11"/>
        <v>The Helen Diller Family Foundation_Washington Legal Foundation201110000</v>
      </c>
      <c r="C290" t="s">
        <v>75</v>
      </c>
      <c r="D290" t="s">
        <v>5</v>
      </c>
      <c r="E290" s="10">
        <v>10000</v>
      </c>
      <c r="F290">
        <v>2011</v>
      </c>
      <c r="G290" t="s">
        <v>69</v>
      </c>
    </row>
    <row r="291" spans="1:7" x14ac:dyDescent="0.2">
      <c r="A291">
        <v>990</v>
      </c>
      <c r="B291" t="str">
        <f t="shared" si="11"/>
        <v>The Helen Diller Family Foundation_Washington Legal Foundation200910000</v>
      </c>
      <c r="C291" t="s">
        <v>75</v>
      </c>
      <c r="D291" t="s">
        <v>5</v>
      </c>
      <c r="E291" s="10">
        <v>10000</v>
      </c>
      <c r="F291">
        <v>2009</v>
      </c>
      <c r="G291" t="s">
        <v>69</v>
      </c>
    </row>
    <row r="292" spans="1:7" x14ac:dyDescent="0.2">
      <c r="A292">
        <v>990</v>
      </c>
      <c r="B292" t="str">
        <f t="shared" si="11"/>
        <v>The Helen Diller Family Foundation_Washington Legal Foundation200810000</v>
      </c>
      <c r="C292" t="s">
        <v>75</v>
      </c>
      <c r="D292" t="s">
        <v>5</v>
      </c>
      <c r="E292" s="10">
        <v>10000</v>
      </c>
      <c r="F292">
        <v>2008</v>
      </c>
      <c r="G292" t="s">
        <v>69</v>
      </c>
    </row>
    <row r="293" spans="1:7" x14ac:dyDescent="0.2">
      <c r="A293">
        <v>990</v>
      </c>
      <c r="B293" t="str">
        <f t="shared" si="11"/>
        <v>The Helen Diller Family Foundation_Washington Legal Foundation200710000</v>
      </c>
      <c r="C293" t="s">
        <v>75</v>
      </c>
      <c r="D293" t="s">
        <v>5</v>
      </c>
      <c r="E293" s="10">
        <v>10000</v>
      </c>
      <c r="F293">
        <v>2007</v>
      </c>
      <c r="G293" t="s">
        <v>69</v>
      </c>
    </row>
    <row r="294" spans="1:7" x14ac:dyDescent="0.2">
      <c r="A294" t="s">
        <v>45</v>
      </c>
      <c r="B294" t="str">
        <f t="shared" si="11"/>
        <v>The Lynde and Harry Bradley Foundation_Washington Legal Foundation201310000</v>
      </c>
      <c r="C294" t="s">
        <v>8</v>
      </c>
      <c r="D294" t="s">
        <v>5</v>
      </c>
      <c r="E294" s="10">
        <v>10000</v>
      </c>
      <c r="F294">
        <v>2013</v>
      </c>
    </row>
    <row r="295" spans="1:7" x14ac:dyDescent="0.2">
      <c r="A295" t="s">
        <v>45</v>
      </c>
      <c r="B295" t="str">
        <f t="shared" si="11"/>
        <v>The Lynde and Harry Bradley Foundation_Washington Legal Foundation20121000</v>
      </c>
      <c r="C295" t="s">
        <v>8</v>
      </c>
      <c r="D295" t="s">
        <v>5</v>
      </c>
      <c r="E295" s="10">
        <v>1000</v>
      </c>
      <c r="F295">
        <v>2012</v>
      </c>
    </row>
    <row r="296" spans="1:7" x14ac:dyDescent="0.2">
      <c r="A296" t="s">
        <v>45</v>
      </c>
      <c r="B296" t="str">
        <f t="shared" si="11"/>
        <v>The Lynde and Harry Bradley Foundation_Washington Legal Foundation20111000</v>
      </c>
      <c r="C296" t="s">
        <v>8</v>
      </c>
      <c r="D296" t="s">
        <v>5</v>
      </c>
      <c r="E296" s="10">
        <v>1000</v>
      </c>
      <c r="F296">
        <v>2011</v>
      </c>
    </row>
    <row r="297" spans="1:7" x14ac:dyDescent="0.2">
      <c r="A297" t="s">
        <v>45</v>
      </c>
      <c r="B297" t="str">
        <f t="shared" si="11"/>
        <v>The Lynde and Harry Bradley Foundation_Washington Legal Foundation201115000</v>
      </c>
      <c r="C297" t="s">
        <v>8</v>
      </c>
      <c r="D297" t="s">
        <v>5</v>
      </c>
      <c r="E297" s="10">
        <v>15000</v>
      </c>
      <c r="F297">
        <v>2011</v>
      </c>
    </row>
    <row r="298" spans="1:7" x14ac:dyDescent="0.2">
      <c r="A298" t="s">
        <v>45</v>
      </c>
      <c r="B298" t="str">
        <f t="shared" si="11"/>
        <v>The Lynde and Harry Bradley Foundation_Washington Legal Foundation201021000</v>
      </c>
      <c r="C298" t="s">
        <v>8</v>
      </c>
      <c r="D298" t="s">
        <v>5</v>
      </c>
      <c r="E298" s="10">
        <v>21000</v>
      </c>
      <c r="F298">
        <v>2010</v>
      </c>
    </row>
    <row r="299" spans="1:7" x14ac:dyDescent="0.2">
      <c r="A299" t="s">
        <v>45</v>
      </c>
      <c r="B299" t="str">
        <f t="shared" si="11"/>
        <v>The Lynde and Harry Bradley Foundation_Washington Legal Foundation200925000</v>
      </c>
      <c r="C299" t="s">
        <v>8</v>
      </c>
      <c r="D299" t="s">
        <v>5</v>
      </c>
      <c r="E299" s="10">
        <v>25000</v>
      </c>
      <c r="F299">
        <v>2009</v>
      </c>
    </row>
    <row r="300" spans="1:7" x14ac:dyDescent="0.2">
      <c r="A300" t="s">
        <v>45</v>
      </c>
      <c r="B300" t="str">
        <f t="shared" si="11"/>
        <v>The Lynde and Harry Bradley Foundation_Washington Legal Foundation200840000</v>
      </c>
      <c r="C300" t="s">
        <v>8</v>
      </c>
      <c r="D300" t="s">
        <v>5</v>
      </c>
      <c r="E300" s="10">
        <v>40000</v>
      </c>
      <c r="F300">
        <v>2008</v>
      </c>
    </row>
    <row r="301" spans="1:7" x14ac:dyDescent="0.2">
      <c r="A301" t="s">
        <v>45</v>
      </c>
      <c r="B301" t="str">
        <f t="shared" si="11"/>
        <v>The Lynde and Harry Bradley Foundation_Washington Legal Foundation200710000</v>
      </c>
      <c r="C301" t="s">
        <v>8</v>
      </c>
      <c r="D301" t="s">
        <v>5</v>
      </c>
      <c r="E301" s="10">
        <v>10000</v>
      </c>
      <c r="F301">
        <v>2007</v>
      </c>
    </row>
    <row r="302" spans="1:7" x14ac:dyDescent="0.2">
      <c r="A302" t="s">
        <v>45</v>
      </c>
      <c r="B302" t="str">
        <f t="shared" si="11"/>
        <v>The Lynde and Harry Bradley Foundation_Washington Legal Foundation200750000</v>
      </c>
      <c r="C302" t="s">
        <v>8</v>
      </c>
      <c r="D302" t="s">
        <v>5</v>
      </c>
      <c r="E302" s="10">
        <v>50000</v>
      </c>
      <c r="F302">
        <v>2007</v>
      </c>
    </row>
    <row r="303" spans="1:7" x14ac:dyDescent="0.2">
      <c r="A303" t="s">
        <v>45</v>
      </c>
      <c r="B303" t="str">
        <f t="shared" si="11"/>
        <v>The Lynde and Harry Bradley Foundation_Washington Legal Foundation200610000</v>
      </c>
      <c r="C303" t="s">
        <v>8</v>
      </c>
      <c r="D303" t="s">
        <v>5</v>
      </c>
      <c r="E303" s="10">
        <v>10000</v>
      </c>
      <c r="F303">
        <v>2006</v>
      </c>
    </row>
    <row r="304" spans="1:7" x14ac:dyDescent="0.2">
      <c r="A304" t="s">
        <v>45</v>
      </c>
      <c r="B304" t="str">
        <f t="shared" si="11"/>
        <v>The Lynde and Harry Bradley Foundation_Washington Legal Foundation200620000</v>
      </c>
      <c r="C304" t="s">
        <v>8</v>
      </c>
      <c r="D304" t="s">
        <v>5</v>
      </c>
      <c r="E304" s="10">
        <v>20000</v>
      </c>
      <c r="F304">
        <v>2006</v>
      </c>
    </row>
    <row r="305" spans="1:6" x14ac:dyDescent="0.2">
      <c r="A305" t="s">
        <v>45</v>
      </c>
      <c r="B305" t="str">
        <f t="shared" si="11"/>
        <v>The Lynde and Harry Bradley Foundation_Washington Legal Foundation200510000</v>
      </c>
      <c r="C305" t="s">
        <v>8</v>
      </c>
      <c r="D305" t="s">
        <v>5</v>
      </c>
      <c r="E305" s="10">
        <v>10000</v>
      </c>
      <c r="F305">
        <v>2005</v>
      </c>
    </row>
    <row r="306" spans="1:6" x14ac:dyDescent="0.2">
      <c r="A306" t="s">
        <v>45</v>
      </c>
      <c r="B306" t="str">
        <f t="shared" ref="B306:B337" si="12">C306&amp;"_"&amp;D306&amp;F306&amp;E306</f>
        <v>The Lynde and Harry Bradley Foundation_Washington Legal Foundation200575000</v>
      </c>
      <c r="C306" t="s">
        <v>8</v>
      </c>
      <c r="D306" t="s">
        <v>5</v>
      </c>
      <c r="E306" s="10">
        <v>75000</v>
      </c>
      <c r="F306">
        <v>2005</v>
      </c>
    </row>
    <row r="307" spans="1:6" x14ac:dyDescent="0.2">
      <c r="A307" t="s">
        <v>45</v>
      </c>
      <c r="B307" t="str">
        <f t="shared" si="12"/>
        <v>The Lynde and Harry Bradley Foundation_Washington Legal Foundation200410000</v>
      </c>
      <c r="C307" t="s">
        <v>8</v>
      </c>
      <c r="D307" t="s">
        <v>5</v>
      </c>
      <c r="E307" s="10">
        <v>10000</v>
      </c>
      <c r="F307">
        <v>2004</v>
      </c>
    </row>
    <row r="308" spans="1:6" x14ac:dyDescent="0.2">
      <c r="A308" t="s">
        <v>45</v>
      </c>
      <c r="B308" t="str">
        <f t="shared" si="12"/>
        <v>The Lynde and Harry Bradley Foundation_Washington Legal Foundation200475000</v>
      </c>
      <c r="C308" t="s">
        <v>8</v>
      </c>
      <c r="D308" t="s">
        <v>5</v>
      </c>
      <c r="E308" s="10">
        <v>75000</v>
      </c>
      <c r="F308">
        <v>2004</v>
      </c>
    </row>
    <row r="309" spans="1:6" x14ac:dyDescent="0.2">
      <c r="A309" t="s">
        <v>45</v>
      </c>
      <c r="B309" t="str">
        <f t="shared" si="12"/>
        <v>The Lynde and Harry Bradley Foundation_Washington Legal Foundation200310000</v>
      </c>
      <c r="C309" t="s">
        <v>8</v>
      </c>
      <c r="D309" t="s">
        <v>5</v>
      </c>
      <c r="E309" s="10">
        <v>10000</v>
      </c>
      <c r="F309">
        <v>2003</v>
      </c>
    </row>
    <row r="310" spans="1:6" x14ac:dyDescent="0.2">
      <c r="A310" t="s">
        <v>45</v>
      </c>
      <c r="B310" t="str">
        <f t="shared" si="12"/>
        <v>The Lynde and Harry Bradley Foundation_Washington Legal Foundation200310000</v>
      </c>
      <c r="C310" t="s">
        <v>8</v>
      </c>
      <c r="D310" t="s">
        <v>5</v>
      </c>
      <c r="E310" s="10">
        <v>10000</v>
      </c>
      <c r="F310">
        <v>2003</v>
      </c>
    </row>
    <row r="311" spans="1:6" x14ac:dyDescent="0.2">
      <c r="A311" t="s">
        <v>45</v>
      </c>
      <c r="B311" t="str">
        <f t="shared" si="12"/>
        <v>The Lynde and Harry Bradley Foundation_Washington Legal Foundation200210000</v>
      </c>
      <c r="C311" t="s">
        <v>8</v>
      </c>
      <c r="D311" t="s">
        <v>5</v>
      </c>
      <c r="E311" s="10">
        <v>10000</v>
      </c>
      <c r="F311">
        <v>2002</v>
      </c>
    </row>
    <row r="312" spans="1:6" x14ac:dyDescent="0.2">
      <c r="A312" t="s">
        <v>45</v>
      </c>
      <c r="B312" t="str">
        <f t="shared" si="12"/>
        <v>The Lynde and Harry Bradley Foundation_Washington Legal Foundation198950000</v>
      </c>
      <c r="C312" t="s">
        <v>8</v>
      </c>
      <c r="D312" t="s">
        <v>5</v>
      </c>
      <c r="E312" s="10">
        <v>50000</v>
      </c>
      <c r="F312">
        <v>1989</v>
      </c>
    </row>
    <row r="313" spans="1:6" x14ac:dyDescent="0.2">
      <c r="A313" t="s">
        <v>45</v>
      </c>
      <c r="B313" t="str">
        <f t="shared" si="12"/>
        <v>The Lynde and Harry Bradley Foundation_Washington Legal Foundation198850000</v>
      </c>
      <c r="C313" t="s">
        <v>8</v>
      </c>
      <c r="D313" t="s">
        <v>5</v>
      </c>
      <c r="E313" s="10">
        <v>50000</v>
      </c>
      <c r="F313">
        <v>1988</v>
      </c>
    </row>
    <row r="314" spans="1:6" x14ac:dyDescent="0.2">
      <c r="A314" t="s">
        <v>45</v>
      </c>
      <c r="B314" t="str">
        <f t="shared" si="12"/>
        <v>The Lynde and Harry Bradley Foundation_Washington Legal Foundation198725000</v>
      </c>
      <c r="C314" t="s">
        <v>8</v>
      </c>
      <c r="D314" t="s">
        <v>5</v>
      </c>
      <c r="E314" s="10">
        <v>25000</v>
      </c>
      <c r="F314">
        <v>1987</v>
      </c>
    </row>
    <row r="315" spans="1:6" x14ac:dyDescent="0.2">
      <c r="A315" t="s">
        <v>45</v>
      </c>
      <c r="B315" t="str">
        <f t="shared" si="12"/>
        <v>The Lynde and Harry Bradley Foundation_Washington Legal Foundation198750000</v>
      </c>
      <c r="C315" t="s">
        <v>8</v>
      </c>
      <c r="D315" t="s">
        <v>5</v>
      </c>
      <c r="E315" s="10">
        <v>50000</v>
      </c>
      <c r="F315">
        <v>1987</v>
      </c>
    </row>
    <row r="316" spans="1:6" x14ac:dyDescent="0.2">
      <c r="A316" t="s">
        <v>45</v>
      </c>
      <c r="B316" t="str">
        <f t="shared" si="12"/>
        <v>The Lynde and Harry Bradley Foundation_Washington Legal Foundation19862500</v>
      </c>
      <c r="C316" t="s">
        <v>8</v>
      </c>
      <c r="D316" t="s">
        <v>5</v>
      </c>
      <c r="E316" s="10">
        <v>2500</v>
      </c>
      <c r="F316">
        <v>1986</v>
      </c>
    </row>
    <row r="317" spans="1:6" x14ac:dyDescent="0.2">
      <c r="A317" t="s">
        <v>45</v>
      </c>
      <c r="B317" t="str">
        <f t="shared" si="12"/>
        <v>The Rodney Fund_Washington Legal Foundation201322000</v>
      </c>
      <c r="C317" t="s">
        <v>7</v>
      </c>
      <c r="D317" t="s">
        <v>5</v>
      </c>
      <c r="E317" s="10">
        <v>22000</v>
      </c>
      <c r="F317">
        <v>2013</v>
      </c>
    </row>
    <row r="318" spans="1:6" x14ac:dyDescent="0.2">
      <c r="A318" t="s">
        <v>45</v>
      </c>
      <c r="B318" t="str">
        <f t="shared" si="12"/>
        <v>The Rodney Fund_Washington Legal Foundation20084000</v>
      </c>
      <c r="C318" t="s">
        <v>7</v>
      </c>
      <c r="D318" t="s">
        <v>5</v>
      </c>
      <c r="E318" s="10">
        <v>4000</v>
      </c>
      <c r="F318">
        <v>2008</v>
      </c>
    </row>
    <row r="319" spans="1:6" x14ac:dyDescent="0.2">
      <c r="A319" t="s">
        <v>45</v>
      </c>
      <c r="B319" t="str">
        <f t="shared" si="12"/>
        <v>The Rodney Fund_Washington Legal Foundation20074000</v>
      </c>
      <c r="C319" t="s">
        <v>7</v>
      </c>
      <c r="D319" t="s">
        <v>5</v>
      </c>
      <c r="E319" s="10">
        <v>4000</v>
      </c>
      <c r="F319">
        <v>2007</v>
      </c>
    </row>
    <row r="320" spans="1:6" x14ac:dyDescent="0.2">
      <c r="A320" t="s">
        <v>45</v>
      </c>
      <c r="B320" t="str">
        <f t="shared" si="12"/>
        <v>The Rodney Fund_Washington Legal Foundation20064000</v>
      </c>
      <c r="C320" t="s">
        <v>7</v>
      </c>
      <c r="D320" t="s">
        <v>5</v>
      </c>
      <c r="E320" s="10">
        <v>4000</v>
      </c>
      <c r="F320">
        <v>2006</v>
      </c>
    </row>
    <row r="321" spans="1:7" x14ac:dyDescent="0.2">
      <c r="A321" t="s">
        <v>45</v>
      </c>
      <c r="B321" t="str">
        <f t="shared" si="12"/>
        <v>The Rodney Fund_Washington Legal Foundation20055000</v>
      </c>
      <c r="C321" t="s">
        <v>7</v>
      </c>
      <c r="D321" t="s">
        <v>5</v>
      </c>
      <c r="E321" s="10">
        <v>5000</v>
      </c>
      <c r="F321">
        <v>2005</v>
      </c>
    </row>
    <row r="322" spans="1:7" x14ac:dyDescent="0.2">
      <c r="A322" t="s">
        <v>45</v>
      </c>
      <c r="B322" t="str">
        <f t="shared" si="12"/>
        <v>The Rodney Fund_Washington Legal Foundation20042000</v>
      </c>
      <c r="C322" t="s">
        <v>7</v>
      </c>
      <c r="D322" t="s">
        <v>5</v>
      </c>
      <c r="E322" s="10">
        <v>2000</v>
      </c>
      <c r="F322">
        <v>2004</v>
      </c>
    </row>
    <row r="323" spans="1:7" x14ac:dyDescent="0.2">
      <c r="A323" t="s">
        <v>45</v>
      </c>
      <c r="B323" t="str">
        <f t="shared" si="12"/>
        <v>The Rodney Fund_Washington Legal Foundation20034000</v>
      </c>
      <c r="C323" t="s">
        <v>7</v>
      </c>
      <c r="D323" t="s">
        <v>5</v>
      </c>
      <c r="E323" s="10">
        <v>4000</v>
      </c>
      <c r="F323">
        <v>2003</v>
      </c>
    </row>
    <row r="324" spans="1:7" x14ac:dyDescent="0.2">
      <c r="A324" t="s">
        <v>45</v>
      </c>
      <c r="B324" t="str">
        <f t="shared" si="12"/>
        <v>The Rodney Fund_Washington Legal Foundation20024000</v>
      </c>
      <c r="C324" t="s">
        <v>7</v>
      </c>
      <c r="D324" t="s">
        <v>5</v>
      </c>
      <c r="E324" s="10">
        <v>4000</v>
      </c>
      <c r="F324">
        <v>2002</v>
      </c>
    </row>
    <row r="325" spans="1:7" x14ac:dyDescent="0.2">
      <c r="A325" t="s">
        <v>45</v>
      </c>
      <c r="B325" t="str">
        <f t="shared" si="12"/>
        <v>The Rodney Fund_Washington Legal Foundation20016000</v>
      </c>
      <c r="C325" t="s">
        <v>7</v>
      </c>
      <c r="D325" t="s">
        <v>5</v>
      </c>
      <c r="E325" s="10">
        <v>6000</v>
      </c>
      <c r="F325">
        <v>2001</v>
      </c>
    </row>
    <row r="326" spans="1:7" x14ac:dyDescent="0.2">
      <c r="A326" t="s">
        <v>45</v>
      </c>
      <c r="B326" t="str">
        <f t="shared" si="12"/>
        <v>The Rodney Fund_Washington Legal Foundation20006000</v>
      </c>
      <c r="C326" t="s">
        <v>7</v>
      </c>
      <c r="D326" t="s">
        <v>5</v>
      </c>
      <c r="E326" s="10">
        <v>6000</v>
      </c>
      <c r="F326">
        <v>2000</v>
      </c>
    </row>
    <row r="327" spans="1:7" x14ac:dyDescent="0.2">
      <c r="A327" t="s">
        <v>45</v>
      </c>
      <c r="B327" t="str">
        <f t="shared" si="12"/>
        <v>The Rodney Fund_Washington Legal Foundation19992000</v>
      </c>
      <c r="C327" t="s">
        <v>7</v>
      </c>
      <c r="D327" t="s">
        <v>5</v>
      </c>
      <c r="E327" s="10">
        <v>2000</v>
      </c>
      <c r="F327">
        <v>1999</v>
      </c>
    </row>
    <row r="328" spans="1:7" x14ac:dyDescent="0.2">
      <c r="A328" t="s">
        <v>45</v>
      </c>
      <c r="B328" t="str">
        <f t="shared" si="12"/>
        <v>The Rodney Fund_Washington Legal Foundation19988000</v>
      </c>
      <c r="C328" t="s">
        <v>7</v>
      </c>
      <c r="D328" t="s">
        <v>5</v>
      </c>
      <c r="E328" s="10">
        <v>8000</v>
      </c>
      <c r="F328">
        <v>1998</v>
      </c>
    </row>
    <row r="329" spans="1:7" x14ac:dyDescent="0.2">
      <c r="A329">
        <v>990</v>
      </c>
      <c r="B329" t="str">
        <f t="shared" si="12"/>
        <v>The Samuel Roberts Noble Foundation_Washington Legal Foundation201410000</v>
      </c>
      <c r="C329" t="s">
        <v>22</v>
      </c>
      <c r="D329" t="s">
        <v>5</v>
      </c>
      <c r="E329" s="10">
        <v>10000</v>
      </c>
      <c r="F329">
        <v>2014</v>
      </c>
      <c r="G329" t="s">
        <v>69</v>
      </c>
    </row>
    <row r="330" spans="1:7" x14ac:dyDescent="0.2">
      <c r="A330">
        <v>990</v>
      </c>
      <c r="B330" t="str">
        <f t="shared" si="12"/>
        <v>The Samuel Roberts Noble Foundation_Washington Legal Foundation20135000</v>
      </c>
      <c r="C330" t="s">
        <v>22</v>
      </c>
      <c r="D330" t="s">
        <v>5</v>
      </c>
      <c r="E330" s="10">
        <v>5000</v>
      </c>
      <c r="F330">
        <v>2013</v>
      </c>
      <c r="G330" t="s">
        <v>69</v>
      </c>
    </row>
    <row r="331" spans="1:7" x14ac:dyDescent="0.2">
      <c r="A331">
        <v>990</v>
      </c>
      <c r="B331" t="str">
        <f t="shared" si="12"/>
        <v>The Samuel Roberts Noble Foundation_Washington Legal Foundation20125000</v>
      </c>
      <c r="C331" t="s">
        <v>22</v>
      </c>
      <c r="D331" t="s">
        <v>5</v>
      </c>
      <c r="E331" s="10">
        <v>5000</v>
      </c>
      <c r="F331">
        <v>2012</v>
      </c>
      <c r="G331" t="s">
        <v>69</v>
      </c>
    </row>
    <row r="332" spans="1:7" x14ac:dyDescent="0.2">
      <c r="A332" t="s">
        <v>45</v>
      </c>
      <c r="B332" t="str">
        <f t="shared" si="12"/>
        <v>The Samuel Roberts Noble Foundation_Washington Legal Foundation20095000</v>
      </c>
      <c r="C332" t="s">
        <v>22</v>
      </c>
      <c r="D332" t="s">
        <v>5</v>
      </c>
      <c r="E332" s="10">
        <v>5000</v>
      </c>
      <c r="F332">
        <v>2009</v>
      </c>
    </row>
    <row r="333" spans="1:7" x14ac:dyDescent="0.2">
      <c r="A333" t="s">
        <v>45</v>
      </c>
      <c r="B333" t="str">
        <f t="shared" si="12"/>
        <v>The Samuel Roberts Noble Foundation_Washington Legal Foundation200825000</v>
      </c>
      <c r="C333" t="s">
        <v>22</v>
      </c>
      <c r="D333" t="s">
        <v>5</v>
      </c>
      <c r="E333" s="10">
        <v>25000</v>
      </c>
      <c r="F333">
        <v>2008</v>
      </c>
    </row>
    <row r="334" spans="1:7" x14ac:dyDescent="0.2">
      <c r="A334" t="s">
        <v>45</v>
      </c>
      <c r="B334" t="str">
        <f t="shared" si="12"/>
        <v>The Samuel Roberts Noble Foundation_Washington Legal Foundation200725000</v>
      </c>
      <c r="C334" t="s">
        <v>22</v>
      </c>
      <c r="D334" t="s">
        <v>5</v>
      </c>
      <c r="E334" s="10">
        <v>25000</v>
      </c>
      <c r="F334">
        <v>2007</v>
      </c>
    </row>
    <row r="335" spans="1:7" x14ac:dyDescent="0.2">
      <c r="A335" t="s">
        <v>45</v>
      </c>
      <c r="B335" t="str">
        <f t="shared" si="12"/>
        <v>The Samuel Roberts Noble Foundation_Washington Legal Foundation200650000</v>
      </c>
      <c r="C335" t="s">
        <v>22</v>
      </c>
      <c r="D335" t="s">
        <v>5</v>
      </c>
      <c r="E335" s="10">
        <v>50000</v>
      </c>
      <c r="F335">
        <v>2006</v>
      </c>
    </row>
    <row r="336" spans="1:7" x14ac:dyDescent="0.2">
      <c r="A336" t="s">
        <v>45</v>
      </c>
      <c r="B336" t="str">
        <f t="shared" si="12"/>
        <v>The Samuel Roberts Noble Foundation_Washington Legal Foundation200550000</v>
      </c>
      <c r="C336" t="s">
        <v>22</v>
      </c>
      <c r="D336" t="s">
        <v>5</v>
      </c>
      <c r="E336" s="10">
        <v>50000</v>
      </c>
      <c r="F336">
        <v>2005</v>
      </c>
    </row>
    <row r="337" spans="1:6" x14ac:dyDescent="0.2">
      <c r="A337" t="s">
        <v>45</v>
      </c>
      <c r="B337" t="str">
        <f t="shared" si="12"/>
        <v>The Samuel Roberts Noble Foundation_Washington Legal Foundation200250000</v>
      </c>
      <c r="C337" t="s">
        <v>22</v>
      </c>
      <c r="D337" t="s">
        <v>5</v>
      </c>
      <c r="E337" s="10">
        <v>50000</v>
      </c>
      <c r="F337">
        <v>2002</v>
      </c>
    </row>
    <row r="338" spans="1:6" x14ac:dyDescent="0.2">
      <c r="A338" t="s">
        <v>45</v>
      </c>
      <c r="B338" t="str">
        <f t="shared" ref="B338:B369" si="13">C338&amp;"_"&amp;D338&amp;F338&amp;E338</f>
        <v>The Samuel Roberts Noble Foundation_Washington Legal Foundation200150000</v>
      </c>
      <c r="C338" t="s">
        <v>22</v>
      </c>
      <c r="D338" t="s">
        <v>5</v>
      </c>
      <c r="E338" s="10">
        <v>50000</v>
      </c>
      <c r="F338">
        <v>2001</v>
      </c>
    </row>
    <row r="339" spans="1:6" x14ac:dyDescent="0.2">
      <c r="A339" t="s">
        <v>45</v>
      </c>
      <c r="B339" t="str">
        <f t="shared" si="13"/>
        <v>The Samuel Roberts Noble Foundation_Washington Legal Foundation200050000</v>
      </c>
      <c r="C339" t="s">
        <v>22</v>
      </c>
      <c r="D339" t="s">
        <v>5</v>
      </c>
      <c r="E339" s="10">
        <v>50000</v>
      </c>
      <c r="F339">
        <v>2000</v>
      </c>
    </row>
    <row r="340" spans="1:6" x14ac:dyDescent="0.2">
      <c r="A340" t="s">
        <v>45</v>
      </c>
      <c r="B340" t="str">
        <f t="shared" si="13"/>
        <v>The Samuel Roberts Noble Foundation_Washington Legal Foundation199850000</v>
      </c>
      <c r="C340" t="s">
        <v>22</v>
      </c>
      <c r="D340" t="s">
        <v>5</v>
      </c>
      <c r="E340" s="10">
        <v>50000</v>
      </c>
      <c r="F340">
        <v>1998</v>
      </c>
    </row>
    <row r="341" spans="1:6" x14ac:dyDescent="0.2">
      <c r="A341" t="s">
        <v>45</v>
      </c>
      <c r="B341" t="str">
        <f t="shared" si="13"/>
        <v>The Weiler Foundation_Washington Legal Foundation20065000</v>
      </c>
      <c r="C341" t="s">
        <v>24</v>
      </c>
      <c r="D341" t="s">
        <v>5</v>
      </c>
      <c r="E341" s="10">
        <v>5000</v>
      </c>
      <c r="F341">
        <v>2006</v>
      </c>
    </row>
    <row r="342" spans="1:6" x14ac:dyDescent="0.2">
      <c r="A342" t="s">
        <v>45</v>
      </c>
      <c r="B342" t="str">
        <f t="shared" si="13"/>
        <v>The Weiler Foundation_Washington Legal Foundation200510000</v>
      </c>
      <c r="C342" t="s">
        <v>24</v>
      </c>
      <c r="D342" t="s">
        <v>5</v>
      </c>
      <c r="E342" s="10">
        <v>10000</v>
      </c>
      <c r="F342">
        <v>2005</v>
      </c>
    </row>
    <row r="343" spans="1:6" x14ac:dyDescent="0.2">
      <c r="A343" t="s">
        <v>45</v>
      </c>
      <c r="B343" t="str">
        <f t="shared" si="13"/>
        <v>The Weiler Foundation_Washington Legal Foundation200410000</v>
      </c>
      <c r="C343" t="s">
        <v>24</v>
      </c>
      <c r="D343" t="s">
        <v>5</v>
      </c>
      <c r="E343" s="10">
        <v>10000</v>
      </c>
      <c r="F343">
        <v>2004</v>
      </c>
    </row>
    <row r="344" spans="1:6" x14ac:dyDescent="0.2">
      <c r="A344" t="s">
        <v>45</v>
      </c>
      <c r="B344" t="str">
        <f t="shared" si="13"/>
        <v>U.S. Justice Charitable Foundation_Washington Legal Foundation20121235000</v>
      </c>
      <c r="C344" t="s">
        <v>14</v>
      </c>
      <c r="D344" t="s">
        <v>5</v>
      </c>
      <c r="E344" s="10">
        <v>1235000</v>
      </c>
      <c r="F344">
        <v>2012</v>
      </c>
    </row>
    <row r="345" spans="1:6" x14ac:dyDescent="0.2">
      <c r="A345" t="s">
        <v>45</v>
      </c>
      <c r="B345" t="str">
        <f t="shared" si="13"/>
        <v>U.S. Justice Charitable Foundation_Washington Legal Foundation20111125440</v>
      </c>
      <c r="C345" t="s">
        <v>14</v>
      </c>
      <c r="D345" t="s">
        <v>5</v>
      </c>
      <c r="E345" s="10">
        <v>1125440</v>
      </c>
      <c r="F345">
        <v>2011</v>
      </c>
    </row>
    <row r="346" spans="1:6" x14ac:dyDescent="0.2">
      <c r="A346" t="s">
        <v>45</v>
      </c>
      <c r="B346" t="str">
        <f t="shared" si="13"/>
        <v>U.S. Justice Charitable Foundation_Washington Legal Foundation20102000</v>
      </c>
      <c r="C346" t="s">
        <v>14</v>
      </c>
      <c r="D346" t="s">
        <v>5</v>
      </c>
      <c r="E346" s="10">
        <v>2000</v>
      </c>
      <c r="F346">
        <v>2010</v>
      </c>
    </row>
    <row r="347" spans="1:6" x14ac:dyDescent="0.2">
      <c r="A347" t="s">
        <v>45</v>
      </c>
      <c r="B347" t="str">
        <f t="shared" si="13"/>
        <v>Washington Legal Foundation_U.S. Justice Charitable Foundation201011684725</v>
      </c>
      <c r="C347" t="s">
        <v>5</v>
      </c>
      <c r="D347" t="s">
        <v>14</v>
      </c>
      <c r="E347" s="10">
        <v>11684725</v>
      </c>
      <c r="F347">
        <v>2010</v>
      </c>
    </row>
    <row r="348" spans="1:6" x14ac:dyDescent="0.2">
      <c r="A348" t="s">
        <v>45</v>
      </c>
      <c r="B348" t="str">
        <f t="shared" si="13"/>
        <v>William E. Simon Foundation_Washington Legal Foundation20065000</v>
      </c>
      <c r="C348" t="s">
        <v>25</v>
      </c>
      <c r="D348" t="s">
        <v>5</v>
      </c>
      <c r="E348" s="10">
        <v>5000</v>
      </c>
      <c r="F348">
        <v>2006</v>
      </c>
    </row>
    <row r="349" spans="1:6" x14ac:dyDescent="0.2">
      <c r="A349" t="s">
        <v>45</v>
      </c>
      <c r="B349" t="str">
        <f t="shared" si="13"/>
        <v>William E. Simon Foundation_Washington Legal Foundation20055000</v>
      </c>
      <c r="C349" t="s">
        <v>25</v>
      </c>
      <c r="D349" t="s">
        <v>5</v>
      </c>
      <c r="E349" s="10">
        <v>5000</v>
      </c>
      <c r="F349">
        <v>2005</v>
      </c>
    </row>
    <row r="350" spans="1:6" x14ac:dyDescent="0.2">
      <c r="A350" t="s">
        <v>45</v>
      </c>
      <c r="B350" t="str">
        <f t="shared" si="13"/>
        <v>William H. Donner Foundation_Washington Legal Foundation201010000</v>
      </c>
      <c r="C350" t="s">
        <v>20</v>
      </c>
      <c r="D350" t="s">
        <v>5</v>
      </c>
      <c r="E350" s="10">
        <v>10000</v>
      </c>
      <c r="F350">
        <v>2010</v>
      </c>
    </row>
    <row r="351" spans="1:6" x14ac:dyDescent="0.2">
      <c r="A351" t="s">
        <v>45</v>
      </c>
      <c r="B351" t="str">
        <f t="shared" si="13"/>
        <v>William H. Donner Foundation_Washington Legal Foundation1999112500</v>
      </c>
      <c r="C351" t="s">
        <v>20</v>
      </c>
      <c r="D351" t="s">
        <v>5</v>
      </c>
      <c r="E351" s="10">
        <v>112500</v>
      </c>
      <c r="F351">
        <v>1999</v>
      </c>
    </row>
    <row r="352" spans="1:6" x14ac:dyDescent="0.2">
      <c r="A352" t="s">
        <v>45</v>
      </c>
      <c r="B352" t="str">
        <f t="shared" si="13"/>
        <v>William H. Donner Foundation_Washington Legal Foundation199837500</v>
      </c>
      <c r="C352" t="s">
        <v>20</v>
      </c>
      <c r="D352" t="s">
        <v>5</v>
      </c>
      <c r="E352" s="10">
        <v>37500</v>
      </c>
      <c r="F352">
        <v>1998</v>
      </c>
    </row>
    <row r="353" spans="1:7" x14ac:dyDescent="0.2">
      <c r="A353">
        <v>990</v>
      </c>
      <c r="B353" t="str">
        <f t="shared" si="13"/>
        <v>Woodhouse Family Foundation_Washington Legal Foundation20167000</v>
      </c>
      <c r="C353" t="s">
        <v>16</v>
      </c>
      <c r="D353" t="s">
        <v>5</v>
      </c>
      <c r="E353" s="10">
        <v>7000</v>
      </c>
      <c r="F353">
        <v>2016</v>
      </c>
      <c r="G353" t="s">
        <v>69</v>
      </c>
    </row>
    <row r="354" spans="1:7" x14ac:dyDescent="0.2">
      <c r="A354">
        <v>990</v>
      </c>
      <c r="B354" t="str">
        <f t="shared" si="13"/>
        <v>Woodhouse Family Foundation_Washington Legal Foundation20156000</v>
      </c>
      <c r="C354" t="s">
        <v>16</v>
      </c>
      <c r="D354" t="s">
        <v>5</v>
      </c>
      <c r="E354" s="10">
        <v>6000</v>
      </c>
      <c r="F354">
        <v>2015</v>
      </c>
      <c r="G354" t="s">
        <v>69</v>
      </c>
    </row>
    <row r="355" spans="1:7" x14ac:dyDescent="0.2">
      <c r="A355">
        <v>990</v>
      </c>
      <c r="B355" t="str">
        <f t="shared" si="13"/>
        <v>Woodhouse Family Foundation_Washington Legal Foundation20146000</v>
      </c>
      <c r="C355" t="s">
        <v>16</v>
      </c>
      <c r="D355" t="s">
        <v>5</v>
      </c>
      <c r="E355" s="10">
        <v>6000</v>
      </c>
      <c r="F355">
        <v>2014</v>
      </c>
      <c r="G355" t="s">
        <v>69</v>
      </c>
    </row>
    <row r="356" spans="1:7" x14ac:dyDescent="0.2">
      <c r="A356">
        <v>990</v>
      </c>
      <c r="B356" t="str">
        <f t="shared" si="13"/>
        <v>Woodhouse Family Foundation_Washington Legal Foundation201310000</v>
      </c>
      <c r="C356" t="s">
        <v>16</v>
      </c>
      <c r="D356" t="s">
        <v>5</v>
      </c>
      <c r="E356" s="10">
        <v>10000</v>
      </c>
      <c r="F356">
        <v>2013</v>
      </c>
      <c r="G356" t="s">
        <v>69</v>
      </c>
    </row>
    <row r="357" spans="1:7" x14ac:dyDescent="0.2">
      <c r="A357" t="s">
        <v>45</v>
      </c>
      <c r="B357" t="str">
        <f t="shared" si="13"/>
        <v>Woodhouse Family Foundation_Washington Legal Foundation20115000</v>
      </c>
      <c r="C357" t="s">
        <v>16</v>
      </c>
      <c r="D357" t="s">
        <v>5</v>
      </c>
      <c r="E357" s="10">
        <v>5000</v>
      </c>
      <c r="F357">
        <v>2011</v>
      </c>
    </row>
    <row r="358" spans="1:7" x14ac:dyDescent="0.2">
      <c r="A358" t="s">
        <v>45</v>
      </c>
      <c r="B358" t="str">
        <f t="shared" si="13"/>
        <v>Woodhouse Family Foundation_Washington Legal Foundation20105000</v>
      </c>
      <c r="C358" t="s">
        <v>16</v>
      </c>
      <c r="D358" t="s">
        <v>5</v>
      </c>
      <c r="E358" s="10">
        <v>5000</v>
      </c>
      <c r="F358">
        <v>2010</v>
      </c>
    </row>
    <row r="359" spans="1:7" x14ac:dyDescent="0.2">
      <c r="A359" t="s">
        <v>45</v>
      </c>
      <c r="B359" t="str">
        <f t="shared" si="13"/>
        <v>Woodhouse Family Foundation_Washington Legal Foundation20095000</v>
      </c>
      <c r="C359" t="s">
        <v>16</v>
      </c>
      <c r="D359" t="s">
        <v>5</v>
      </c>
      <c r="E359" s="10">
        <v>5000</v>
      </c>
      <c r="F359">
        <v>2009</v>
      </c>
    </row>
    <row r="360" spans="1:7" x14ac:dyDescent="0.2">
      <c r="A360" t="s">
        <v>45</v>
      </c>
      <c r="B360" t="str">
        <f t="shared" si="13"/>
        <v>Woodhouse Family Foundation_Washington Legal Foundation20084000</v>
      </c>
      <c r="C360" t="s">
        <v>16</v>
      </c>
      <c r="D360" t="s">
        <v>5</v>
      </c>
      <c r="E360" s="10">
        <v>4000</v>
      </c>
      <c r="F360">
        <v>2008</v>
      </c>
    </row>
  </sheetData>
  <autoFilter ref="A1:G355" xr:uid="{D947CDAB-CA65-284B-8A8B-FC0FCB5B393A}">
    <sortState xmlns:xlrd2="http://schemas.microsoft.com/office/spreadsheetml/2017/richdata2" ref="A2:G263">
      <sortCondition ref="B1:B263"/>
    </sortState>
  </autoFilter>
  <sortState xmlns:xlrd2="http://schemas.microsoft.com/office/spreadsheetml/2017/richdata2" ref="A2:G360">
    <sortCondition ref="C2:C360"/>
    <sortCondition descending="1" ref="F2:F36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79085-A3FC-7444-96A9-16FD22361B44}">
  <dimension ref="A1:C44"/>
  <sheetViews>
    <sheetView workbookViewId="0">
      <selection activeCell="A36" sqref="A36"/>
    </sheetView>
  </sheetViews>
  <sheetFormatPr baseColWidth="10" defaultRowHeight="16" x14ac:dyDescent="0.2"/>
  <cols>
    <col min="1" max="1" width="37.6640625" bestFit="1" customWidth="1"/>
  </cols>
  <sheetData>
    <row r="1" spans="1:3" x14ac:dyDescent="0.2">
      <c r="A1" s="7" t="s">
        <v>49</v>
      </c>
      <c r="B1" s="7" t="s">
        <v>48</v>
      </c>
    </row>
    <row r="2" spans="1:3" x14ac:dyDescent="0.2">
      <c r="A2" t="s">
        <v>4</v>
      </c>
      <c r="B2" t="s">
        <v>82</v>
      </c>
      <c r="C2" t="str">
        <f>A2&amp; "Desmog OR Sourcewatch OR Exxonsecrets"</f>
        <v>Ed Uihlein Family FoundationDesmog OR Sourcewatch OR Exxonsecrets</v>
      </c>
    </row>
    <row r="3" spans="1:3" x14ac:dyDescent="0.2">
      <c r="A3" t="s">
        <v>6</v>
      </c>
      <c r="B3" t="s">
        <v>51</v>
      </c>
    </row>
    <row r="4" spans="1:3" x14ac:dyDescent="0.2">
      <c r="A4" t="s">
        <v>7</v>
      </c>
      <c r="B4" t="s">
        <v>52</v>
      </c>
    </row>
    <row r="5" spans="1:3" x14ac:dyDescent="0.2">
      <c r="A5" t="s">
        <v>8</v>
      </c>
      <c r="B5" t="s">
        <v>53</v>
      </c>
    </row>
    <row r="6" spans="1:3" x14ac:dyDescent="0.2">
      <c r="A6" t="s">
        <v>9</v>
      </c>
      <c r="B6" t="s">
        <v>54</v>
      </c>
    </row>
    <row r="7" spans="1:3" x14ac:dyDescent="0.2">
      <c r="A7" t="s">
        <v>10</v>
      </c>
      <c r="B7" t="s">
        <v>50</v>
      </c>
    </row>
    <row r="8" spans="1:3" x14ac:dyDescent="0.2">
      <c r="A8" t="s">
        <v>11</v>
      </c>
      <c r="B8" t="s">
        <v>50</v>
      </c>
    </row>
    <row r="9" spans="1:3" x14ac:dyDescent="0.2">
      <c r="A9" t="s">
        <v>12</v>
      </c>
      <c r="B9" t="s">
        <v>50</v>
      </c>
    </row>
    <row r="10" spans="1:3" x14ac:dyDescent="0.2">
      <c r="A10" t="s">
        <v>13</v>
      </c>
      <c r="B10" t="s">
        <v>50</v>
      </c>
    </row>
    <row r="11" spans="1:3" x14ac:dyDescent="0.2">
      <c r="A11" t="s">
        <v>14</v>
      </c>
      <c r="B11" t="s">
        <v>50</v>
      </c>
    </row>
    <row r="12" spans="1:3" x14ac:dyDescent="0.2">
      <c r="A12" t="s">
        <v>15</v>
      </c>
      <c r="B12" t="s">
        <v>55</v>
      </c>
    </row>
    <row r="13" spans="1:3" x14ac:dyDescent="0.2">
      <c r="A13" t="s">
        <v>16</v>
      </c>
      <c r="B13" t="s">
        <v>50</v>
      </c>
    </row>
    <row r="14" spans="1:3" x14ac:dyDescent="0.2">
      <c r="A14" t="s">
        <v>17</v>
      </c>
      <c r="B14" t="s">
        <v>56</v>
      </c>
    </row>
    <row r="15" spans="1:3" x14ac:dyDescent="0.2">
      <c r="A15" t="s">
        <v>18</v>
      </c>
      <c r="B15" t="s">
        <v>57</v>
      </c>
    </row>
    <row r="16" spans="1:3" x14ac:dyDescent="0.2">
      <c r="A16" t="s">
        <v>19</v>
      </c>
      <c r="B16" t="s">
        <v>58</v>
      </c>
    </row>
    <row r="17" spans="1:3" x14ac:dyDescent="0.2">
      <c r="A17" t="s">
        <v>20</v>
      </c>
      <c r="B17" t="s">
        <v>59</v>
      </c>
    </row>
    <row r="18" spans="1:3" x14ac:dyDescent="0.2">
      <c r="A18" t="s">
        <v>21</v>
      </c>
      <c r="B18" t="s">
        <v>50</v>
      </c>
    </row>
    <row r="19" spans="1:3" x14ac:dyDescent="0.2">
      <c r="A19" t="s">
        <v>5</v>
      </c>
      <c r="B19" t="s">
        <v>83</v>
      </c>
      <c r="C19" t="str">
        <f>A19&amp; "Desmog OR Sourcewatch OR Exxonsecrets"</f>
        <v>Washington Legal FoundationDesmog OR Sourcewatch OR Exxonsecrets</v>
      </c>
    </row>
    <row r="20" spans="1:3" x14ac:dyDescent="0.2">
      <c r="A20" t="s">
        <v>22</v>
      </c>
      <c r="B20" t="s">
        <v>60</v>
      </c>
    </row>
    <row r="21" spans="1:3" x14ac:dyDescent="0.2">
      <c r="A21" t="s">
        <v>23</v>
      </c>
      <c r="B21" t="s">
        <v>50</v>
      </c>
    </row>
    <row r="22" spans="1:3" x14ac:dyDescent="0.2">
      <c r="A22" t="s">
        <v>24</v>
      </c>
      <c r="B22" t="s">
        <v>50</v>
      </c>
    </row>
    <row r="23" spans="1:3" x14ac:dyDescent="0.2">
      <c r="A23" t="s">
        <v>25</v>
      </c>
      <c r="B23" t="s">
        <v>61</v>
      </c>
    </row>
    <row r="24" spans="1:3" x14ac:dyDescent="0.2">
      <c r="A24" t="s">
        <v>26</v>
      </c>
      <c r="B24" t="s">
        <v>62</v>
      </c>
    </row>
    <row r="25" spans="1:3" x14ac:dyDescent="0.2">
      <c r="A25" t="s">
        <v>27</v>
      </c>
      <c r="B25" t="s">
        <v>63</v>
      </c>
    </row>
    <row r="26" spans="1:3" x14ac:dyDescent="0.2">
      <c r="A26" t="s">
        <v>28</v>
      </c>
      <c r="B26" t="s">
        <v>64</v>
      </c>
    </row>
    <row r="27" spans="1:3" x14ac:dyDescent="0.2">
      <c r="A27" t="s">
        <v>29</v>
      </c>
      <c r="B27" t="s">
        <v>84</v>
      </c>
      <c r="C27" t="str">
        <f>A27&amp; "Desmog OR Sourcewatch OR Exxonsecrets"</f>
        <v>The Carthage FoundationDesmog OR Sourcewatch OR Exxonsecrets</v>
      </c>
    </row>
    <row r="28" spans="1:3" x14ac:dyDescent="0.2">
      <c r="A28" t="s">
        <v>30</v>
      </c>
      <c r="B28" t="s">
        <v>84</v>
      </c>
      <c r="C28" t="str">
        <f>A28&amp; "Desmog OR Sourcewatch OR Exxonsecrets"</f>
        <v>Sarah Scaife FoundationDesmog OR Sourcewatch OR Exxonsecrets</v>
      </c>
    </row>
    <row r="29" spans="1:3" x14ac:dyDescent="0.2">
      <c r="A29" t="s">
        <v>31</v>
      </c>
      <c r="B29" t="s">
        <v>65</v>
      </c>
    </row>
    <row r="30" spans="1:3" x14ac:dyDescent="0.2">
      <c r="A30" t="s">
        <v>32</v>
      </c>
      <c r="B30" t="s">
        <v>66</v>
      </c>
    </row>
    <row r="31" spans="1:3" x14ac:dyDescent="0.2">
      <c r="A31" t="s">
        <v>33</v>
      </c>
      <c r="B31" t="s">
        <v>67</v>
      </c>
    </row>
    <row r="32" spans="1:3" x14ac:dyDescent="0.2">
      <c r="A32" t="s">
        <v>70</v>
      </c>
      <c r="B32" t="s">
        <v>85</v>
      </c>
      <c r="C32" t="str">
        <f>A32&amp; "Desmog OR Sourcewatch OR Exxonsecrets"</f>
        <v>John William Pope FoundationDesmog OR Sourcewatch OR Exxonsecrets</v>
      </c>
    </row>
    <row r="33" spans="1:3" x14ac:dyDescent="0.2">
      <c r="A33" t="s">
        <v>71</v>
      </c>
      <c r="B33" t="s">
        <v>86</v>
      </c>
      <c r="C33" t="str">
        <f>A33&amp; "Desmog OR Sourcewatch OR Exxonsecrets"</f>
        <v>National Christian Charitable FoundationDesmog OR Sourcewatch OR Exxonsecrets</v>
      </c>
    </row>
    <row r="34" spans="1:3" x14ac:dyDescent="0.2">
      <c r="A34" t="s">
        <v>72</v>
      </c>
    </row>
    <row r="35" spans="1:3" x14ac:dyDescent="0.2">
      <c r="A35" t="s">
        <v>73</v>
      </c>
    </row>
    <row r="36" spans="1:3" x14ac:dyDescent="0.2">
      <c r="A36" t="s">
        <v>75</v>
      </c>
    </row>
    <row r="37" spans="1:3" x14ac:dyDescent="0.2">
      <c r="A37" t="s">
        <v>76</v>
      </c>
    </row>
    <row r="38" spans="1:3" x14ac:dyDescent="0.2">
      <c r="A38" t="s">
        <v>77</v>
      </c>
    </row>
    <row r="39" spans="1:3" x14ac:dyDescent="0.2">
      <c r="A39" t="s">
        <v>78</v>
      </c>
    </row>
    <row r="40" spans="1:3" x14ac:dyDescent="0.2">
      <c r="A40" t="s">
        <v>87</v>
      </c>
    </row>
    <row r="41" spans="1:3" x14ac:dyDescent="0.2">
      <c r="A41" t="s">
        <v>79</v>
      </c>
    </row>
    <row r="42" spans="1:3" x14ac:dyDescent="0.2">
      <c r="A42" t="s">
        <v>80</v>
      </c>
    </row>
    <row r="43" spans="1:3" x14ac:dyDescent="0.2">
      <c r="A43" t="s">
        <v>81</v>
      </c>
    </row>
    <row r="44" spans="1:3" x14ac:dyDescent="0.2">
      <c r="A44" t="s">
        <v>89</v>
      </c>
    </row>
  </sheetData>
  <autoFilter ref="A1:B402" xr:uid="{FF2AC3E5-828C-434E-A636-27025013728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2016-07-06T23:02:48Z</dcterms:created>
  <dcterms:modified xsi:type="dcterms:W3CDTF">2019-07-09T05:21:40Z</dcterms:modified>
  <cp:category/>
</cp:coreProperties>
</file>