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113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Wellspring Committee/"/>
    </mc:Choice>
  </mc:AlternateContent>
  <xr:revisionPtr revIDLastSave="0" documentId="13_ncr:9_{B12482B6-9260-6A48-8B08-FFF7B53A04A7}" xr6:coauthVersionLast="45" xr6:coauthVersionMax="45" xr10:uidLastSave="{00000000-0000-0000-0000-000000000000}"/>
  <bookViews>
    <workbookView xWindow="25600" yWindow="460" windowWidth="25600" windowHeight="28340" xr2:uid="{00000000-000D-0000-FFFF-FFFF00000000}"/>
  </bookViews>
  <sheets>
    <sheet name="summary" sheetId="3" r:id="rId1"/>
    <sheet name="data" sheetId="1" r:id="rId2"/>
    <sheet name="contractors" sheetId="2" r:id="rId3"/>
    <sheet name="resources" sheetId="4" r:id="rId4"/>
  </sheets>
  <definedNames>
    <definedName name="_xlnm._FilterDatabase" localSheetId="1" hidden="1">data!$A$1:$H$113</definedName>
  </definedNames>
  <calcPr calcId="191029"/>
  <pivotCaches>
    <pivotCache cacheId="16" r:id="rId5"/>
    <pivotCache cacheId="21" r:id="rId6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J98" i="3" l="1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97" i="3"/>
  <c r="D8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9" i="3"/>
  <c r="B53" i="1"/>
  <c r="B56" i="1"/>
  <c r="B52" i="1"/>
  <c r="B51" i="1"/>
  <c r="B55" i="1"/>
  <c r="B54" i="1"/>
  <c r="B66" i="1"/>
  <c r="B65" i="1"/>
  <c r="B64" i="1"/>
  <c r="B62" i="1"/>
  <c r="B61" i="1"/>
  <c r="B60" i="1"/>
  <c r="B59" i="1"/>
  <c r="B57" i="1"/>
  <c r="B58" i="1"/>
  <c r="B67" i="1"/>
  <c r="B63" i="1"/>
  <c r="B84" i="1"/>
  <c r="B83" i="1"/>
  <c r="B76" i="1"/>
  <c r="B75" i="1"/>
  <c r="B74" i="1"/>
  <c r="B72" i="1"/>
  <c r="B69" i="1"/>
  <c r="B71" i="1"/>
  <c r="B68" i="1"/>
  <c r="B70" i="1"/>
  <c r="B81" i="1"/>
  <c r="B80" i="1"/>
  <c r="B79" i="1"/>
  <c r="B73" i="1"/>
  <c r="B82" i="1"/>
  <c r="B77" i="1"/>
  <c r="B78" i="1"/>
  <c r="B94" i="1" l="1"/>
  <c r="B93" i="1"/>
  <c r="B92" i="1"/>
  <c r="B91" i="1"/>
  <c r="B90" i="1"/>
  <c r="B89" i="1"/>
  <c r="B88" i="1"/>
  <c r="B87" i="1"/>
  <c r="B86" i="1"/>
  <c r="B85" i="1"/>
  <c r="B96" i="1"/>
  <c r="B98" i="1"/>
  <c r="B97" i="1"/>
  <c r="B95" i="1"/>
  <c r="B102" i="1"/>
  <c r="B104" i="1"/>
  <c r="B106" i="1"/>
  <c r="B105" i="1"/>
  <c r="B103" i="1"/>
  <c r="B101" i="1"/>
  <c r="B100" i="1"/>
  <c r="B99" i="1"/>
  <c r="B50" i="1"/>
  <c r="B49" i="1"/>
  <c r="B44" i="1"/>
  <c r="B42" i="1"/>
  <c r="B43" i="1"/>
  <c r="B45" i="1"/>
  <c r="B46" i="1"/>
  <c r="B47" i="1"/>
  <c r="B23" i="1"/>
  <c r="B24" i="1"/>
  <c r="B25" i="1"/>
  <c r="B26" i="1"/>
  <c r="B27" i="1"/>
  <c r="B28" i="1"/>
  <c r="B39" i="1"/>
  <c r="B29" i="1"/>
  <c r="B30" i="1"/>
  <c r="B31" i="1"/>
  <c r="B32" i="1"/>
  <c r="B33" i="1"/>
  <c r="B34" i="1"/>
  <c r="B35" i="1"/>
  <c r="B36" i="1"/>
  <c r="B37" i="1"/>
  <c r="B38" i="1"/>
  <c r="B40" i="1"/>
  <c r="B41" i="1"/>
  <c r="B21" i="1"/>
  <c r="B17" i="1"/>
  <c r="B18" i="1"/>
  <c r="B19" i="1"/>
  <c r="B20" i="1"/>
  <c r="B22" i="1"/>
  <c r="B15" i="1"/>
  <c r="B13" i="1"/>
  <c r="B7" i="1"/>
  <c r="B4" i="1"/>
  <c r="B6" i="1"/>
  <c r="B16" i="1"/>
  <c r="B5" i="1"/>
  <c r="B8" i="1"/>
  <c r="B12" i="1"/>
  <c r="B2" i="1"/>
  <c r="B3" i="1"/>
  <c r="B14" i="1"/>
  <c r="B10" i="1"/>
  <c r="B11" i="1"/>
  <c r="B9" i="1"/>
  <c r="B48" i="1"/>
</calcChain>
</file>

<file path=xl/sharedStrings.xml><?xml version="1.0" encoding="utf-8"?>
<sst xmlns="http://purl.oclc.org/ooxml/spreadsheetml/main" count="649" uniqueCount="158">
  <si>
    <t>donor_name</t>
  </si>
  <si>
    <t>recipient_name</t>
  </si>
  <si>
    <t>contribution</t>
  </si>
  <si>
    <t>year</t>
  </si>
  <si>
    <t>Wellspring Committee</t>
  </si>
  <si>
    <t>American Conservative Union</t>
  </si>
  <si>
    <t>The Catholic Association</t>
  </si>
  <si>
    <t>Judicial Crisis Network</t>
  </si>
  <si>
    <t>Judicial Education Project</t>
  </si>
  <si>
    <t>Right Change</t>
  </si>
  <si>
    <t>Wisconsin Club For Growth</t>
  </si>
  <si>
    <t>American Action Network</t>
  </si>
  <si>
    <t>American Energy Alliance</t>
  </si>
  <si>
    <t>American Justice Partnership</t>
  </si>
  <si>
    <t>American Majority</t>
  </si>
  <si>
    <t>Americans for Job Security</t>
  </si>
  <si>
    <t>Annual Fund</t>
  </si>
  <si>
    <t>Citizens for the Republic</t>
  </si>
  <si>
    <t>Common Sense Issues Coalition</t>
  </si>
  <si>
    <t>Federalist Society for Law and Public Policy Studies</t>
  </si>
  <si>
    <t>Freedom Vote</t>
  </si>
  <si>
    <t>Illinois Manufacturers' Association</t>
  </si>
  <si>
    <t>Michigan Chamber of Commerce</t>
  </si>
  <si>
    <t>Renew Colorado</t>
  </si>
  <si>
    <t>Judicial Reform Coalition</t>
  </si>
  <si>
    <t>Know Campaign</t>
  </si>
  <si>
    <t>Let Freedom Ring</t>
  </si>
  <si>
    <t>Louisiana Citizens for Action Now</t>
  </si>
  <si>
    <t>American Democracy Alliance</t>
  </si>
  <si>
    <t>Susan B. Anthony List</t>
  </si>
  <si>
    <t>National Right to Life Committee</t>
  </si>
  <si>
    <t>Americans for Prosperity</t>
  </si>
  <si>
    <t>Wisconsin Manufacturers and Commerce</t>
  </si>
  <si>
    <t>American Future Fund</t>
  </si>
  <si>
    <t>Citizens for Traditional Values</t>
  </si>
  <si>
    <t>Michigan Lawsuit Abuse Watch</t>
  </si>
  <si>
    <t>Alabama Civil Justice Reform Committee</t>
  </si>
  <si>
    <t>Alabama Voters Against Lawsuit Abuse</t>
  </si>
  <si>
    <t>Stop Lawsuit Abuse</t>
  </si>
  <si>
    <t>Kansas Club for Growth</t>
  </si>
  <si>
    <t>Louisiana Conservative Action Network</t>
  </si>
  <si>
    <t>Concerned Women for America Legislative Action Committee</t>
  </si>
  <si>
    <t>transaction_id</t>
  </si>
  <si>
    <t>verified</t>
  </si>
  <si>
    <t>notes</t>
  </si>
  <si>
    <t>source</t>
  </si>
  <si>
    <t>CT2020</t>
  </si>
  <si>
    <t>Faith &amp; Freedom Coalition</t>
  </si>
  <si>
    <t>Franklin Center for Government &amp; Public Integrity</t>
  </si>
  <si>
    <t>American Opportunity Alliance</t>
  </si>
  <si>
    <t>Citizenship Fund</t>
  </si>
  <si>
    <t>Winning for Women</t>
  </si>
  <si>
    <t>Greenwich Fund</t>
  </si>
  <si>
    <t>added</t>
  </si>
  <si>
    <t>FGA Action</t>
  </si>
  <si>
    <t>Illinois Policy Action</t>
  </si>
  <si>
    <t>Missouri Retailers Association</t>
  </si>
  <si>
    <t>The Adam Smith Foundation</t>
  </si>
  <si>
    <t>United in Purpose Education</t>
  </si>
  <si>
    <t>Veterans Against the Deal</t>
  </si>
  <si>
    <t>Data Trust</t>
  </si>
  <si>
    <t>Lincoln Labs Action</t>
  </si>
  <si>
    <t>Rule of Law Project</t>
  </si>
  <si>
    <t>AR2, Inc.</t>
  </si>
  <si>
    <t>45 Committee</t>
  </si>
  <si>
    <t>Baylor University</t>
  </si>
  <si>
    <t>Bradley Impact Fund</t>
  </si>
  <si>
    <t>Emergency Committee for Israel</t>
  </si>
  <si>
    <t>Engage America</t>
  </si>
  <si>
    <t>Engage Nevada</t>
  </si>
  <si>
    <t>Washington Free Beacon</t>
  </si>
  <si>
    <t>Wedgwood Circle Institute</t>
  </si>
  <si>
    <t>American Dream Initiative</t>
  </si>
  <si>
    <t>Adam Smith Foundation</t>
  </si>
  <si>
    <t>Arizona Public Integrity Alliance</t>
  </si>
  <si>
    <t>First Amendment Alliance Educational Fund</t>
  </si>
  <si>
    <t>North Carolina Chamber of Commerce</t>
  </si>
  <si>
    <t>State Government Leadership Foundation</t>
  </si>
  <si>
    <t>Common Sense VA PAC</t>
  </si>
  <si>
    <t>Missourians for Better Courts</t>
  </si>
  <si>
    <t>modified</t>
  </si>
  <si>
    <t>Better courts for Missouri in CT data</t>
  </si>
  <si>
    <t>United and Strong Strong America</t>
  </si>
  <si>
    <t>Year</t>
  </si>
  <si>
    <t>Name</t>
  </si>
  <si>
    <t>Service Description</t>
  </si>
  <si>
    <t>Compensation</t>
  </si>
  <si>
    <t>Creative Response Concepts</t>
  </si>
  <si>
    <t>Public Relations</t>
  </si>
  <si>
    <t>BH Group LLC</t>
  </si>
  <si>
    <t>Consulting</t>
  </si>
  <si>
    <t>Opportunity Solutions Corporation</t>
  </si>
  <si>
    <t>Magellan</t>
  </si>
  <si>
    <t>Data analysis and mapping</t>
  </si>
  <si>
    <t>3dbob Productions</t>
  </si>
  <si>
    <t>Video production</t>
  </si>
  <si>
    <t>W3BG</t>
  </si>
  <si>
    <t>Web consulting</t>
  </si>
  <si>
    <t>Clover</t>
  </si>
  <si>
    <t>Project management</t>
  </si>
  <si>
    <t>Lincoln Strategy</t>
  </si>
  <si>
    <t>Voter registration</t>
  </si>
  <si>
    <t>Targetpoint Consulting</t>
  </si>
  <si>
    <t>Voter Research</t>
  </si>
  <si>
    <t>Tarrance</t>
  </si>
  <si>
    <t>Advantage</t>
  </si>
  <si>
    <t>1060 Group</t>
  </si>
  <si>
    <t>Grand Total</t>
  </si>
  <si>
    <t>Sum of contribution</t>
  </si>
  <si>
    <t>Recipient</t>
  </si>
  <si>
    <t>Wellspring Committee Funding</t>
  </si>
  <si>
    <t>https://www.desmogblog.com/wellspring-committee</t>
  </si>
  <si>
    <t>Data retrieved</t>
  </si>
  <si>
    <t>Wellspring Committee as Donor</t>
  </si>
  <si>
    <t>Wellspring Committee as Recipient</t>
  </si>
  <si>
    <t>Independent Contractors hired by Wellspring</t>
  </si>
  <si>
    <t>Sum of Compensation</t>
  </si>
  <si>
    <t>Contractor Name &amp; Service</t>
  </si>
  <si>
    <t>Resource URL</t>
  </si>
  <si>
    <t>Organization</t>
  </si>
  <si>
    <t>https://www.desmogblog.com/american-energy-alliance-aea</t>
  </si>
  <si>
    <t>https://www.desmogblog.com/american-future-fund</t>
  </si>
  <si>
    <t>https://www.sourcewatch.org/index.php/Americans_for_Job_Security</t>
  </si>
  <si>
    <t>https://www.desmogblog.com/americans-for-prosperity</t>
  </si>
  <si>
    <t>https://www.sourcewatch.org/index.php/Concerned_Women_for_America_Legislative_Action_Committee</t>
  </si>
  <si>
    <t>https://www.sourcewatch.org/index.php/Club_for_Growth</t>
  </si>
  <si>
    <t>https://www.sourcewatch.org/index.php/National_Right_to_Life_Committee</t>
  </si>
  <si>
    <t>https://www.sourcewatch.org/index.php/Susan_B._Anthony_List</t>
  </si>
  <si>
    <t>https://www.sourcewatch.org/index.php/Wisconsin_Manufacturers_and_Commerce</t>
  </si>
  <si>
    <t>https://www.sourcewatch.org/index.php/Let_Freedom_Ring</t>
  </si>
  <si>
    <t>https://www.sourcewatch.org/index.php/Wellspring_Committee</t>
  </si>
  <si>
    <t>https://www.sourcewatch.org/index.php/American_Action_Network</t>
  </si>
  <si>
    <t>https://www.sourcewatch.org/index.php/American_Justice_Partnership</t>
  </si>
  <si>
    <t>https://www.sourcewatch.org/index.php/American_Majority</t>
  </si>
  <si>
    <t>https://www.desmogblog.com/citizens-for-the-republic</t>
  </si>
  <si>
    <t>https://www.sourcewatch.org/index.php/Common_Sense_Issues_Inc.</t>
  </si>
  <si>
    <t>https://www.sourcewatch.org/index.php/Faith_and_Freedom_Coalition</t>
  </si>
  <si>
    <t>https://www.desmogblog.com/federalist-society-law-and-public-policy-studies</t>
  </si>
  <si>
    <t>https://www.desmogblog.com/franklin-centre-government-and-public-integrity</t>
  </si>
  <si>
    <t>https://www.desmogblog.com/judicial-crisis-network</t>
  </si>
  <si>
    <t>https://www.desmogblog.com/judicial-education-project</t>
  </si>
  <si>
    <t>https://www.desmogblog.com/us-chamber-commerce</t>
  </si>
  <si>
    <t>https://www.sourcewatch.org/index.php/Wisconsin_Club_for_Growth</t>
  </si>
  <si>
    <t>https://www.desmogblog.com/american-conservative-union</t>
  </si>
  <si>
    <t>https://www.desmogblog.com/america-rising-llc-pac-america-rising-squared-definers-public-affairs</t>
  </si>
  <si>
    <t>https://www.sourcewatch.org/index.php/Baylor_University</t>
  </si>
  <si>
    <t>https://www.sourcewatch.org/index.php/Bradley_Impact_Fund</t>
  </si>
  <si>
    <t>Turning Point USA</t>
  </si>
  <si>
    <t>https://www.desmogblog.com/turning-point-usa</t>
  </si>
  <si>
    <t>https://www.sourcewatch.org/index.php/The_Washington_Free_Beacon</t>
  </si>
  <si>
    <t>https://www.sourcewatch.org/index.php/Illinois_Policy_Institute</t>
  </si>
  <si>
    <t>https://www.sourcewatch.org/index.php/Foundation_for_Government_Accountability</t>
  </si>
  <si>
    <t>People United for Privacy</t>
  </si>
  <si>
    <t>https://www.sourcewatch.org/index.php?title=People_United_for_Privacy</t>
  </si>
  <si>
    <t>https://www.desmogblog.com/crc-public-relations</t>
  </si>
  <si>
    <t>https://www.sourcewatch.org/index.php/Lincoln_Strategy_Group</t>
  </si>
  <si>
    <t>https://www.sourcewatch.org/index.php/TargetPoint_Consulting,_Inc.</t>
  </si>
  <si>
    <t>https://www.sourcewatch.org/index.php/The_Tarrance_Group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</si>
</sst>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20" fillId="0" borderId="0" xfId="0" applyFont="1"/>
    <xf numFmtId="0" fontId="21" fillId="0" borderId="0" xfId="0" applyFont="1"/>
    <xf numFmtId="15" fontId="21" fillId="0" borderId="0" xfId="0" applyNumberFormat="1" applyFont="1"/>
    <xf numFmtId="0" fontId="22" fillId="0" borderId="0" xfId="42" applyFont="1"/>
    <xf numFmtId="0" fontId="23" fillId="0" borderId="0" xfId="0" applyFont="1"/>
    <xf numFmtId="0" fontId="0" fillId="0" borderId="0" xfId="0" applyAlignment="1">
      <alignment horizontal="left" indent="1"/>
    </xf>
    <xf numFmtId="0" fontId="24" fillId="0" borderId="0" xfId="0" applyFont="1"/>
    <xf numFmtId="0" fontId="25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5" formatCode="&quot;$&quot;#,##0.00"/>
    </dxf>
    <dxf>
      <numFmt numFmtId="165" formatCode="&quot;$&quot;#,##0.0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pivotCacheDefinition" Target="pivotCache/pivotCacheDefinition2.xml"/><Relationship Id="rId5" Type="http://purl.oclc.org/ooxml/officeDocument/relationships/pivotCacheDefinition" Target="pivotCache/pivotCacheDefinition1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2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rosoft Office User" refreshedDateIso="2020-01-20T16:06:36.75000028219074225" createdVersion="6" refreshedVersion="6" minRefreshableVersion="3" recordCount="16" xr:uid="{D65A407A-E0CD-0041-BD68-DA68C45B34D5}">
  <cacheSource type="worksheet">
    <worksheetSource ref="A1:D1048576" sheet="contractors"/>
  </cacheSource>
  <cacheFields count="4">
    <cacheField name="Year" numFmtId="0">
      <sharedItems containsString="0" containsBlank="1" containsNumber="1" containsInteger="1" minValue="2008" maxValue="2018" count="8">
        <n v="2018"/>
        <n v="2017"/>
        <n v="2016"/>
        <n v="2015"/>
        <n v="2011"/>
        <n v="2010"/>
        <n v="2008"/>
        <m/>
      </sharedItems>
    </cacheField>
    <cacheField name="Name" numFmtId="0">
      <sharedItems containsBlank="1" count="13">
        <s v="Creative Response Concepts"/>
        <s v="BH Group LLC"/>
        <s v="Opportunity Solutions Corporation"/>
        <s v="Magellan"/>
        <s v="3dbob Productions"/>
        <s v="W3BG"/>
        <s v="Clover"/>
        <s v="Lincoln Strategy"/>
        <s v="Targetpoint Consulting"/>
        <s v="Tarrance"/>
        <s v="Advantage"/>
        <s v="1060 Group"/>
        <m/>
      </sharedItems>
    </cacheField>
    <cacheField name="Service Description" numFmtId="0">
      <sharedItems containsBlank="1" count="9">
        <s v="Public Relations"/>
        <s v="Consulting"/>
        <s v="Data analysis and mapping"/>
        <s v="Video production"/>
        <s v="Web consulting"/>
        <s v="Project management"/>
        <s v="Voter registration"/>
        <s v="Voter Research"/>
        <m/>
      </sharedItems>
    </cacheField>
    <cacheField name="Compensation" numFmtId="164">
      <sharedItems containsString="0" containsBlank="1" containsNumber="1" containsInteger="1" minValue="165000" maxValue="919900" count="16">
        <n v="165000"/>
        <n v="919900"/>
        <n v="750000"/>
        <n v="600000"/>
        <n v="500000"/>
        <n v="807587"/>
        <n v="681750"/>
        <n v="576999"/>
        <n v="565730"/>
        <n v="231666"/>
        <n v="225000"/>
        <n v="789444"/>
        <n v="326948"/>
        <n v="210662"/>
        <n v="2102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rosoft Office User" refreshedDateIso="2020-01-20T16:41:56.549999685958027575" createdVersion="6" refreshedVersion="6" minRefreshableVersion="3" recordCount="112" xr:uid="{461F5495-1EC2-C54A-8ABB-8B219BC929F6}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3">
        <s v="Wellspring Committee"/>
        <s v="American Democracy Alliance"/>
        <m/>
      </sharedItems>
    </cacheField>
    <cacheField name="recipient_name" numFmtId="0">
      <sharedItems containsBlank="1" count="75">
        <s v="Alabama Civil Justice Reform Committee"/>
        <s v="Alabama Voters Against Lawsuit Abuse"/>
        <s v="American Energy Alliance"/>
        <s v="American Future Fund"/>
        <s v="Americans for Job Security"/>
        <s v="Americans for Prosperity"/>
        <s v="Citizens for Traditional Values"/>
        <s v="Concerned Women for America Legislative Action Committee"/>
        <s v="Kansas Club for Growth"/>
        <s v="Louisiana Conservative Action Network"/>
        <s v="Michigan Lawsuit Abuse Watch"/>
        <s v="National Right to Life Committee"/>
        <s v="Stop Lawsuit Abuse"/>
        <s v="Susan B. Anthony List"/>
        <s v="Wisconsin Manufacturers and Commerce"/>
        <s v="Judicial Reform Coalition"/>
        <s v="Know Campaign"/>
        <s v="Let Freedom Ring"/>
        <s v="Louisiana Citizens for Action Now"/>
        <s v="Missourians for Better Courts"/>
        <s v="Wellspring Committee"/>
        <s v="American Action Network"/>
        <s v="American Justice Partnership"/>
        <s v="American Majority"/>
        <s v="Annual Fund"/>
        <s v="Citizens for the Republic"/>
        <s v="Common Sense Issues Coalition"/>
        <s v="Faith &amp; Freedom Coalition"/>
        <s v="Federalist Society for Law and Public Policy Studies"/>
        <s v="Franklin Center for Government &amp; Public Integrity"/>
        <s v="Freedom Vote"/>
        <s v="Illinois Manufacturers' Association"/>
        <s v="Judicial Crisis Network"/>
        <s v="Judicial Education Project"/>
        <s v="Michigan Chamber of Commerce"/>
        <s v="Renew Colorado"/>
        <s v="Right Change"/>
        <s v="United and Strong Strong America"/>
        <s v="Wisconsin Club For Growth"/>
        <s v="American Conservative Union"/>
        <s v="The Catholic Association"/>
        <s v="Common Sense VA PAC"/>
        <s v="State Government Leadership Foundation"/>
        <s v="Adam Smith Foundation"/>
        <s v="American Dream Initiative"/>
        <s v="Arizona Public Integrity Alliance"/>
        <s v="First Amendment Alliance Educational Fund"/>
        <s v="North Carolina Chamber of Commerce"/>
        <s v="Rule of Law Project"/>
        <s v="Wedgwood Circle Institute"/>
        <s v="45 Committee"/>
        <s v="AR2, Inc."/>
        <s v="Baylor University"/>
        <s v="Bradley Impact Fund"/>
        <s v="Data Trust"/>
        <s v="Emergency Committee for Israel"/>
        <s v="Engage America"/>
        <s v="Engage Nevada"/>
        <s v="Lincoln Labs Action"/>
        <s v="Missouri Retailers Association"/>
        <s v="Turning Point USA"/>
        <s v="Washington Free Beacon"/>
        <s v="Illinois Policy Action"/>
        <s v="The Adam Smith Foundation"/>
        <s v="United in Purpose Education"/>
        <s v="Veterans Against the Deal"/>
        <s v="FGA Action"/>
        <s v="American Opportunity Alliance"/>
        <s v="Citizenship Fund"/>
        <s v="Greenwich Fund"/>
        <s v="People United for Privacy"/>
        <s v="Winning for Women"/>
        <m/>
        <s v="Peiple United for Privacy" u="1"/>
        <s v="Turning Point" u="1"/>
      </sharedItems>
    </cacheField>
    <cacheField name="contribution" numFmtId="164">
      <sharedItems containsString="0" containsBlank="1" containsNumber="1" containsInteger="1" minValue="5000" maxValue="23454997"/>
    </cacheField>
    <cacheField name="year" numFmtId="0">
      <sharedItems containsString="0" containsBlank="1" containsNumber="1" containsInteger="1" minValue="2008" maxValue="2018" count="12">
        <n v="2008"/>
        <n v="2009"/>
        <n v="2010"/>
        <n v="2011"/>
        <n v="2012"/>
        <n v="2013"/>
        <n v="2014"/>
        <n v="2015"/>
        <n v="2016"/>
        <n v="2017"/>
        <n v="2018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16">
  <r>
    <x v="0"/>
    <x v="0"/>
    <x v="0"/>
    <x v="0"/>
  </r>
  <r>
    <x v="1"/>
    <x v="1"/>
    <x v="1"/>
    <x v="1"/>
  </r>
  <r>
    <x v="2"/>
    <x v="1"/>
    <x v="0"/>
    <x v="2"/>
  </r>
  <r>
    <x v="2"/>
    <x v="0"/>
    <x v="0"/>
    <x v="3"/>
  </r>
  <r>
    <x v="3"/>
    <x v="2"/>
    <x v="0"/>
    <x v="4"/>
  </r>
  <r>
    <x v="4"/>
    <x v="3"/>
    <x v="2"/>
    <x v="5"/>
  </r>
  <r>
    <x v="5"/>
    <x v="4"/>
    <x v="3"/>
    <x v="6"/>
  </r>
  <r>
    <x v="5"/>
    <x v="5"/>
    <x v="4"/>
    <x v="7"/>
  </r>
  <r>
    <x v="5"/>
    <x v="3"/>
    <x v="2"/>
    <x v="8"/>
  </r>
  <r>
    <x v="5"/>
    <x v="6"/>
    <x v="5"/>
    <x v="9"/>
  </r>
  <r>
    <x v="5"/>
    <x v="7"/>
    <x v="6"/>
    <x v="10"/>
  </r>
  <r>
    <x v="6"/>
    <x v="8"/>
    <x v="7"/>
    <x v="11"/>
  </r>
  <r>
    <x v="6"/>
    <x v="9"/>
    <x v="7"/>
    <x v="12"/>
  </r>
  <r>
    <x v="6"/>
    <x v="10"/>
    <x v="7"/>
    <x v="13"/>
  </r>
  <r>
    <x v="6"/>
    <x v="11"/>
    <x v="5"/>
    <x v="14"/>
  </r>
  <r>
    <x v="7"/>
    <x v="12"/>
    <x v="8"/>
    <x v="15"/>
  </r>
</pivotCacheRecords>
</file>

<file path=xl/pivotCache/pivotCacheRecords2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112">
  <r>
    <s v="CT2020"/>
    <s v="Wellspring Committee_Alabama Civil Justice Reform Committee2008100000"/>
    <x v="0"/>
    <x v="0"/>
    <n v="100000"/>
    <x v="0"/>
    <s v="verified"/>
    <m/>
  </r>
  <r>
    <s v="CT2020"/>
    <s v="Wellspring Committee_Alabama Voters Against Lawsuit Abuse200885000"/>
    <x v="0"/>
    <x v="1"/>
    <n v="85000"/>
    <x v="0"/>
    <s v="verified"/>
    <m/>
  </r>
  <r>
    <s v="CT2020"/>
    <s v="Wellspring Committee_American Energy Alliance2008509000"/>
    <x v="0"/>
    <x v="2"/>
    <n v="509000"/>
    <x v="0"/>
    <s v="verified"/>
    <m/>
  </r>
  <r>
    <s v="CT2020"/>
    <s v="Wellspring Committee_American Future Fund2008367457"/>
    <x v="0"/>
    <x v="3"/>
    <n v="367457"/>
    <x v="0"/>
    <s v="verified"/>
    <m/>
  </r>
  <r>
    <s v="CT2020"/>
    <s v="Wellspring Committee_Americans for Job Security20082605824"/>
    <x v="0"/>
    <x v="4"/>
    <n v="2605824"/>
    <x v="0"/>
    <s v="verified"/>
    <m/>
  </r>
  <r>
    <s v="CT2020"/>
    <s v="Wellspring Committee_Americans for Prosperity20081651811"/>
    <x v="0"/>
    <x v="5"/>
    <n v="1651811"/>
    <x v="0"/>
    <s v="verified"/>
    <m/>
  </r>
  <r>
    <s v="CT2020"/>
    <s v="Wellspring Committee_Citizens for Traditional Values200830000"/>
    <x v="0"/>
    <x v="6"/>
    <n v="30000"/>
    <x v="0"/>
    <s v="verified"/>
    <m/>
  </r>
  <r>
    <s v="CT2020"/>
    <s v="Wellspring Committee_Concerned Women for America Legislative Action Committee200850000"/>
    <x v="0"/>
    <x v="7"/>
    <n v="50000"/>
    <x v="0"/>
    <s v="verified"/>
    <m/>
  </r>
  <r>
    <s v="CT2020"/>
    <s v="Wellspring Committee_Kansas Club for Growth200825000"/>
    <x v="0"/>
    <x v="8"/>
    <n v="25000"/>
    <x v="0"/>
    <s v="verified"/>
    <m/>
  </r>
  <r>
    <s v="CT2020"/>
    <s v="Wellspring Committee_Louisiana Conservative Action Network2008312000"/>
    <x v="0"/>
    <x v="9"/>
    <n v="312000"/>
    <x v="0"/>
    <s v="verified"/>
    <m/>
  </r>
  <r>
    <s v="CT2020"/>
    <s v="Wellspring Committee_Michigan Lawsuit Abuse Watch200810000"/>
    <x v="0"/>
    <x v="10"/>
    <n v="10000"/>
    <x v="0"/>
    <s v="verified"/>
    <m/>
  </r>
  <r>
    <s v="CT2020"/>
    <s v="Wellspring Committee_National Right to Life Committee2008542000"/>
    <x v="0"/>
    <x v="11"/>
    <n v="542000"/>
    <x v="0"/>
    <s v="verified"/>
    <m/>
  </r>
  <r>
    <s v="CT2020"/>
    <s v="Wellspring Committee_Stop Lawsuit Abuse200850000"/>
    <x v="0"/>
    <x v="12"/>
    <n v="50000"/>
    <x v="0"/>
    <s v="verified"/>
    <m/>
  </r>
  <r>
    <s v="CT2020"/>
    <s v="Wellspring Committee_Susan B. Anthony List2008753278"/>
    <x v="0"/>
    <x v="13"/>
    <n v="753278"/>
    <x v="0"/>
    <s v="verified"/>
    <m/>
  </r>
  <r>
    <s v="CT2020"/>
    <s v="Wellspring Committee_Wisconsin Manufacturers and Commerce2008200000"/>
    <x v="0"/>
    <x v="14"/>
    <n v="200000"/>
    <x v="0"/>
    <s v="verified"/>
    <m/>
  </r>
  <r>
    <s v="CT2020"/>
    <s v="Wellspring Committee_Judicial Reform Coalition200912500"/>
    <x v="0"/>
    <x v="15"/>
    <n v="12500"/>
    <x v="1"/>
    <s v="verified"/>
    <m/>
  </r>
  <r>
    <s v="CT2020"/>
    <s v="Wellspring Committee_Know Campaign2009111317"/>
    <x v="0"/>
    <x v="16"/>
    <n v="111317"/>
    <x v="1"/>
    <s v="verified"/>
    <m/>
  </r>
  <r>
    <s v="CT2020"/>
    <s v="Wellspring Committee_Let Freedom Ring200925000"/>
    <x v="0"/>
    <x v="17"/>
    <n v="25000"/>
    <x v="1"/>
    <s v="verified"/>
    <m/>
  </r>
  <r>
    <s v="CT2020"/>
    <s v="Wellspring Committee_Louisiana Citizens for Action Now200910000"/>
    <x v="0"/>
    <x v="18"/>
    <n v="10000"/>
    <x v="1"/>
    <s v="verified"/>
    <m/>
  </r>
  <r>
    <s v="CT2020"/>
    <s v="Wellspring Committee_Missourians for Better Courts200930000"/>
    <x v="0"/>
    <x v="19"/>
    <n v="30000"/>
    <x v="1"/>
    <s v="modified"/>
    <s v="Better courts for Missouri in CT data"/>
  </r>
  <r>
    <s v="CT2020"/>
    <s v="American Democracy Alliance_Wellspring Committee2009150000"/>
    <x v="1"/>
    <x v="20"/>
    <n v="150000"/>
    <x v="1"/>
    <m/>
    <m/>
  </r>
  <r>
    <s v="CT2020"/>
    <s v="Wellspring Committee_American Action Network2010305500"/>
    <x v="0"/>
    <x v="21"/>
    <n v="305500"/>
    <x v="2"/>
    <s v="verified"/>
    <m/>
  </r>
  <r>
    <s v="CT2020"/>
    <s v="Wellspring Committee_American Energy Alliance201095000"/>
    <x v="0"/>
    <x v="2"/>
    <n v="95000"/>
    <x v="2"/>
    <s v="verified"/>
    <m/>
  </r>
  <r>
    <s v="CT2020"/>
    <s v="Wellspring Committee_American Justice Partnership2010125000"/>
    <x v="0"/>
    <x v="22"/>
    <n v="125000"/>
    <x v="2"/>
    <s v="verified"/>
    <m/>
  </r>
  <r>
    <s v="CT2020"/>
    <s v="Wellspring Committee_American Majority20101020125"/>
    <x v="0"/>
    <x v="23"/>
    <n v="1020125"/>
    <x v="2"/>
    <s v="verified"/>
    <m/>
  </r>
  <r>
    <s v="CT2020"/>
    <s v="Wellspring Committee_Americans for Job Security2010346098"/>
    <x v="0"/>
    <x v="4"/>
    <n v="346098"/>
    <x v="2"/>
    <s v="verified"/>
    <m/>
  </r>
  <r>
    <s v="CT2020"/>
    <s v="Wellspring Committee_Annual Fund20102450000"/>
    <x v="0"/>
    <x v="24"/>
    <n v="2450000"/>
    <x v="2"/>
    <s v="verified"/>
    <m/>
  </r>
  <r>
    <s v="CT2020"/>
    <s v="Wellspring Committee_Citizens for the Republic2010360000"/>
    <x v="0"/>
    <x v="25"/>
    <n v="360000"/>
    <x v="2"/>
    <s v="verified"/>
    <m/>
  </r>
  <r>
    <s v="CT2020"/>
    <s v="Wellspring Committee_Common Sense Issues Coalition201050000"/>
    <x v="0"/>
    <x v="26"/>
    <n v="50000"/>
    <x v="2"/>
    <s v="verified"/>
    <m/>
  </r>
  <r>
    <s v="CT2020"/>
    <s v="Wellspring Committee_Faith &amp; Freedom Coalition2010250000"/>
    <x v="0"/>
    <x v="27"/>
    <n v="250000"/>
    <x v="2"/>
    <s v="verified"/>
    <m/>
  </r>
  <r>
    <s v="CT2020"/>
    <s v="Wellspring Committee_Federalist Society for Law and Public Policy Studies2010200000"/>
    <x v="0"/>
    <x v="28"/>
    <n v="200000"/>
    <x v="2"/>
    <s v="verified"/>
    <m/>
  </r>
  <r>
    <s v="CT2020"/>
    <s v="Wellspring Committee_Franklin Center for Government &amp; Public Integrity2010160000"/>
    <x v="0"/>
    <x v="29"/>
    <n v="160000"/>
    <x v="2"/>
    <s v="verified"/>
    <m/>
  </r>
  <r>
    <s v="CT2020"/>
    <s v="Wellspring Committee_Freedom Vote2010200000"/>
    <x v="0"/>
    <x v="30"/>
    <n v="200000"/>
    <x v="2"/>
    <s v="verified"/>
    <m/>
  </r>
  <r>
    <s v="CT2020"/>
    <s v="Wellspring Committee_Illinois Manufacturers' Association2010500000"/>
    <x v="0"/>
    <x v="31"/>
    <n v="500000"/>
    <x v="2"/>
    <s v="verified"/>
    <m/>
  </r>
  <r>
    <s v="CT2020"/>
    <s v="Wellspring Committee_Judicial Crisis Network2010350000"/>
    <x v="0"/>
    <x v="32"/>
    <n v="350000"/>
    <x v="2"/>
    <s v="verified"/>
    <m/>
  </r>
  <r>
    <s v="CT2020"/>
    <s v="Wellspring Committee_Judicial Education Project201050000"/>
    <x v="0"/>
    <x v="33"/>
    <n v="50000"/>
    <x v="2"/>
    <s v="verified"/>
    <m/>
  </r>
  <r>
    <s v="CT2020"/>
    <s v="Wellspring Committee_Michigan Chamber of Commerce2010125000"/>
    <x v="0"/>
    <x v="34"/>
    <n v="125000"/>
    <x v="2"/>
    <s v="verified"/>
    <m/>
  </r>
  <r>
    <s v="CT2020"/>
    <s v="Wellspring Committee_Missourians for Better Courts2010850000"/>
    <x v="0"/>
    <x v="19"/>
    <n v="850000"/>
    <x v="2"/>
    <s v="modified"/>
    <s v="Better courts for Missouri in CT data"/>
  </r>
  <r>
    <s v="CT2020"/>
    <s v="Wellspring Committee_Renew Colorado201090000"/>
    <x v="0"/>
    <x v="35"/>
    <n v="90000"/>
    <x v="2"/>
    <s v="verified"/>
    <m/>
  </r>
  <r>
    <s v="CT2020"/>
    <s v="Wellspring Committee_Right Change2010900000"/>
    <x v="0"/>
    <x v="36"/>
    <n v="900000"/>
    <x v="2"/>
    <s v="verified"/>
    <m/>
  </r>
  <r>
    <s v="CT2020"/>
    <s v="Wellspring Committee_Judicial Crisis Network2011170000"/>
    <x v="0"/>
    <x v="32"/>
    <n v="170000"/>
    <x v="3"/>
    <s v="verified"/>
    <m/>
  </r>
  <r>
    <s v="CT2020"/>
    <s v="Wellspring Committee_Judicial Education Project2011136000"/>
    <x v="0"/>
    <x v="33"/>
    <n v="136000"/>
    <x v="3"/>
    <s v="verified"/>
    <m/>
  </r>
  <r>
    <s v="CT2020"/>
    <s v="Wellspring Committee_Missourians for Better Courts201150000"/>
    <x v="0"/>
    <x v="19"/>
    <n v="50000"/>
    <x v="3"/>
    <s v="modified"/>
    <s v="Better courts for Missouri in CT data"/>
  </r>
  <r>
    <s v="CT2020"/>
    <s v="Wellspring Committee_Right Change2011231459"/>
    <x v="0"/>
    <x v="36"/>
    <n v="231459"/>
    <x v="3"/>
    <s v="verified"/>
    <m/>
  </r>
  <r>
    <s v="CT2020"/>
    <s v="Wellspring Committee_United and Strong Strong America201110000"/>
    <x v="0"/>
    <x v="37"/>
    <n v="10000"/>
    <x v="3"/>
    <s v="modified"/>
    <m/>
  </r>
  <r>
    <s v="CT2020"/>
    <s v="Wellspring Committee_Wisconsin Club For Growth2011400000"/>
    <x v="0"/>
    <x v="38"/>
    <n v="400000"/>
    <x v="3"/>
    <s v="verified"/>
    <m/>
  </r>
  <r>
    <s v="CT2020"/>
    <s v="Wellspring Committee_American Conservative Union2012240000"/>
    <x v="0"/>
    <x v="39"/>
    <n v="240000"/>
    <x v="4"/>
    <s v="verified"/>
    <m/>
  </r>
  <r>
    <s v="CT2020"/>
    <s v="Wellspring Committee_Judicial Crisis Network20121515000"/>
    <x v="0"/>
    <x v="32"/>
    <n v="1515000"/>
    <x v="4"/>
    <s v="verified"/>
    <m/>
  </r>
  <r>
    <s v="CT2020"/>
    <s v="Wellspring Committee_The Catholic Association2012440000"/>
    <x v="0"/>
    <x v="40"/>
    <n v="440000"/>
    <x v="4"/>
    <s v="verified"/>
    <m/>
  </r>
  <r>
    <n v="990"/>
    <s v="Wellspring Committee_American Future Fund2013125000"/>
    <x v="0"/>
    <x v="3"/>
    <n v="125000"/>
    <x v="5"/>
    <s v="added"/>
    <m/>
  </r>
  <r>
    <n v="990"/>
    <s v="Wellspring Committee_Annual Fund201348000"/>
    <x v="0"/>
    <x v="24"/>
    <n v="48000"/>
    <x v="5"/>
    <s v="added"/>
    <m/>
  </r>
  <r>
    <n v="990"/>
    <s v="Wellspring Committee_Common Sense VA PAC2013719193"/>
    <x v="0"/>
    <x v="41"/>
    <n v="719193"/>
    <x v="5"/>
    <s v="added"/>
    <m/>
  </r>
  <r>
    <n v="990"/>
    <s v="Wellspring Committee_Judicial Crisis Network20131435000"/>
    <x v="0"/>
    <x v="32"/>
    <n v="1435000"/>
    <x v="5"/>
    <s v="added"/>
    <m/>
  </r>
  <r>
    <n v="990"/>
    <s v="Wellspring Committee_State Government Leadership Foundation2013100000"/>
    <x v="0"/>
    <x v="42"/>
    <n v="100000"/>
    <x v="5"/>
    <s v="added"/>
    <m/>
  </r>
  <r>
    <n v="990"/>
    <s v="Wellspring Committee_The Catholic Association201360000"/>
    <x v="0"/>
    <x v="40"/>
    <n v="60000"/>
    <x v="5"/>
    <s v="added"/>
    <m/>
  </r>
  <r>
    <n v="990"/>
    <s v="Wellspring Committee_Adam Smith Foundation201425000"/>
    <x v="0"/>
    <x v="43"/>
    <n v="25000"/>
    <x v="6"/>
    <s v="added"/>
    <m/>
  </r>
  <r>
    <n v="990"/>
    <s v="Wellspring Committee_American Dream Initiative2014350000"/>
    <x v="0"/>
    <x v="44"/>
    <n v="350000"/>
    <x v="6"/>
    <s v="added"/>
    <m/>
  </r>
  <r>
    <n v="990"/>
    <s v="Wellspring Committee_Annual Fund201449000"/>
    <x v="0"/>
    <x v="24"/>
    <n v="49000"/>
    <x v="6"/>
    <s v="added"/>
    <m/>
  </r>
  <r>
    <n v="990"/>
    <s v="Wellspring Committee_Arizona Public Integrity Alliance201415000"/>
    <x v="0"/>
    <x v="45"/>
    <n v="15000"/>
    <x v="6"/>
    <s v="added"/>
    <m/>
  </r>
  <r>
    <n v="990"/>
    <s v="Wellspring Committee_Federalist Society for Law and Public Policy Studies2014235000"/>
    <x v="0"/>
    <x v="28"/>
    <n v="235000"/>
    <x v="6"/>
    <s v="added"/>
    <m/>
  </r>
  <r>
    <n v="990"/>
    <s v="Wellspring Committee_First Amendment Alliance Educational Fund2014250000"/>
    <x v="0"/>
    <x v="46"/>
    <n v="250000"/>
    <x v="6"/>
    <s v="added"/>
    <m/>
  </r>
  <r>
    <n v="990"/>
    <s v="Wellspring Committee_Judicial Crisis Network20146655000"/>
    <x v="0"/>
    <x v="32"/>
    <n v="6655000"/>
    <x v="6"/>
    <s v="added"/>
    <m/>
  </r>
  <r>
    <n v="990"/>
    <s v="Wellspring Committee_North Carolina Chamber of Commerce201425000"/>
    <x v="0"/>
    <x v="47"/>
    <n v="25000"/>
    <x v="6"/>
    <s v="added"/>
    <m/>
  </r>
  <r>
    <n v="990"/>
    <s v="Wellspring Committee_Rule of Law Project201430000"/>
    <x v="0"/>
    <x v="48"/>
    <n v="30000"/>
    <x v="6"/>
    <s v="added"/>
    <m/>
  </r>
  <r>
    <n v="990"/>
    <s v="Wellspring Committee_The Catholic Association2014650000"/>
    <x v="0"/>
    <x v="40"/>
    <n v="650000"/>
    <x v="6"/>
    <s v="added"/>
    <m/>
  </r>
  <r>
    <n v="990"/>
    <s v="Wellspring Committee_Wedgwood Circle Institute20145000"/>
    <x v="0"/>
    <x v="49"/>
    <n v="5000"/>
    <x v="6"/>
    <s v="added"/>
    <m/>
  </r>
  <r>
    <n v="990"/>
    <s v="Wellspring Committee_45 Committee2015750000"/>
    <x v="0"/>
    <x v="50"/>
    <n v="750000"/>
    <x v="7"/>
    <s v="added"/>
    <m/>
  </r>
  <r>
    <n v="990"/>
    <s v="Wellspring Committee_Annual Fund201549000"/>
    <x v="0"/>
    <x v="24"/>
    <n v="49000"/>
    <x v="7"/>
    <s v="added"/>
    <m/>
  </r>
  <r>
    <n v="990"/>
    <s v="Wellspring Committee_AR2, Inc.2015100000"/>
    <x v="0"/>
    <x v="51"/>
    <n v="100000"/>
    <x v="7"/>
    <s v="added"/>
    <m/>
  </r>
  <r>
    <n v="990"/>
    <s v="Wellspring Committee_Baylor University20155000"/>
    <x v="0"/>
    <x v="52"/>
    <n v="5000"/>
    <x v="7"/>
    <s v="added"/>
    <m/>
  </r>
  <r>
    <n v="990"/>
    <s v="Wellspring Committee_Bradley Impact Fund2015100000"/>
    <x v="0"/>
    <x v="53"/>
    <n v="100000"/>
    <x v="7"/>
    <s v="added"/>
    <m/>
  </r>
  <r>
    <n v="990"/>
    <s v="Wellspring Committee_Data Trust2015200000"/>
    <x v="0"/>
    <x v="54"/>
    <n v="200000"/>
    <x v="7"/>
    <s v="added"/>
    <m/>
  </r>
  <r>
    <n v="990"/>
    <s v="Wellspring Committee_Emergency Committee for Israel2015100000"/>
    <x v="0"/>
    <x v="55"/>
    <n v="100000"/>
    <x v="7"/>
    <s v="added"/>
    <m/>
  </r>
  <r>
    <n v="990"/>
    <s v="Wellspring Committee_Engage America201550000"/>
    <x v="0"/>
    <x v="56"/>
    <n v="50000"/>
    <x v="7"/>
    <s v="added"/>
    <m/>
  </r>
  <r>
    <n v="990"/>
    <s v="Wellspring Committee_Engage Nevada201550000"/>
    <x v="0"/>
    <x v="57"/>
    <n v="50000"/>
    <x v="7"/>
    <s v="added"/>
    <m/>
  </r>
  <r>
    <n v="990"/>
    <s v="Wellspring Committee_Federalist Society for Law and Public Policy Studies201575000"/>
    <x v="0"/>
    <x v="28"/>
    <n v="75000"/>
    <x v="7"/>
    <s v="added"/>
    <m/>
  </r>
  <r>
    <n v="990"/>
    <s v="Wellspring Committee_Judicial Crisis Network20155775000"/>
    <x v="0"/>
    <x v="32"/>
    <n v="5775000"/>
    <x v="7"/>
    <s v="added"/>
    <m/>
  </r>
  <r>
    <n v="990"/>
    <s v="Wellspring Committee_Lincoln Labs Action201550000"/>
    <x v="0"/>
    <x v="58"/>
    <n v="50000"/>
    <x v="7"/>
    <s v="added"/>
    <m/>
  </r>
  <r>
    <n v="990"/>
    <s v="Wellspring Committee_Missouri Retailers Association2015105000"/>
    <x v="0"/>
    <x v="59"/>
    <n v="105000"/>
    <x v="7"/>
    <s v="added"/>
    <m/>
  </r>
  <r>
    <n v="990"/>
    <s v="Wellspring Committee_Rule of Law Project201510000"/>
    <x v="0"/>
    <x v="48"/>
    <n v="10000"/>
    <x v="7"/>
    <s v="added"/>
    <m/>
  </r>
  <r>
    <n v="990"/>
    <s v="Wellspring Committee_The Catholic Association2015365000"/>
    <x v="0"/>
    <x v="40"/>
    <n v="365000"/>
    <x v="7"/>
    <s v="added"/>
    <m/>
  </r>
  <r>
    <n v="990"/>
    <s v="Wellspring Committee_Turning Point USA201550000"/>
    <x v="0"/>
    <x v="60"/>
    <n v="50000"/>
    <x v="7"/>
    <s v="added"/>
    <m/>
  </r>
  <r>
    <n v="990"/>
    <s v="Wellspring Committee_Washington Free Beacon201550000"/>
    <x v="0"/>
    <x v="61"/>
    <n v="50000"/>
    <x v="7"/>
    <s v="added"/>
    <m/>
  </r>
  <r>
    <n v="990"/>
    <s v="Wellspring Committee_American Future Fund20162000000"/>
    <x v="0"/>
    <x v="3"/>
    <n v="2000000"/>
    <x v="8"/>
    <s v="added"/>
    <m/>
  </r>
  <r>
    <n v="990"/>
    <s v="Wellspring Committee_Annual Fund201645000"/>
    <x v="0"/>
    <x v="24"/>
    <n v="45000"/>
    <x v="8"/>
    <s v="added"/>
    <m/>
  </r>
  <r>
    <n v="990"/>
    <s v="Wellspring Committee_Federalist Society for Law and Public Policy Studies2016100000"/>
    <x v="0"/>
    <x v="28"/>
    <n v="100000"/>
    <x v="8"/>
    <s v="added"/>
    <m/>
  </r>
  <r>
    <n v="990"/>
    <s v="Wellspring Committee_Illinois Policy Action20162500000"/>
    <x v="0"/>
    <x v="62"/>
    <n v="2500000"/>
    <x v="8"/>
    <s v="added"/>
    <m/>
  </r>
  <r>
    <n v="990"/>
    <s v="Wellspring Committee_Judicial Crisis Network201623454997"/>
    <x v="0"/>
    <x v="32"/>
    <n v="23454997"/>
    <x v="8"/>
    <s v="added"/>
    <m/>
  </r>
  <r>
    <n v="990"/>
    <s v="Wellspring Committee_Missouri Retailers Association201635000"/>
    <x v="0"/>
    <x v="59"/>
    <n v="35000"/>
    <x v="8"/>
    <s v="added"/>
    <m/>
  </r>
  <r>
    <n v="990"/>
    <s v="Wellspring Committee_The Adam Smith Foundation201640000"/>
    <x v="0"/>
    <x v="63"/>
    <n v="40000"/>
    <x v="8"/>
    <s v="added"/>
    <m/>
  </r>
  <r>
    <n v="990"/>
    <s v="Wellspring Committee_The Catholic Association2016755000"/>
    <x v="0"/>
    <x v="40"/>
    <n v="755000"/>
    <x v="8"/>
    <s v="added"/>
    <m/>
  </r>
  <r>
    <n v="990"/>
    <s v="Wellspring Committee_United in Purpose Education201675000"/>
    <x v="0"/>
    <x v="64"/>
    <n v="75000"/>
    <x v="8"/>
    <s v="added"/>
    <m/>
  </r>
  <r>
    <n v="990"/>
    <s v="Wellspring Committee_Veterans Against the Deal2016120000"/>
    <x v="0"/>
    <x v="65"/>
    <n v="120000"/>
    <x v="8"/>
    <s v="added"/>
    <m/>
  </r>
  <r>
    <n v="990"/>
    <s v="Wellspring Committee_Annual Fund201748000"/>
    <x v="0"/>
    <x v="24"/>
    <n v="48000"/>
    <x v="9"/>
    <s v="added"/>
    <m/>
  </r>
  <r>
    <n v="990"/>
    <s v="Wellspring Committee_FGA Action2017350000"/>
    <x v="0"/>
    <x v="66"/>
    <n v="350000"/>
    <x v="9"/>
    <s v="added"/>
    <m/>
  </r>
  <r>
    <n v="990"/>
    <s v="Wellspring Committee_Judicial Crisis Network201714814998"/>
    <x v="0"/>
    <x v="32"/>
    <n v="14814998"/>
    <x v="9"/>
    <s v="added"/>
    <m/>
  </r>
  <r>
    <n v="990"/>
    <s v="Wellspring Committee_The Catholic Association2017400000"/>
    <x v="0"/>
    <x v="40"/>
    <n v="400000"/>
    <x v="9"/>
    <s v="added"/>
    <m/>
  </r>
  <r>
    <n v="990"/>
    <s v="Wellspring Committee_American Opportunity Alliance201850000"/>
    <x v="0"/>
    <x v="67"/>
    <n v="50000"/>
    <x v="10"/>
    <s v="added"/>
    <m/>
  </r>
  <r>
    <n v="990"/>
    <s v="Wellspring Committee_Annual Fund201850000"/>
    <x v="0"/>
    <x v="24"/>
    <n v="50000"/>
    <x v="10"/>
    <s v="added"/>
    <m/>
  </r>
  <r>
    <n v="990"/>
    <s v="Wellspring Committee_Citizenship Fund2018150000"/>
    <x v="0"/>
    <x v="68"/>
    <n v="150000"/>
    <x v="10"/>
    <s v="added"/>
    <m/>
  </r>
  <r>
    <n v="990"/>
    <s v="Wellspring Committee_Greenwich Fund201849900"/>
    <x v="0"/>
    <x v="69"/>
    <n v="49900"/>
    <x v="10"/>
    <s v="added"/>
    <m/>
  </r>
  <r>
    <n v="990"/>
    <s v="Wellspring Committee_People United for Privacy2018500000"/>
    <x v="0"/>
    <x v="70"/>
    <n v="500000"/>
    <x v="10"/>
    <s v="added"/>
    <m/>
  </r>
  <r>
    <n v="990"/>
    <s v="Wellspring Committee_Susan B. Anthony List2018250000"/>
    <x v="0"/>
    <x v="13"/>
    <n v="250000"/>
    <x v="10"/>
    <s v="added"/>
    <m/>
  </r>
  <r>
    <n v="990"/>
    <s v="Wellspring Committee_The Catholic Association2018345000"/>
    <x v="0"/>
    <x v="40"/>
    <n v="345000"/>
    <x v="10"/>
    <s v="added"/>
    <m/>
  </r>
  <r>
    <n v="990"/>
    <s v="Wellspring Committee_Winning for Women2018250000"/>
    <x v="0"/>
    <x v="71"/>
    <n v="250000"/>
    <x v="10"/>
    <s v="added"/>
    <m/>
  </r>
  <r>
    <m/>
    <m/>
    <x v="2"/>
    <x v="72"/>
    <m/>
    <x v="11"/>
    <m/>
    <m/>
  </r>
  <r>
    <m/>
    <m/>
    <x v="2"/>
    <x v="72"/>
    <m/>
    <x v="11"/>
    <m/>
    <m/>
  </r>
  <r>
    <m/>
    <m/>
    <x v="2"/>
    <x v="72"/>
    <m/>
    <x v="11"/>
    <m/>
    <m/>
  </r>
  <r>
    <m/>
    <m/>
    <x v="2"/>
    <x v="72"/>
    <m/>
    <x v="11"/>
    <m/>
    <m/>
  </r>
  <r>
    <m/>
    <m/>
    <x v="2"/>
    <x v="72"/>
    <m/>
    <x v="11"/>
    <m/>
    <m/>
  </r>
  <r>
    <m/>
    <m/>
    <x v="2"/>
    <x v="72"/>
    <m/>
    <x v="11"/>
    <m/>
    <m/>
  </r>
  <r>
    <m/>
    <m/>
    <x v="2"/>
    <x v="72"/>
    <m/>
    <x v="1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2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59862BD7-52ED-EE4D-838A-A1264307A015}" name="PivotTable4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ntractor Name &amp; Service" colHeaderCaption="Year">
  <location ref="A95:I122" firstHeaderRow="1" firstDataRow="2" firstDataCol="1"/>
  <pivotFields count="4">
    <pivotField axis="axisCol" showAll="0" defaultSubtotal="0">
      <items count="8">
        <item x="6"/>
        <item x="5"/>
        <item x="4"/>
        <item x="3"/>
        <item x="2"/>
        <item x="1"/>
        <item x="0"/>
        <item h="1" x="7"/>
      </items>
    </pivotField>
    <pivotField axis="axisRow" showAll="0" defaultSubtotal="0">
      <items count="13">
        <item x="11"/>
        <item x="4"/>
        <item x="10"/>
        <item x="1"/>
        <item x="6"/>
        <item x="0"/>
        <item x="7"/>
        <item x="3"/>
        <item x="2"/>
        <item x="8"/>
        <item x="9"/>
        <item x="5"/>
        <item x="12"/>
      </items>
    </pivotField>
    <pivotField axis="axisRow" showAll="0" defaultSubtotal="0">
      <items count="9">
        <item x="1"/>
        <item x="2"/>
        <item x="5"/>
        <item x="0"/>
        <item x="3"/>
        <item x="6"/>
        <item x="7"/>
        <item x="4"/>
        <item x="8"/>
      </items>
    </pivotField>
    <pivotField dataField="1" showAll="0" defaultSubtotal="0">
      <items count="16">
        <item x="0"/>
        <item x="14"/>
        <item x="13"/>
        <item x="10"/>
        <item x="9"/>
        <item x="12"/>
        <item x="4"/>
        <item x="8"/>
        <item x="7"/>
        <item x="3"/>
        <item x="6"/>
        <item x="2"/>
        <item x="11"/>
        <item x="5"/>
        <item x="1"/>
        <item x="15"/>
      </items>
    </pivotField>
  </pivotFields>
  <rowFields count="2">
    <field x="1"/>
    <field x="2"/>
  </rowFields>
  <rowItems count="26">
    <i>
      <x/>
    </i>
    <i r="1">
      <x v="2"/>
    </i>
    <i>
      <x v="1"/>
    </i>
    <i r="1">
      <x v="4"/>
    </i>
    <i>
      <x v="2"/>
    </i>
    <i r="1">
      <x v="6"/>
    </i>
    <i>
      <x v="3"/>
    </i>
    <i r="1">
      <x/>
    </i>
    <i r="1">
      <x v="3"/>
    </i>
    <i>
      <x v="4"/>
    </i>
    <i r="1">
      <x v="2"/>
    </i>
    <i>
      <x v="5"/>
    </i>
    <i r="1">
      <x v="3"/>
    </i>
    <i>
      <x v="6"/>
    </i>
    <i r="1">
      <x v="5"/>
    </i>
    <i>
      <x v="7"/>
    </i>
    <i r="1">
      <x v="1"/>
    </i>
    <i>
      <x v="8"/>
    </i>
    <i r="1">
      <x v="3"/>
    </i>
    <i>
      <x v="9"/>
    </i>
    <i r="1">
      <x v="6"/>
    </i>
    <i>
      <x v="10"/>
    </i>
    <i r="1">
      <x v="6"/>
    </i>
    <i>
      <x v="11"/>
    </i>
    <i r="1">
      <x v="7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ompensation" fld="3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4801062A-7054-3048-A9BC-01C55C269795}" name="PivotTable3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87:C90" firstHeaderRow="1" firstDataRow="2" firstDataCol="1"/>
  <pivotFields count="8"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showAll="0"/>
    <pivotField showAll="0"/>
  </pivotFields>
  <rowFields count="1">
    <field x="2"/>
  </rowFields>
  <rowItems count="2">
    <i>
      <x/>
    </i>
    <i t="grand">
      <x/>
    </i>
  </rowItems>
  <colFields count="1">
    <field x="5"/>
  </colFields>
  <colItems count="2">
    <i>
      <x v="1"/>
    </i>
    <i t="grand">
      <x/>
    </i>
  </colItems>
  <dataFields count="1">
    <dataField name="Sum of contribution" fld="4" baseField="0" baseItem="0" numFmtId="16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4144AC0F-9B87-F14F-9A0B-FA872F7760D2}" name="PivotTable2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7:M78" firstHeaderRow="1" firstDataRow="2" firstDataCol="1"/>
  <pivotFields count="8">
    <pivotField showAll="0"/>
    <pivotField showAll="0"/>
    <pivotField showAll="0"/>
    <pivotField axis="axisRow" showAll="0" sortType="descending">
      <items count="76">
        <item x="50"/>
        <item x="43"/>
        <item x="0"/>
        <item x="1"/>
        <item x="21"/>
        <item x="39"/>
        <item x="44"/>
        <item x="2"/>
        <item x="3"/>
        <item x="22"/>
        <item x="23"/>
        <item x="67"/>
        <item x="4"/>
        <item x="5"/>
        <item x="24"/>
        <item x="51"/>
        <item x="45"/>
        <item x="52"/>
        <item x="53"/>
        <item x="25"/>
        <item x="6"/>
        <item x="68"/>
        <item x="26"/>
        <item x="41"/>
        <item x="7"/>
        <item x="54"/>
        <item x="55"/>
        <item x="56"/>
        <item x="57"/>
        <item x="27"/>
        <item x="28"/>
        <item x="66"/>
        <item x="46"/>
        <item x="29"/>
        <item x="30"/>
        <item x="69"/>
        <item x="31"/>
        <item x="62"/>
        <item x="32"/>
        <item x="33"/>
        <item x="15"/>
        <item x="8"/>
        <item x="16"/>
        <item x="17"/>
        <item x="58"/>
        <item x="18"/>
        <item x="9"/>
        <item x="34"/>
        <item x="10"/>
        <item x="59"/>
        <item x="19"/>
        <item x="11"/>
        <item x="47"/>
        <item m="1" x="73"/>
        <item x="35"/>
        <item x="36"/>
        <item x="48"/>
        <item x="42"/>
        <item x="12"/>
        <item x="13"/>
        <item x="63"/>
        <item x="40"/>
        <item m="1" x="74"/>
        <item x="37"/>
        <item x="64"/>
        <item x="65"/>
        <item x="61"/>
        <item x="49"/>
        <item h="1" x="20"/>
        <item x="71"/>
        <item x="38"/>
        <item x="14"/>
        <item x="72"/>
        <item h="1" x="60"/>
        <item h="1"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showAll="0"/>
    <pivotField showAll="0"/>
  </pivotFields>
  <rowFields count="1">
    <field x="3"/>
  </rowFields>
  <rowItems count="70">
    <i>
      <x v="38"/>
    </i>
    <i>
      <x v="61"/>
    </i>
    <i>
      <x v="12"/>
    </i>
    <i>
      <x v="14"/>
    </i>
    <i>
      <x v="37"/>
    </i>
    <i>
      <x v="8"/>
    </i>
    <i>
      <x v="13"/>
    </i>
    <i>
      <x v="55"/>
    </i>
    <i>
      <x v="10"/>
    </i>
    <i>
      <x v="59"/>
    </i>
    <i>
      <x v="50"/>
    </i>
    <i>
      <x/>
    </i>
    <i>
      <x v="23"/>
    </i>
    <i>
      <x v="30"/>
    </i>
    <i>
      <x v="7"/>
    </i>
    <i>
      <x v="51"/>
    </i>
    <i>
      <x v="36"/>
    </i>
    <i>
      <x v="70"/>
    </i>
    <i>
      <x v="19"/>
    </i>
    <i>
      <x v="6"/>
    </i>
    <i>
      <x v="31"/>
    </i>
    <i>
      <x v="46"/>
    </i>
    <i>
      <x v="4"/>
    </i>
    <i>
      <x v="69"/>
    </i>
    <i>
      <x v="29"/>
    </i>
    <i>
      <x v="32"/>
    </i>
    <i>
      <x v="5"/>
    </i>
    <i>
      <x v="71"/>
    </i>
    <i>
      <x v="25"/>
    </i>
    <i>
      <x v="34"/>
    </i>
    <i>
      <x v="39"/>
    </i>
    <i>
      <x v="33"/>
    </i>
    <i>
      <x v="21"/>
    </i>
    <i>
      <x v="49"/>
    </i>
    <i>
      <x v="9"/>
    </i>
    <i>
      <x v="47"/>
    </i>
    <i>
      <x v="65"/>
    </i>
    <i>
      <x v="42"/>
    </i>
    <i>
      <x v="57"/>
    </i>
    <i>
      <x v="2"/>
    </i>
    <i>
      <x v="26"/>
    </i>
    <i>
      <x v="15"/>
    </i>
    <i>
      <x v="18"/>
    </i>
    <i>
      <x v="54"/>
    </i>
    <i>
      <x v="3"/>
    </i>
    <i>
      <x v="64"/>
    </i>
    <i>
      <x v="58"/>
    </i>
    <i>
      <x v="27"/>
    </i>
    <i>
      <x v="66"/>
    </i>
    <i>
      <x v="22"/>
    </i>
    <i>
      <x v="28"/>
    </i>
    <i>
      <x v="24"/>
    </i>
    <i>
      <x v="44"/>
    </i>
    <i>
      <x v="11"/>
    </i>
    <i>
      <x v="35"/>
    </i>
    <i>
      <x v="56"/>
    </i>
    <i>
      <x v="60"/>
    </i>
    <i>
      <x v="20"/>
    </i>
    <i>
      <x v="41"/>
    </i>
    <i>
      <x v="1"/>
    </i>
    <i>
      <x v="52"/>
    </i>
    <i>
      <x v="43"/>
    </i>
    <i>
      <x v="16"/>
    </i>
    <i>
      <x v="40"/>
    </i>
    <i>
      <x v="48"/>
    </i>
    <i>
      <x v="45"/>
    </i>
    <i>
      <x v="63"/>
    </i>
    <i>
      <x v="17"/>
    </i>
    <i>
      <x v="67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contribution" fld="4" baseField="0" baseItem="0" numFmtId="164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pivotTable" Target="../pivotTables/pivotTable3.xm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Relationship Id="rId4" Type="http://purl.oclc.org/ooxml/officeDocument/relationships/hyperlink" Target="https://www.desmogblog.com/wellspring-committee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F8B3-F82F-1E47-82C4-EE5280F8DAD9}">
  <dimension ref="A1:N122"/>
  <sheetViews>
    <sheetView tabSelected="1" workbookViewId="0">
      <selection activeCell="C5" sqref="C5"/>
    </sheetView>
  </sheetViews>
  <sheetFormatPr baseColWidth="10" defaultRowHeight="16" x14ac:dyDescent="0.2"/>
  <cols>
    <col min="1" max="1" width="66.33203125" bestFit="1" customWidth="1"/>
    <col min="2" max="2" width="13.5" bestFit="1" customWidth="1"/>
    <col min="3" max="3" width="10.83203125" bestFit="1" customWidth="1"/>
    <col min="4" max="4" width="10.1640625" bestFit="1" customWidth="1"/>
    <col min="5" max="5" width="8.6640625" bestFit="1" customWidth="1"/>
    <col min="6" max="8" width="10.1640625" bestFit="1" customWidth="1"/>
    <col min="9" max="9" width="10.83203125" bestFit="1" customWidth="1"/>
    <col min="10" max="10" width="14.1640625" customWidth="1"/>
    <col min="11" max="11" width="11.1640625" bestFit="1" customWidth="1"/>
    <col min="12" max="12" width="10.1640625" bestFit="1" customWidth="1"/>
    <col min="13" max="13" width="11.1640625" bestFit="1" customWidth="1"/>
    <col min="14" max="14" width="13" customWidth="1"/>
  </cols>
  <sheetData>
    <row r="1" spans="1:14" ht="31" x14ac:dyDescent="0.35">
      <c r="A1" s="7" t="s">
        <v>110</v>
      </c>
    </row>
    <row r="2" spans="1:14" ht="24" x14ac:dyDescent="0.3">
      <c r="A2" s="8" t="s">
        <v>112</v>
      </c>
      <c r="B2" s="9" t="d">
        <v>2020-01-20</v>
      </c>
    </row>
    <row r="3" spans="1:14" ht="21" x14ac:dyDescent="0.25">
      <c r="A3" s="10" t="s">
        <v>111</v>
      </c>
    </row>
    <row r="5" spans="1:14" ht="26" x14ac:dyDescent="0.3">
      <c r="A5" s="11" t="s">
        <v>113</v>
      </c>
    </row>
    <row r="7" spans="1:14" x14ac:dyDescent="0.2">
      <c r="A7" s="4" t="s">
        <v>108</v>
      </c>
      <c r="B7" s="4" t="s">
        <v>83</v>
      </c>
    </row>
    <row r="8" spans="1:14" x14ac:dyDescent="0.2">
      <c r="A8" s="4" t="s">
        <v>109</v>
      </c>
      <c r="B8">
        <v>2008</v>
      </c>
      <c r="C8">
        <v>2009</v>
      </c>
      <c r="D8">
        <v>2010</v>
      </c>
      <c r="E8">
        <v>2011</v>
      </c>
      <c r="F8">
        <v>2012</v>
      </c>
      <c r="G8">
        <v>2013</v>
      </c>
      <c r="H8">
        <v>2014</v>
      </c>
      <c r="I8">
        <v>2015</v>
      </c>
      <c r="J8">
        <v>2016</v>
      </c>
      <c r="K8">
        <v>2017</v>
      </c>
      <c r="L8">
        <v>2018</v>
      </c>
      <c r="M8" t="s">
        <v>107</v>
      </c>
      <c r="N8" s="6" t="s">
        <v>118</v>
      </c>
    </row>
    <row r="9" spans="1:14" x14ac:dyDescent="0.2">
      <c r="A9" s="5" t="s">
        <v>7</v>
      </c>
      <c r="B9" s="1"/>
      <c r="C9" s="1"/>
      <c r="D9" s="1">
        <v>350000</v>
      </c>
      <c r="E9" s="1">
        <v>170000</v>
      </c>
      <c r="F9" s="1">
        <v>1515000</v>
      </c>
      <c r="G9" s="1">
        <v>1435000</v>
      </c>
      <c r="H9" s="1">
        <v>6655000</v>
      </c>
      <c r="I9" s="1">
        <v>5775000</v>
      </c>
      <c r="J9" s="1">
        <v>23454997</v>
      </c>
      <c r="K9" s="1">
        <v>14814998</v>
      </c>
      <c r="L9" s="1"/>
      <c r="M9" s="1">
        <v>54169995</v>
      </c>
      <c r="N9" t="str">
        <f>IF(VLOOKUP(A9,resources!A:B,2,FALSE)=0,"",VLOOKUP(A9,resources!A:B,2,FALSE))</f>
        <v>https://www.desmogblog.com/judicial-crisis-network</v>
      </c>
    </row>
    <row r="10" spans="1:14" x14ac:dyDescent="0.2">
      <c r="A10" s="5" t="s">
        <v>6</v>
      </c>
      <c r="B10" s="1"/>
      <c r="C10" s="1"/>
      <c r="D10" s="1"/>
      <c r="E10" s="1"/>
      <c r="F10" s="1">
        <v>440000</v>
      </c>
      <c r="G10" s="1">
        <v>60000</v>
      </c>
      <c r="H10" s="1">
        <v>650000</v>
      </c>
      <c r="I10" s="1">
        <v>365000</v>
      </c>
      <c r="J10" s="1">
        <v>755000</v>
      </c>
      <c r="K10" s="1">
        <v>400000</v>
      </c>
      <c r="L10" s="1">
        <v>345000</v>
      </c>
      <c r="M10" s="1">
        <v>3015000</v>
      </c>
      <c r="N10" t="str">
        <f>IF(VLOOKUP(A10,resources!A:B,2,FALSE)=0,"",VLOOKUP(A10,resources!A:B,2,FALSE))</f>
        <v/>
      </c>
    </row>
    <row r="11" spans="1:14" x14ac:dyDescent="0.2">
      <c r="A11" s="5" t="s">
        <v>15</v>
      </c>
      <c r="B11" s="1">
        <v>2605824</v>
      </c>
      <c r="C11" s="1"/>
      <c r="D11" s="1">
        <v>346098</v>
      </c>
      <c r="E11" s="1"/>
      <c r="F11" s="1"/>
      <c r="G11" s="1"/>
      <c r="H11" s="1"/>
      <c r="I11" s="1"/>
      <c r="J11" s="1"/>
      <c r="K11" s="1"/>
      <c r="L11" s="1"/>
      <c r="M11" s="1">
        <v>2951922</v>
      </c>
      <c r="N11" t="str">
        <f>IF(VLOOKUP(A11,resources!A:B,2,FALSE)=0,"",VLOOKUP(A11,resources!A:B,2,FALSE))</f>
        <v>https://www.sourcewatch.org/index.php/Americans_for_Job_Security</v>
      </c>
    </row>
    <row r="12" spans="1:14" x14ac:dyDescent="0.2">
      <c r="A12" s="5" t="s">
        <v>16</v>
      </c>
      <c r="B12" s="1"/>
      <c r="C12" s="1"/>
      <c r="D12" s="1">
        <v>2450000</v>
      </c>
      <c r="E12" s="1"/>
      <c r="F12" s="1"/>
      <c r="G12" s="1">
        <v>48000</v>
      </c>
      <c r="H12" s="1">
        <v>49000</v>
      </c>
      <c r="I12" s="1">
        <v>49000</v>
      </c>
      <c r="J12" s="1">
        <v>45000</v>
      </c>
      <c r="K12" s="1">
        <v>48000</v>
      </c>
      <c r="L12" s="1">
        <v>50000</v>
      </c>
      <c r="M12" s="1">
        <v>2739000</v>
      </c>
      <c r="N12" t="str">
        <f>IF(VLOOKUP(A12,resources!A:B,2,FALSE)=0,"",VLOOKUP(A12,resources!A:B,2,FALSE))</f>
        <v/>
      </c>
    </row>
    <row r="13" spans="1:14" x14ac:dyDescent="0.2">
      <c r="A13" s="5" t="s">
        <v>55</v>
      </c>
      <c r="B13" s="1"/>
      <c r="C13" s="1"/>
      <c r="D13" s="1"/>
      <c r="E13" s="1"/>
      <c r="F13" s="1"/>
      <c r="G13" s="1"/>
      <c r="H13" s="1"/>
      <c r="I13" s="1"/>
      <c r="J13" s="1">
        <v>2500000</v>
      </c>
      <c r="K13" s="1"/>
      <c r="L13" s="1"/>
      <c r="M13" s="1">
        <v>2500000</v>
      </c>
      <c r="N13" t="str">
        <f>IF(VLOOKUP(A13,resources!A:B,2,FALSE)=0,"",VLOOKUP(A13,resources!A:B,2,FALSE))</f>
        <v>https://www.sourcewatch.org/index.php/Illinois_Policy_Institute</v>
      </c>
    </row>
    <row r="14" spans="1:14" x14ac:dyDescent="0.2">
      <c r="A14" s="5" t="s">
        <v>33</v>
      </c>
      <c r="B14" s="1">
        <v>367457</v>
      </c>
      <c r="C14" s="1"/>
      <c r="D14" s="1"/>
      <c r="E14" s="1"/>
      <c r="F14" s="1"/>
      <c r="G14" s="1">
        <v>125000</v>
      </c>
      <c r="H14" s="1"/>
      <c r="I14" s="1"/>
      <c r="J14" s="1">
        <v>2000000</v>
      </c>
      <c r="K14" s="1"/>
      <c r="L14" s="1"/>
      <c r="M14" s="1">
        <v>2492457</v>
      </c>
      <c r="N14" t="str">
        <f>IF(VLOOKUP(A14,resources!A:B,2,FALSE)=0,"",VLOOKUP(A14,resources!A:B,2,FALSE))</f>
        <v>https://www.desmogblog.com/american-future-fund</v>
      </c>
    </row>
    <row r="15" spans="1:14" x14ac:dyDescent="0.2">
      <c r="A15" s="5" t="s">
        <v>31</v>
      </c>
      <c r="B15" s="1">
        <v>1651811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1651811</v>
      </c>
      <c r="N15" t="str">
        <f>IF(VLOOKUP(A15,resources!A:B,2,FALSE)=0,"",VLOOKUP(A15,resources!A:B,2,FALSE))</f>
        <v>https://www.desmogblog.com/americans-for-prosperity</v>
      </c>
    </row>
    <row r="16" spans="1:14" x14ac:dyDescent="0.2">
      <c r="A16" s="5" t="s">
        <v>9</v>
      </c>
      <c r="B16" s="1"/>
      <c r="C16" s="1"/>
      <c r="D16" s="1">
        <v>900000</v>
      </c>
      <c r="E16" s="1">
        <v>231459</v>
      </c>
      <c r="F16" s="1"/>
      <c r="G16" s="1"/>
      <c r="H16" s="1"/>
      <c r="I16" s="1"/>
      <c r="J16" s="1"/>
      <c r="K16" s="1"/>
      <c r="L16" s="1"/>
      <c r="M16" s="1">
        <v>1131459</v>
      </c>
      <c r="N16" t="str">
        <f>IF(VLOOKUP(A16,resources!A:B,2,FALSE)=0,"",VLOOKUP(A16,resources!A:B,2,FALSE))</f>
        <v/>
      </c>
    </row>
    <row r="17" spans="1:14" x14ac:dyDescent="0.2">
      <c r="A17" s="5" t="s">
        <v>14</v>
      </c>
      <c r="B17" s="1"/>
      <c r="C17" s="1"/>
      <c r="D17" s="1">
        <v>1020125</v>
      </c>
      <c r="E17" s="1"/>
      <c r="F17" s="1"/>
      <c r="G17" s="1"/>
      <c r="H17" s="1"/>
      <c r="I17" s="1"/>
      <c r="J17" s="1"/>
      <c r="K17" s="1"/>
      <c r="L17" s="1"/>
      <c r="M17" s="1">
        <v>1020125</v>
      </c>
      <c r="N17" t="str">
        <f>IF(VLOOKUP(A17,resources!A:B,2,FALSE)=0,"",VLOOKUP(A17,resources!A:B,2,FALSE))</f>
        <v>https://www.sourcewatch.org/index.php/American_Majority</v>
      </c>
    </row>
    <row r="18" spans="1:14" x14ac:dyDescent="0.2">
      <c r="A18" s="5" t="s">
        <v>29</v>
      </c>
      <c r="B18" s="1">
        <v>753278</v>
      </c>
      <c r="C18" s="1"/>
      <c r="D18" s="1"/>
      <c r="E18" s="1"/>
      <c r="F18" s="1"/>
      <c r="G18" s="1"/>
      <c r="H18" s="1"/>
      <c r="I18" s="1"/>
      <c r="J18" s="1"/>
      <c r="K18" s="1"/>
      <c r="L18" s="1">
        <v>250000</v>
      </c>
      <c r="M18" s="1">
        <v>1003278</v>
      </c>
      <c r="N18" t="str">
        <f>IF(VLOOKUP(A18,resources!A:B,2,FALSE)=0,"",VLOOKUP(A18,resources!A:B,2,FALSE))</f>
        <v>https://www.sourcewatch.org/index.php/Susan_B._Anthony_List</v>
      </c>
    </row>
    <row r="19" spans="1:14" x14ac:dyDescent="0.2">
      <c r="A19" s="5" t="s">
        <v>79</v>
      </c>
      <c r="B19" s="1"/>
      <c r="C19" s="1">
        <v>30000</v>
      </c>
      <c r="D19" s="1">
        <v>850000</v>
      </c>
      <c r="E19" s="1">
        <v>50000</v>
      </c>
      <c r="F19" s="1"/>
      <c r="G19" s="1"/>
      <c r="H19" s="1"/>
      <c r="I19" s="1"/>
      <c r="J19" s="1"/>
      <c r="K19" s="1"/>
      <c r="L19" s="1"/>
      <c r="M19" s="1">
        <v>930000</v>
      </c>
      <c r="N19" t="str">
        <f>IF(VLOOKUP(A19,resources!A:B,2,FALSE)=0,"",VLOOKUP(A19,resources!A:B,2,FALSE))</f>
        <v/>
      </c>
    </row>
    <row r="20" spans="1:14" x14ac:dyDescent="0.2">
      <c r="A20" s="5" t="s">
        <v>64</v>
      </c>
      <c r="B20" s="1"/>
      <c r="C20" s="1"/>
      <c r="D20" s="1"/>
      <c r="E20" s="1"/>
      <c r="F20" s="1"/>
      <c r="G20" s="1"/>
      <c r="H20" s="1"/>
      <c r="I20" s="1">
        <v>750000</v>
      </c>
      <c r="J20" s="1"/>
      <c r="K20" s="1"/>
      <c r="L20" s="1"/>
      <c r="M20" s="1">
        <v>750000</v>
      </c>
      <c r="N20" t="str">
        <f>IF(VLOOKUP(A20,resources!A:B,2,FALSE)=0,"",VLOOKUP(A20,resources!A:B,2,FALSE))</f>
        <v/>
      </c>
    </row>
    <row r="21" spans="1:14" x14ac:dyDescent="0.2">
      <c r="A21" s="5" t="s">
        <v>78</v>
      </c>
      <c r="B21" s="1"/>
      <c r="C21" s="1"/>
      <c r="D21" s="1"/>
      <c r="E21" s="1"/>
      <c r="F21" s="1"/>
      <c r="G21" s="1">
        <v>719193</v>
      </c>
      <c r="H21" s="1"/>
      <c r="I21" s="1"/>
      <c r="J21" s="1"/>
      <c r="K21" s="1"/>
      <c r="L21" s="1"/>
      <c r="M21" s="1">
        <v>719193</v>
      </c>
      <c r="N21" t="str">
        <f>IF(VLOOKUP(A21,resources!A:B,2,FALSE)=0,"",VLOOKUP(A21,resources!A:B,2,FALSE))</f>
        <v/>
      </c>
    </row>
    <row r="22" spans="1:14" x14ac:dyDescent="0.2">
      <c r="A22" s="5" t="s">
        <v>19</v>
      </c>
      <c r="B22" s="1"/>
      <c r="C22" s="1"/>
      <c r="D22" s="1">
        <v>200000</v>
      </c>
      <c r="E22" s="1"/>
      <c r="F22" s="1"/>
      <c r="G22" s="1"/>
      <c r="H22" s="1">
        <v>235000</v>
      </c>
      <c r="I22" s="1">
        <v>75000</v>
      </c>
      <c r="J22" s="1">
        <v>100000</v>
      </c>
      <c r="K22" s="1"/>
      <c r="L22" s="1"/>
      <c r="M22" s="1">
        <v>610000</v>
      </c>
      <c r="N22" t="str">
        <f>IF(VLOOKUP(A22,resources!A:B,2,FALSE)=0,"",VLOOKUP(A22,resources!A:B,2,FALSE))</f>
        <v>https://www.desmogblog.com/federalist-society-law-and-public-policy-studies</v>
      </c>
    </row>
    <row r="23" spans="1:14" x14ac:dyDescent="0.2">
      <c r="A23" s="5" t="s">
        <v>12</v>
      </c>
      <c r="B23" s="1">
        <v>509000</v>
      </c>
      <c r="C23" s="1"/>
      <c r="D23" s="1">
        <v>95000</v>
      </c>
      <c r="E23" s="1"/>
      <c r="F23" s="1"/>
      <c r="G23" s="1"/>
      <c r="H23" s="1"/>
      <c r="I23" s="1"/>
      <c r="J23" s="1"/>
      <c r="K23" s="1"/>
      <c r="L23" s="1"/>
      <c r="M23" s="1">
        <v>604000</v>
      </c>
      <c r="N23" t="str">
        <f>IF(VLOOKUP(A23,resources!A:B,2,FALSE)=0,"",VLOOKUP(A23,resources!A:B,2,FALSE))</f>
        <v>https://www.desmogblog.com/american-energy-alliance-aea</v>
      </c>
    </row>
    <row r="24" spans="1:14" x14ac:dyDescent="0.2">
      <c r="A24" s="5" t="s">
        <v>30</v>
      </c>
      <c r="B24" s="1">
        <v>542000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542000</v>
      </c>
      <c r="N24" t="str">
        <f>IF(VLOOKUP(A24,resources!A:B,2,FALSE)=0,"",VLOOKUP(A24,resources!A:B,2,FALSE))</f>
        <v>https://www.sourcewatch.org/index.php/National_Right_to_Life_Committee</v>
      </c>
    </row>
    <row r="25" spans="1:14" x14ac:dyDescent="0.2">
      <c r="A25" s="5" t="s">
        <v>21</v>
      </c>
      <c r="B25" s="1"/>
      <c r="C25" s="1"/>
      <c r="D25" s="1">
        <v>500000</v>
      </c>
      <c r="E25" s="1"/>
      <c r="F25" s="1"/>
      <c r="G25" s="1"/>
      <c r="H25" s="1"/>
      <c r="I25" s="1"/>
      <c r="J25" s="1"/>
      <c r="K25" s="1"/>
      <c r="L25" s="1"/>
      <c r="M25" s="1">
        <v>500000</v>
      </c>
      <c r="N25" t="str">
        <f>IF(VLOOKUP(A25,resources!A:B,2,FALSE)=0,"",VLOOKUP(A25,resources!A:B,2,FALSE))</f>
        <v/>
      </c>
    </row>
    <row r="26" spans="1:14" x14ac:dyDescent="0.2">
      <c r="A26" s="5" t="s">
        <v>10</v>
      </c>
      <c r="B26" s="1"/>
      <c r="C26" s="1"/>
      <c r="D26" s="1"/>
      <c r="E26" s="1">
        <v>400000</v>
      </c>
      <c r="F26" s="1"/>
      <c r="G26" s="1"/>
      <c r="H26" s="1"/>
      <c r="I26" s="1"/>
      <c r="J26" s="1"/>
      <c r="K26" s="1"/>
      <c r="L26" s="1"/>
      <c r="M26" s="1">
        <v>400000</v>
      </c>
      <c r="N26" t="str">
        <f>IF(VLOOKUP(A26,resources!A:B,2,FALSE)=0,"",VLOOKUP(A26,resources!A:B,2,FALSE))</f>
        <v>https://www.sourcewatch.org/index.php/Wisconsin_Club_for_Growth</v>
      </c>
    </row>
    <row r="27" spans="1:14" x14ac:dyDescent="0.2">
      <c r="A27" s="5" t="s">
        <v>17</v>
      </c>
      <c r="B27" s="1"/>
      <c r="C27" s="1"/>
      <c r="D27" s="1">
        <v>360000</v>
      </c>
      <c r="E27" s="1"/>
      <c r="F27" s="1"/>
      <c r="G27" s="1"/>
      <c r="H27" s="1"/>
      <c r="I27" s="1"/>
      <c r="J27" s="1"/>
      <c r="K27" s="1"/>
      <c r="L27" s="1"/>
      <c r="M27" s="1">
        <v>360000</v>
      </c>
      <c r="N27" t="str">
        <f>IF(VLOOKUP(A27,resources!A:B,2,FALSE)=0,"",VLOOKUP(A27,resources!A:B,2,FALSE))</f>
        <v>https://www.desmogblog.com/citizens-for-the-republic</v>
      </c>
    </row>
    <row r="28" spans="1:14" x14ac:dyDescent="0.2">
      <c r="A28" s="5" t="s">
        <v>72</v>
      </c>
      <c r="B28" s="1"/>
      <c r="C28" s="1"/>
      <c r="D28" s="1"/>
      <c r="E28" s="1"/>
      <c r="F28" s="1"/>
      <c r="G28" s="1"/>
      <c r="H28" s="1">
        <v>350000</v>
      </c>
      <c r="I28" s="1"/>
      <c r="J28" s="1"/>
      <c r="K28" s="1"/>
      <c r="L28" s="1"/>
      <c r="M28" s="1">
        <v>350000</v>
      </c>
      <c r="N28" t="str">
        <f>IF(VLOOKUP(A28,resources!A:B,2,FALSE)=0,"",VLOOKUP(A28,resources!A:B,2,FALSE))</f>
        <v/>
      </c>
    </row>
    <row r="29" spans="1:14" x14ac:dyDescent="0.2">
      <c r="A29" s="5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>
        <v>350000</v>
      </c>
      <c r="L29" s="1"/>
      <c r="M29" s="1">
        <v>350000</v>
      </c>
      <c r="N29" t="str">
        <f>IF(VLOOKUP(A29,resources!A:B,2,FALSE)=0,"",VLOOKUP(A29,resources!A:B,2,FALSE))</f>
        <v>https://www.sourcewatch.org/index.php/Foundation_for_Government_Accountability</v>
      </c>
    </row>
    <row r="30" spans="1:14" x14ac:dyDescent="0.2">
      <c r="A30" s="5" t="s">
        <v>40</v>
      </c>
      <c r="B30" s="1">
        <v>312000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312000</v>
      </c>
      <c r="N30" t="str">
        <f>IF(VLOOKUP(A30,resources!A:B,2,FALSE)=0,"",VLOOKUP(A30,resources!A:B,2,FALSE))</f>
        <v/>
      </c>
    </row>
    <row r="31" spans="1:14" x14ac:dyDescent="0.2">
      <c r="A31" s="5" t="s">
        <v>11</v>
      </c>
      <c r="B31" s="1"/>
      <c r="C31" s="1"/>
      <c r="D31" s="1">
        <v>305500</v>
      </c>
      <c r="E31" s="1"/>
      <c r="F31" s="1"/>
      <c r="G31" s="1"/>
      <c r="H31" s="1"/>
      <c r="I31" s="1"/>
      <c r="J31" s="1"/>
      <c r="K31" s="1"/>
      <c r="L31" s="1"/>
      <c r="M31" s="1">
        <v>305500</v>
      </c>
      <c r="N31" t="str">
        <f>IF(VLOOKUP(A31,resources!A:B,2,FALSE)=0,"",VLOOKUP(A31,resources!A:B,2,FALSE))</f>
        <v>https://www.sourcewatch.org/index.php/American_Action_Network</v>
      </c>
    </row>
    <row r="32" spans="1:14" x14ac:dyDescent="0.2">
      <c r="A32" s="5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v>250000</v>
      </c>
      <c r="M32" s="1">
        <v>250000</v>
      </c>
      <c r="N32" t="str">
        <f>IF(VLOOKUP(A32,resources!A:B,2,FALSE)=0,"",VLOOKUP(A32,resources!A:B,2,FALSE))</f>
        <v/>
      </c>
    </row>
    <row r="33" spans="1:14" x14ac:dyDescent="0.2">
      <c r="A33" s="5" t="s">
        <v>47</v>
      </c>
      <c r="B33" s="1"/>
      <c r="C33" s="1"/>
      <c r="D33" s="1">
        <v>250000</v>
      </c>
      <c r="E33" s="1"/>
      <c r="F33" s="1"/>
      <c r="G33" s="1"/>
      <c r="H33" s="1"/>
      <c r="I33" s="1"/>
      <c r="J33" s="1"/>
      <c r="K33" s="1"/>
      <c r="L33" s="1"/>
      <c r="M33" s="1">
        <v>250000</v>
      </c>
      <c r="N33" t="str">
        <f>IF(VLOOKUP(A33,resources!A:B,2,FALSE)=0,"",VLOOKUP(A33,resources!A:B,2,FALSE))</f>
        <v>https://www.sourcewatch.org/index.php/Faith_and_Freedom_Coalition</v>
      </c>
    </row>
    <row r="34" spans="1:14" x14ac:dyDescent="0.2">
      <c r="A34" s="5" t="s">
        <v>75</v>
      </c>
      <c r="B34" s="1"/>
      <c r="C34" s="1"/>
      <c r="D34" s="1"/>
      <c r="E34" s="1"/>
      <c r="F34" s="1"/>
      <c r="G34" s="1"/>
      <c r="H34" s="1">
        <v>250000</v>
      </c>
      <c r="I34" s="1"/>
      <c r="J34" s="1"/>
      <c r="K34" s="1"/>
      <c r="L34" s="1"/>
      <c r="M34" s="1">
        <v>250000</v>
      </c>
      <c r="N34" t="str">
        <f>IF(VLOOKUP(A34,resources!A:B,2,FALSE)=0,"",VLOOKUP(A34,resources!A:B,2,FALSE))</f>
        <v/>
      </c>
    </row>
    <row r="35" spans="1:14" x14ac:dyDescent="0.2">
      <c r="A35" s="5" t="s">
        <v>5</v>
      </c>
      <c r="B35" s="1"/>
      <c r="C35" s="1"/>
      <c r="D35" s="1"/>
      <c r="E35" s="1"/>
      <c r="F35" s="1">
        <v>240000</v>
      </c>
      <c r="G35" s="1"/>
      <c r="H35" s="1"/>
      <c r="I35" s="1"/>
      <c r="J35" s="1"/>
      <c r="K35" s="1"/>
      <c r="L35" s="1"/>
      <c r="M35" s="1">
        <v>240000</v>
      </c>
      <c r="N35" t="str">
        <f>IF(VLOOKUP(A35,resources!A:B,2,FALSE)=0,"",VLOOKUP(A35,resources!A:B,2,FALSE))</f>
        <v>https://www.desmogblog.com/american-conservative-union</v>
      </c>
    </row>
    <row r="36" spans="1:14" x14ac:dyDescent="0.2">
      <c r="A36" s="5" t="s">
        <v>32</v>
      </c>
      <c r="B36" s="1">
        <v>200000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200000</v>
      </c>
      <c r="N36" t="str">
        <f>IF(VLOOKUP(A36,resources!A:B,2,FALSE)=0,"",VLOOKUP(A36,resources!A:B,2,FALSE))</f>
        <v>https://www.sourcewatch.org/index.php/Wisconsin_Manufacturers_and_Commerce</v>
      </c>
    </row>
    <row r="37" spans="1:14" x14ac:dyDescent="0.2">
      <c r="A37" s="5" t="s">
        <v>60</v>
      </c>
      <c r="B37" s="1"/>
      <c r="C37" s="1"/>
      <c r="D37" s="1"/>
      <c r="E37" s="1"/>
      <c r="F37" s="1"/>
      <c r="G37" s="1"/>
      <c r="H37" s="1"/>
      <c r="I37" s="1">
        <v>200000</v>
      </c>
      <c r="J37" s="1"/>
      <c r="K37" s="1"/>
      <c r="L37" s="1"/>
      <c r="M37" s="1">
        <v>200000</v>
      </c>
      <c r="N37" t="str">
        <f>IF(VLOOKUP(A37,resources!A:B,2,FALSE)=0,"",VLOOKUP(A37,resources!A:B,2,FALSE))</f>
        <v/>
      </c>
    </row>
    <row r="38" spans="1:14" x14ac:dyDescent="0.2">
      <c r="A38" s="5" t="s">
        <v>20</v>
      </c>
      <c r="B38" s="1"/>
      <c r="C38" s="1"/>
      <c r="D38" s="1">
        <v>200000</v>
      </c>
      <c r="E38" s="1"/>
      <c r="F38" s="1"/>
      <c r="G38" s="1"/>
      <c r="H38" s="1"/>
      <c r="I38" s="1"/>
      <c r="J38" s="1"/>
      <c r="K38" s="1"/>
      <c r="L38" s="1"/>
      <c r="M38" s="1">
        <v>200000</v>
      </c>
      <c r="N38" t="str">
        <f>IF(VLOOKUP(A38,resources!A:B,2,FALSE)=0,"",VLOOKUP(A38,resources!A:B,2,FALSE))</f>
        <v/>
      </c>
    </row>
    <row r="39" spans="1:14" x14ac:dyDescent="0.2">
      <c r="A39" s="5" t="s">
        <v>8</v>
      </c>
      <c r="B39" s="1"/>
      <c r="C39" s="1"/>
      <c r="D39" s="1">
        <v>50000</v>
      </c>
      <c r="E39" s="1">
        <v>136000</v>
      </c>
      <c r="F39" s="1"/>
      <c r="G39" s="1"/>
      <c r="H39" s="1"/>
      <c r="I39" s="1"/>
      <c r="J39" s="1"/>
      <c r="K39" s="1"/>
      <c r="L39" s="1"/>
      <c r="M39" s="1">
        <v>186000</v>
      </c>
      <c r="N39" t="str">
        <f>IF(VLOOKUP(A39,resources!A:B,2,FALSE)=0,"",VLOOKUP(A39,resources!A:B,2,FALSE))</f>
        <v>https://www.desmogblog.com/judicial-education-project</v>
      </c>
    </row>
    <row r="40" spans="1:14" x14ac:dyDescent="0.2">
      <c r="A40" s="5" t="s">
        <v>48</v>
      </c>
      <c r="B40" s="1"/>
      <c r="C40" s="1"/>
      <c r="D40" s="1">
        <v>160000</v>
      </c>
      <c r="E40" s="1"/>
      <c r="F40" s="1"/>
      <c r="G40" s="1"/>
      <c r="H40" s="1"/>
      <c r="I40" s="1"/>
      <c r="J40" s="1"/>
      <c r="K40" s="1"/>
      <c r="L40" s="1"/>
      <c r="M40" s="1">
        <v>160000</v>
      </c>
      <c r="N40" t="str">
        <f>IF(VLOOKUP(A40,resources!A:B,2,FALSE)=0,"",VLOOKUP(A40,resources!A:B,2,FALSE))</f>
        <v>https://www.desmogblog.com/franklin-centre-government-and-public-integrity</v>
      </c>
    </row>
    <row r="41" spans="1:14" x14ac:dyDescent="0.2">
      <c r="A41" s="5" t="s">
        <v>50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>
        <v>150000</v>
      </c>
      <c r="M41" s="1">
        <v>150000</v>
      </c>
      <c r="N41" t="str">
        <f>IF(VLOOKUP(A41,resources!A:B,2,FALSE)=0,"",VLOOKUP(A41,resources!A:B,2,FALSE))</f>
        <v/>
      </c>
    </row>
    <row r="42" spans="1:14" x14ac:dyDescent="0.2">
      <c r="A42" s="5" t="s">
        <v>56</v>
      </c>
      <c r="B42" s="1"/>
      <c r="C42" s="1"/>
      <c r="D42" s="1"/>
      <c r="E42" s="1"/>
      <c r="F42" s="1"/>
      <c r="G42" s="1"/>
      <c r="H42" s="1"/>
      <c r="I42" s="1">
        <v>105000</v>
      </c>
      <c r="J42" s="1">
        <v>35000</v>
      </c>
      <c r="K42" s="1"/>
      <c r="L42" s="1"/>
      <c r="M42" s="1">
        <v>140000</v>
      </c>
      <c r="N42" t="str">
        <f>IF(VLOOKUP(A42,resources!A:B,2,FALSE)=0,"",VLOOKUP(A42,resources!A:B,2,FALSE))</f>
        <v/>
      </c>
    </row>
    <row r="43" spans="1:14" x14ac:dyDescent="0.2">
      <c r="A43" s="5" t="s">
        <v>13</v>
      </c>
      <c r="B43" s="1"/>
      <c r="C43" s="1"/>
      <c r="D43" s="1">
        <v>125000</v>
      </c>
      <c r="E43" s="1"/>
      <c r="F43" s="1"/>
      <c r="G43" s="1"/>
      <c r="H43" s="1"/>
      <c r="I43" s="1"/>
      <c r="J43" s="1"/>
      <c r="K43" s="1"/>
      <c r="L43" s="1"/>
      <c r="M43" s="1">
        <v>125000</v>
      </c>
      <c r="N43" t="str">
        <f>IF(VLOOKUP(A43,resources!A:B,2,FALSE)=0,"",VLOOKUP(A43,resources!A:B,2,FALSE))</f>
        <v>https://www.sourcewatch.org/index.php/American_Justice_Partnership</v>
      </c>
    </row>
    <row r="44" spans="1:14" x14ac:dyDescent="0.2">
      <c r="A44" s="5" t="s">
        <v>22</v>
      </c>
      <c r="B44" s="1"/>
      <c r="C44" s="1"/>
      <c r="D44" s="1">
        <v>125000</v>
      </c>
      <c r="E44" s="1"/>
      <c r="F44" s="1"/>
      <c r="G44" s="1"/>
      <c r="H44" s="1"/>
      <c r="I44" s="1"/>
      <c r="J44" s="1"/>
      <c r="K44" s="1"/>
      <c r="L44" s="1"/>
      <c r="M44" s="1">
        <v>125000</v>
      </c>
      <c r="N44" t="str">
        <f>IF(VLOOKUP(A44,resources!A:B,2,FALSE)=0,"",VLOOKUP(A44,resources!A:B,2,FALSE))</f>
        <v>https://www.desmogblog.com/us-chamber-commerce</v>
      </c>
    </row>
    <row r="45" spans="1:14" x14ac:dyDescent="0.2">
      <c r="A45" s="5" t="s">
        <v>59</v>
      </c>
      <c r="B45" s="1"/>
      <c r="C45" s="1"/>
      <c r="D45" s="1"/>
      <c r="E45" s="1"/>
      <c r="F45" s="1"/>
      <c r="G45" s="1"/>
      <c r="H45" s="1"/>
      <c r="I45" s="1"/>
      <c r="J45" s="1">
        <v>120000</v>
      </c>
      <c r="K45" s="1"/>
      <c r="L45" s="1"/>
      <c r="M45" s="1">
        <v>120000</v>
      </c>
      <c r="N45" t="str">
        <f>IF(VLOOKUP(A45,resources!A:B,2,FALSE)=0,"",VLOOKUP(A45,resources!A:B,2,FALSE))</f>
        <v/>
      </c>
    </row>
    <row r="46" spans="1:14" x14ac:dyDescent="0.2">
      <c r="A46" s="5" t="s">
        <v>25</v>
      </c>
      <c r="B46" s="1"/>
      <c r="C46" s="1">
        <v>111317</v>
      </c>
      <c r="D46" s="1"/>
      <c r="E46" s="1"/>
      <c r="F46" s="1"/>
      <c r="G46" s="1"/>
      <c r="H46" s="1"/>
      <c r="I46" s="1"/>
      <c r="J46" s="1"/>
      <c r="K46" s="1"/>
      <c r="L46" s="1"/>
      <c r="M46" s="1">
        <v>111317</v>
      </c>
      <c r="N46" t="str">
        <f>IF(VLOOKUP(A46,resources!A:B,2,FALSE)=0,"",VLOOKUP(A46,resources!A:B,2,FALSE))</f>
        <v/>
      </c>
    </row>
    <row r="47" spans="1:14" x14ac:dyDescent="0.2">
      <c r="A47" s="5" t="s">
        <v>77</v>
      </c>
      <c r="B47" s="1"/>
      <c r="C47" s="1"/>
      <c r="D47" s="1"/>
      <c r="E47" s="1"/>
      <c r="F47" s="1"/>
      <c r="G47" s="1">
        <v>100000</v>
      </c>
      <c r="H47" s="1"/>
      <c r="I47" s="1"/>
      <c r="J47" s="1"/>
      <c r="K47" s="1"/>
      <c r="L47" s="1"/>
      <c r="M47" s="1">
        <v>100000</v>
      </c>
      <c r="N47" t="str">
        <f>IF(VLOOKUP(A47,resources!A:B,2,FALSE)=0,"",VLOOKUP(A47,resources!A:B,2,FALSE))</f>
        <v/>
      </c>
    </row>
    <row r="48" spans="1:14" x14ac:dyDescent="0.2">
      <c r="A48" s="5" t="s">
        <v>36</v>
      </c>
      <c r="B48" s="1">
        <v>100000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100000</v>
      </c>
      <c r="N48" t="str">
        <f>IF(VLOOKUP(A48,resources!A:B,2,FALSE)=0,"",VLOOKUP(A48,resources!A:B,2,FALSE))</f>
        <v/>
      </c>
    </row>
    <row r="49" spans="1:14" x14ac:dyDescent="0.2">
      <c r="A49" s="5" t="s">
        <v>67</v>
      </c>
      <c r="B49" s="1"/>
      <c r="C49" s="1"/>
      <c r="D49" s="1"/>
      <c r="E49" s="1"/>
      <c r="F49" s="1"/>
      <c r="G49" s="1"/>
      <c r="H49" s="1"/>
      <c r="I49" s="1">
        <v>100000</v>
      </c>
      <c r="J49" s="1"/>
      <c r="K49" s="1"/>
      <c r="L49" s="1"/>
      <c r="M49" s="1">
        <v>100000</v>
      </c>
      <c r="N49" t="str">
        <f>IF(VLOOKUP(A49,resources!A:B,2,FALSE)=0,"",VLOOKUP(A49,resources!A:B,2,FALSE))</f>
        <v/>
      </c>
    </row>
    <row r="50" spans="1:14" x14ac:dyDescent="0.2">
      <c r="A50" s="5" t="s">
        <v>63</v>
      </c>
      <c r="B50" s="1"/>
      <c r="C50" s="1"/>
      <c r="D50" s="1"/>
      <c r="E50" s="1"/>
      <c r="F50" s="1"/>
      <c r="G50" s="1"/>
      <c r="H50" s="1"/>
      <c r="I50" s="1">
        <v>100000</v>
      </c>
      <c r="J50" s="1"/>
      <c r="K50" s="1"/>
      <c r="L50" s="1"/>
      <c r="M50" s="1">
        <v>100000</v>
      </c>
      <c r="N50" t="str">
        <f>IF(VLOOKUP(A50,resources!A:B,2,FALSE)=0,"",VLOOKUP(A50,resources!A:B,2,FALSE))</f>
        <v>https://www.desmogblog.com/america-rising-llc-pac-america-rising-squared-definers-public-affairs</v>
      </c>
    </row>
    <row r="51" spans="1:14" x14ac:dyDescent="0.2">
      <c r="A51" s="5" t="s">
        <v>66</v>
      </c>
      <c r="B51" s="1"/>
      <c r="C51" s="1"/>
      <c r="D51" s="1"/>
      <c r="E51" s="1"/>
      <c r="F51" s="1"/>
      <c r="G51" s="1"/>
      <c r="H51" s="1"/>
      <c r="I51" s="1">
        <v>100000</v>
      </c>
      <c r="J51" s="1"/>
      <c r="K51" s="1"/>
      <c r="L51" s="1"/>
      <c r="M51" s="1">
        <v>100000</v>
      </c>
      <c r="N51" t="str">
        <f>IF(VLOOKUP(A51,resources!A:B,2,FALSE)=0,"",VLOOKUP(A51,resources!A:B,2,FALSE))</f>
        <v>https://www.sourcewatch.org/index.php/Bradley_Impact_Fund</v>
      </c>
    </row>
    <row r="52" spans="1:14" x14ac:dyDescent="0.2">
      <c r="A52" s="5" t="s">
        <v>23</v>
      </c>
      <c r="B52" s="1"/>
      <c r="C52" s="1"/>
      <c r="D52" s="1">
        <v>90000</v>
      </c>
      <c r="E52" s="1"/>
      <c r="F52" s="1"/>
      <c r="G52" s="1"/>
      <c r="H52" s="1"/>
      <c r="I52" s="1"/>
      <c r="J52" s="1"/>
      <c r="K52" s="1"/>
      <c r="L52" s="1"/>
      <c r="M52" s="1">
        <v>90000</v>
      </c>
      <c r="N52" t="str">
        <f>IF(VLOOKUP(A52,resources!A:B,2,FALSE)=0,"",VLOOKUP(A52,resources!A:B,2,FALSE))</f>
        <v/>
      </c>
    </row>
    <row r="53" spans="1:14" x14ac:dyDescent="0.2">
      <c r="A53" s="5" t="s">
        <v>37</v>
      </c>
      <c r="B53" s="1">
        <v>85000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85000</v>
      </c>
      <c r="N53" t="str">
        <f>IF(VLOOKUP(A53,resources!A:B,2,FALSE)=0,"",VLOOKUP(A53,resources!A:B,2,FALSE))</f>
        <v/>
      </c>
    </row>
    <row r="54" spans="1:14" x14ac:dyDescent="0.2">
      <c r="A54" s="5" t="s">
        <v>58</v>
      </c>
      <c r="B54" s="1"/>
      <c r="C54" s="1"/>
      <c r="D54" s="1"/>
      <c r="E54" s="1"/>
      <c r="F54" s="1"/>
      <c r="G54" s="1"/>
      <c r="H54" s="1"/>
      <c r="I54" s="1"/>
      <c r="J54" s="1">
        <v>75000</v>
      </c>
      <c r="K54" s="1"/>
      <c r="L54" s="1"/>
      <c r="M54" s="1">
        <v>75000</v>
      </c>
      <c r="N54" t="str">
        <f>IF(VLOOKUP(A54,resources!A:B,2,FALSE)=0,"",VLOOKUP(A54,resources!A:B,2,FALSE))</f>
        <v/>
      </c>
    </row>
    <row r="55" spans="1:14" x14ac:dyDescent="0.2">
      <c r="A55" s="5" t="s">
        <v>38</v>
      </c>
      <c r="B55" s="1">
        <v>50000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50000</v>
      </c>
      <c r="N55" t="str">
        <f>IF(VLOOKUP(A55,resources!A:B,2,FALSE)=0,"",VLOOKUP(A55,resources!A:B,2,FALSE))</f>
        <v/>
      </c>
    </row>
    <row r="56" spans="1:14" x14ac:dyDescent="0.2">
      <c r="A56" s="5" t="s">
        <v>68</v>
      </c>
      <c r="B56" s="1"/>
      <c r="C56" s="1"/>
      <c r="D56" s="1"/>
      <c r="E56" s="1"/>
      <c r="F56" s="1"/>
      <c r="G56" s="1"/>
      <c r="H56" s="1"/>
      <c r="I56" s="1">
        <v>50000</v>
      </c>
      <c r="J56" s="1"/>
      <c r="K56" s="1"/>
      <c r="L56" s="1"/>
      <c r="M56" s="1">
        <v>50000</v>
      </c>
      <c r="N56" t="str">
        <f>IF(VLOOKUP(A56,resources!A:B,2,FALSE)=0,"",VLOOKUP(A56,resources!A:B,2,FALSE))</f>
        <v/>
      </c>
    </row>
    <row r="57" spans="1:14" x14ac:dyDescent="0.2">
      <c r="A57" s="5" t="s">
        <v>70</v>
      </c>
      <c r="B57" s="1"/>
      <c r="C57" s="1"/>
      <c r="D57" s="1"/>
      <c r="E57" s="1"/>
      <c r="F57" s="1"/>
      <c r="G57" s="1"/>
      <c r="H57" s="1"/>
      <c r="I57" s="1">
        <v>50000</v>
      </c>
      <c r="J57" s="1"/>
      <c r="K57" s="1"/>
      <c r="L57" s="1"/>
      <c r="M57" s="1">
        <v>50000</v>
      </c>
      <c r="N57" t="str">
        <f>IF(VLOOKUP(A57,resources!A:B,2,FALSE)=0,"",VLOOKUP(A57,resources!A:B,2,FALSE))</f>
        <v>https://www.sourcewatch.org/index.php/The_Washington_Free_Beacon</v>
      </c>
    </row>
    <row r="58" spans="1:14" x14ac:dyDescent="0.2">
      <c r="A58" s="5" t="s">
        <v>18</v>
      </c>
      <c r="B58" s="1"/>
      <c r="C58" s="1"/>
      <c r="D58" s="1">
        <v>50000</v>
      </c>
      <c r="E58" s="1"/>
      <c r="F58" s="1"/>
      <c r="G58" s="1"/>
      <c r="H58" s="1"/>
      <c r="I58" s="1"/>
      <c r="J58" s="1"/>
      <c r="K58" s="1"/>
      <c r="L58" s="1"/>
      <c r="M58" s="1">
        <v>50000</v>
      </c>
      <c r="N58" t="str">
        <f>IF(VLOOKUP(A58,resources!A:B,2,FALSE)=0,"",VLOOKUP(A58,resources!A:B,2,FALSE))</f>
        <v>https://www.sourcewatch.org/index.php/Common_Sense_Issues_Inc.</v>
      </c>
    </row>
    <row r="59" spans="1:14" x14ac:dyDescent="0.2">
      <c r="A59" s="5" t="s">
        <v>69</v>
      </c>
      <c r="B59" s="1"/>
      <c r="C59" s="1"/>
      <c r="D59" s="1"/>
      <c r="E59" s="1"/>
      <c r="F59" s="1"/>
      <c r="G59" s="1"/>
      <c r="H59" s="1"/>
      <c r="I59" s="1">
        <v>50000</v>
      </c>
      <c r="J59" s="1"/>
      <c r="K59" s="1"/>
      <c r="L59" s="1"/>
      <c r="M59" s="1">
        <v>50000</v>
      </c>
      <c r="N59" t="str">
        <f>IF(VLOOKUP(A59,resources!A:B,2,FALSE)=0,"",VLOOKUP(A59,resources!A:B,2,FALSE))</f>
        <v/>
      </c>
    </row>
    <row r="60" spans="1:14" x14ac:dyDescent="0.2">
      <c r="A60" s="5" t="s">
        <v>41</v>
      </c>
      <c r="B60" s="1">
        <v>50000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50000</v>
      </c>
      <c r="N60" t="str">
        <f>IF(VLOOKUP(A60,resources!A:B,2,FALSE)=0,"",VLOOKUP(A60,resources!A:B,2,FALSE))</f>
        <v>https://www.sourcewatch.org/index.php/Concerned_Women_for_America_Legislative_Action_Committee</v>
      </c>
    </row>
    <row r="61" spans="1:14" x14ac:dyDescent="0.2">
      <c r="A61" s="5" t="s">
        <v>61</v>
      </c>
      <c r="B61" s="1"/>
      <c r="C61" s="1"/>
      <c r="D61" s="1"/>
      <c r="E61" s="1"/>
      <c r="F61" s="1"/>
      <c r="G61" s="1"/>
      <c r="H61" s="1"/>
      <c r="I61" s="1">
        <v>50000</v>
      </c>
      <c r="J61" s="1"/>
      <c r="K61" s="1"/>
      <c r="L61" s="1"/>
      <c r="M61" s="1">
        <v>50000</v>
      </c>
      <c r="N61" t="str">
        <f>IF(VLOOKUP(A61,resources!A:B,2,FALSE)=0,"",VLOOKUP(A61,resources!A:B,2,FALSE))</f>
        <v/>
      </c>
    </row>
    <row r="62" spans="1:14" x14ac:dyDescent="0.2">
      <c r="A62" s="5" t="s">
        <v>49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>
        <v>50000</v>
      </c>
      <c r="M62" s="1">
        <v>50000</v>
      </c>
      <c r="N62" t="str">
        <f>IF(VLOOKUP(A62,resources!A:B,2,FALSE)=0,"",VLOOKUP(A62,resources!A:B,2,FALSE))</f>
        <v/>
      </c>
    </row>
    <row r="63" spans="1:14" x14ac:dyDescent="0.2">
      <c r="A63" s="5" t="s">
        <v>52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>
        <v>49900</v>
      </c>
      <c r="M63" s="1">
        <v>49900</v>
      </c>
      <c r="N63" t="str">
        <f>IF(VLOOKUP(A63,resources!A:B,2,FALSE)=0,"",VLOOKUP(A63,resources!A:B,2,FALSE))</f>
        <v/>
      </c>
    </row>
    <row r="64" spans="1:14" x14ac:dyDescent="0.2">
      <c r="A64" s="5" t="s">
        <v>62</v>
      </c>
      <c r="B64" s="1"/>
      <c r="C64" s="1"/>
      <c r="D64" s="1"/>
      <c r="E64" s="1"/>
      <c r="F64" s="1"/>
      <c r="G64" s="1"/>
      <c r="H64" s="1">
        <v>30000</v>
      </c>
      <c r="I64" s="1">
        <v>10000</v>
      </c>
      <c r="J64" s="1"/>
      <c r="K64" s="1"/>
      <c r="L64" s="1"/>
      <c r="M64" s="1">
        <v>40000</v>
      </c>
      <c r="N64" t="str">
        <f>IF(VLOOKUP(A64,resources!A:B,2,FALSE)=0,"",VLOOKUP(A64,resources!A:B,2,FALSE))</f>
        <v/>
      </c>
    </row>
    <row r="65" spans="1:14" x14ac:dyDescent="0.2">
      <c r="A65" s="5" t="s">
        <v>57</v>
      </c>
      <c r="B65" s="1"/>
      <c r="C65" s="1"/>
      <c r="D65" s="1"/>
      <c r="E65" s="1"/>
      <c r="F65" s="1"/>
      <c r="G65" s="1"/>
      <c r="H65" s="1"/>
      <c r="I65" s="1"/>
      <c r="J65" s="1">
        <v>40000</v>
      </c>
      <c r="K65" s="1"/>
      <c r="L65" s="1"/>
      <c r="M65" s="1">
        <v>40000</v>
      </c>
      <c r="N65" t="str">
        <f>IF(VLOOKUP(A65,resources!A:B,2,FALSE)=0,"",VLOOKUP(A65,resources!A:B,2,FALSE))</f>
        <v/>
      </c>
    </row>
    <row r="66" spans="1:14" x14ac:dyDescent="0.2">
      <c r="A66" s="5" t="s">
        <v>34</v>
      </c>
      <c r="B66" s="1">
        <v>30000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30000</v>
      </c>
      <c r="N66" t="str">
        <f>IF(VLOOKUP(A66,resources!A:B,2,FALSE)=0,"",VLOOKUP(A66,resources!A:B,2,FALSE))</f>
        <v/>
      </c>
    </row>
    <row r="67" spans="1:14" x14ac:dyDescent="0.2">
      <c r="A67" s="5" t="s">
        <v>39</v>
      </c>
      <c r="B67" s="1">
        <v>25000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v>25000</v>
      </c>
      <c r="N67" t="str">
        <f>IF(VLOOKUP(A67,resources!A:B,2,FALSE)=0,"",VLOOKUP(A67,resources!A:B,2,FALSE))</f>
        <v>https://www.sourcewatch.org/index.php/Club_for_Growth</v>
      </c>
    </row>
    <row r="68" spans="1:14" x14ac:dyDescent="0.2">
      <c r="A68" s="5" t="s">
        <v>73</v>
      </c>
      <c r="B68" s="1"/>
      <c r="C68" s="1"/>
      <c r="D68" s="1"/>
      <c r="E68" s="1"/>
      <c r="F68" s="1"/>
      <c r="G68" s="1"/>
      <c r="H68" s="1">
        <v>25000</v>
      </c>
      <c r="I68" s="1"/>
      <c r="J68" s="1"/>
      <c r="K68" s="1"/>
      <c r="L68" s="1"/>
      <c r="M68" s="1">
        <v>25000</v>
      </c>
      <c r="N68" t="str">
        <f>IF(VLOOKUP(A68,resources!A:B,2,FALSE)=0,"",VLOOKUP(A68,resources!A:B,2,FALSE))</f>
        <v/>
      </c>
    </row>
    <row r="69" spans="1:14" x14ac:dyDescent="0.2">
      <c r="A69" s="5" t="s">
        <v>76</v>
      </c>
      <c r="B69" s="1"/>
      <c r="C69" s="1"/>
      <c r="D69" s="1"/>
      <c r="E69" s="1"/>
      <c r="F69" s="1"/>
      <c r="G69" s="1"/>
      <c r="H69" s="1">
        <v>25000</v>
      </c>
      <c r="I69" s="1"/>
      <c r="J69" s="1"/>
      <c r="K69" s="1"/>
      <c r="L69" s="1"/>
      <c r="M69" s="1">
        <v>25000</v>
      </c>
      <c r="N69" t="str">
        <f>IF(VLOOKUP(A69,resources!A:B,2,FALSE)=0,"",VLOOKUP(A69,resources!A:B,2,FALSE))</f>
        <v/>
      </c>
    </row>
    <row r="70" spans="1:14" x14ac:dyDescent="0.2">
      <c r="A70" s="5" t="s">
        <v>26</v>
      </c>
      <c r="B70" s="1"/>
      <c r="C70" s="1">
        <v>25000</v>
      </c>
      <c r="D70" s="1"/>
      <c r="E70" s="1"/>
      <c r="F70" s="1"/>
      <c r="G70" s="1"/>
      <c r="H70" s="1"/>
      <c r="I70" s="1"/>
      <c r="J70" s="1"/>
      <c r="K70" s="1"/>
      <c r="L70" s="1"/>
      <c r="M70" s="1">
        <v>25000</v>
      </c>
      <c r="N70" t="str">
        <f>IF(VLOOKUP(A70,resources!A:B,2,FALSE)=0,"",VLOOKUP(A70,resources!A:B,2,FALSE))</f>
        <v>https://www.sourcewatch.org/index.php/Let_Freedom_Ring</v>
      </c>
    </row>
    <row r="71" spans="1:14" x14ac:dyDescent="0.2">
      <c r="A71" s="5" t="s">
        <v>74</v>
      </c>
      <c r="B71" s="1"/>
      <c r="C71" s="1"/>
      <c r="D71" s="1"/>
      <c r="E71" s="1"/>
      <c r="F71" s="1"/>
      <c r="G71" s="1"/>
      <c r="H71" s="1">
        <v>15000</v>
      </c>
      <c r="I71" s="1"/>
      <c r="J71" s="1"/>
      <c r="K71" s="1"/>
      <c r="L71" s="1"/>
      <c r="M71" s="1">
        <v>15000</v>
      </c>
      <c r="N71" t="str">
        <f>IF(VLOOKUP(A71,resources!A:B,2,FALSE)=0,"",VLOOKUP(A71,resources!A:B,2,FALSE))</f>
        <v/>
      </c>
    </row>
    <row r="72" spans="1:14" x14ac:dyDescent="0.2">
      <c r="A72" s="5" t="s">
        <v>24</v>
      </c>
      <c r="B72" s="1"/>
      <c r="C72" s="1">
        <v>12500</v>
      </c>
      <c r="D72" s="1"/>
      <c r="E72" s="1"/>
      <c r="F72" s="1"/>
      <c r="G72" s="1"/>
      <c r="H72" s="1"/>
      <c r="I72" s="1"/>
      <c r="J72" s="1"/>
      <c r="K72" s="1"/>
      <c r="L72" s="1"/>
      <c r="M72" s="1">
        <v>12500</v>
      </c>
      <c r="N72" t="str">
        <f>IF(VLOOKUP(A72,resources!A:B,2,FALSE)=0,"",VLOOKUP(A72,resources!A:B,2,FALSE))</f>
        <v/>
      </c>
    </row>
    <row r="73" spans="1:14" x14ac:dyDescent="0.2">
      <c r="A73" s="5" t="s">
        <v>35</v>
      </c>
      <c r="B73" s="1">
        <v>10000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10000</v>
      </c>
      <c r="N73" t="str">
        <f>IF(VLOOKUP(A73,resources!A:B,2,FALSE)=0,"",VLOOKUP(A73,resources!A:B,2,FALSE))</f>
        <v/>
      </c>
    </row>
    <row r="74" spans="1:14" x14ac:dyDescent="0.2">
      <c r="A74" s="5" t="s">
        <v>27</v>
      </c>
      <c r="B74" s="1"/>
      <c r="C74" s="1">
        <v>10000</v>
      </c>
      <c r="D74" s="1"/>
      <c r="E74" s="1"/>
      <c r="F74" s="1"/>
      <c r="G74" s="1"/>
      <c r="H74" s="1"/>
      <c r="I74" s="1"/>
      <c r="J74" s="1"/>
      <c r="K74" s="1"/>
      <c r="L74" s="1"/>
      <c r="M74" s="1">
        <v>10000</v>
      </c>
      <c r="N74" t="str">
        <f>IF(VLOOKUP(A74,resources!A:B,2,FALSE)=0,"",VLOOKUP(A74,resources!A:B,2,FALSE))</f>
        <v/>
      </c>
    </row>
    <row r="75" spans="1:14" x14ac:dyDescent="0.2">
      <c r="A75" s="5" t="s">
        <v>82</v>
      </c>
      <c r="B75" s="1"/>
      <c r="C75" s="1"/>
      <c r="D75" s="1"/>
      <c r="E75" s="1">
        <v>10000</v>
      </c>
      <c r="F75" s="1"/>
      <c r="G75" s="1"/>
      <c r="H75" s="1"/>
      <c r="I75" s="1"/>
      <c r="J75" s="1"/>
      <c r="K75" s="1"/>
      <c r="L75" s="1"/>
      <c r="M75" s="1">
        <v>10000</v>
      </c>
      <c r="N75" t="str">
        <f>IF(VLOOKUP(A75,resources!A:B,2,FALSE)=0,"",VLOOKUP(A75,resources!A:B,2,FALSE))</f>
        <v/>
      </c>
    </row>
    <row r="76" spans="1:14" x14ac:dyDescent="0.2">
      <c r="A76" s="5" t="s">
        <v>65</v>
      </c>
      <c r="B76" s="1"/>
      <c r="C76" s="1"/>
      <c r="D76" s="1"/>
      <c r="E76" s="1"/>
      <c r="F76" s="1"/>
      <c r="G76" s="1"/>
      <c r="H76" s="1"/>
      <c r="I76" s="1">
        <v>5000</v>
      </c>
      <c r="J76" s="1"/>
      <c r="K76" s="1"/>
      <c r="L76" s="1"/>
      <c r="M76" s="1">
        <v>5000</v>
      </c>
      <c r="N76" t="str">
        <f>IF(VLOOKUP(A76,resources!A:B,2,FALSE)=0,"",VLOOKUP(A76,resources!A:B,2,FALSE))</f>
        <v>https://www.sourcewatch.org/index.php/Baylor_University</v>
      </c>
    </row>
    <row r="77" spans="1:14" x14ac:dyDescent="0.2">
      <c r="A77" s="5" t="s">
        <v>71</v>
      </c>
      <c r="B77" s="1"/>
      <c r="C77" s="1"/>
      <c r="D77" s="1"/>
      <c r="E77" s="1"/>
      <c r="F77" s="1"/>
      <c r="G77" s="1"/>
      <c r="H77" s="1">
        <v>5000</v>
      </c>
      <c r="I77" s="1"/>
      <c r="J77" s="1"/>
      <c r="K77" s="1"/>
      <c r="L77" s="1"/>
      <c r="M77" s="1">
        <v>5000</v>
      </c>
      <c r="N77" t="str">
        <f>IF(VLOOKUP(A77,resources!A:B,2,FALSE)=0,"",VLOOKUP(A77,resources!A:B,2,FALSE))</f>
        <v/>
      </c>
    </row>
    <row r="78" spans="1:14" x14ac:dyDescent="0.2">
      <c r="A78" s="5" t="s">
        <v>107</v>
      </c>
      <c r="B78" s="1">
        <v>7291370</v>
      </c>
      <c r="C78" s="1">
        <v>188817</v>
      </c>
      <c r="D78" s="1">
        <v>8426723</v>
      </c>
      <c r="E78" s="1">
        <v>997459</v>
      </c>
      <c r="F78" s="1">
        <v>2195000</v>
      </c>
      <c r="G78" s="1">
        <v>2487193</v>
      </c>
      <c r="H78" s="1">
        <v>8289000</v>
      </c>
      <c r="I78" s="1">
        <v>7834000</v>
      </c>
      <c r="J78" s="1">
        <v>29124997</v>
      </c>
      <c r="K78" s="1">
        <v>15612998</v>
      </c>
      <c r="L78" s="1">
        <v>1144900</v>
      </c>
      <c r="M78" s="1">
        <v>83592457</v>
      </c>
    </row>
    <row r="84" spans="1:10" ht="26" x14ac:dyDescent="0.3">
      <c r="A84" s="11" t="s">
        <v>114</v>
      </c>
    </row>
    <row r="87" spans="1:10" x14ac:dyDescent="0.2">
      <c r="A87" s="4" t="s">
        <v>108</v>
      </c>
      <c r="B87" s="4" t="s">
        <v>83</v>
      </c>
    </row>
    <row r="88" spans="1:10" x14ac:dyDescent="0.2">
      <c r="A88" s="4" t="s">
        <v>109</v>
      </c>
      <c r="B88">
        <v>2009</v>
      </c>
      <c r="C88" t="s">
        <v>107</v>
      </c>
    </row>
    <row r="89" spans="1:10" x14ac:dyDescent="0.2">
      <c r="A89" s="5" t="s">
        <v>28</v>
      </c>
      <c r="B89" s="1">
        <v>150000</v>
      </c>
      <c r="C89" s="1">
        <v>150000</v>
      </c>
      <c r="D89" t="str">
        <f>IF(VLOOKUP(A89,resources!A:B,2,FALSE)=0,"",VLOOKUP(A89,resources!A:B,2,FALSE))</f>
        <v/>
      </c>
    </row>
    <row r="90" spans="1:10" x14ac:dyDescent="0.2">
      <c r="A90" s="5" t="s">
        <v>107</v>
      </c>
      <c r="B90" s="1">
        <v>150000</v>
      </c>
      <c r="C90" s="1">
        <v>150000</v>
      </c>
    </row>
    <row r="93" spans="1:10" ht="26" x14ac:dyDescent="0.3">
      <c r="A93" s="11" t="s">
        <v>115</v>
      </c>
    </row>
    <row r="95" spans="1:10" x14ac:dyDescent="0.2">
      <c r="A95" s="4" t="s">
        <v>116</v>
      </c>
      <c r="B95" s="4" t="s">
        <v>83</v>
      </c>
    </row>
    <row r="96" spans="1:10" x14ac:dyDescent="0.2">
      <c r="A96" s="4" t="s">
        <v>117</v>
      </c>
      <c r="B96">
        <v>2008</v>
      </c>
      <c r="C96">
        <v>2010</v>
      </c>
      <c r="D96">
        <v>2011</v>
      </c>
      <c r="E96">
        <v>2015</v>
      </c>
      <c r="F96">
        <v>2016</v>
      </c>
      <c r="G96">
        <v>2017</v>
      </c>
      <c r="H96">
        <v>2018</v>
      </c>
      <c r="I96" t="s">
        <v>107</v>
      </c>
      <c r="J96" s="6" t="s">
        <v>118</v>
      </c>
    </row>
    <row r="97" spans="1:10" x14ac:dyDescent="0.2">
      <c r="A97" s="5" t="s">
        <v>106</v>
      </c>
      <c r="B97" s="1"/>
      <c r="C97" s="1"/>
      <c r="D97" s="1"/>
      <c r="E97" s="1"/>
      <c r="F97" s="1"/>
      <c r="G97" s="1"/>
      <c r="H97" s="1"/>
      <c r="I97" s="1"/>
      <c r="J97" t="str">
        <f>IFERROR(IF(VLOOKUP(A97,resources!A:B,2,FALSE)=0,"",VLOOKUP(A97,resources!A:B,2,FALSE)),"")</f>
        <v/>
      </c>
    </row>
    <row r="98" spans="1:10" x14ac:dyDescent="0.2">
      <c r="A98" s="12" t="s">
        <v>99</v>
      </c>
      <c r="B98" s="1">
        <v>210219</v>
      </c>
      <c r="C98" s="1"/>
      <c r="D98" s="1"/>
      <c r="E98" s="1"/>
      <c r="F98" s="1"/>
      <c r="G98" s="1"/>
      <c r="H98" s="1"/>
      <c r="I98" s="1">
        <v>210219</v>
      </c>
      <c r="J98" t="str">
        <f>IFERROR(IF(VLOOKUP(A98,resources!A:B,2,FALSE)=0,"",VLOOKUP(A98,resources!A:B,2,FALSE)),"")</f>
        <v/>
      </c>
    </row>
    <row r="99" spans="1:10" x14ac:dyDescent="0.2">
      <c r="A99" s="5" t="s">
        <v>94</v>
      </c>
      <c r="B99" s="1"/>
      <c r="C99" s="1"/>
      <c r="D99" s="1"/>
      <c r="E99" s="1"/>
      <c r="F99" s="1"/>
      <c r="G99" s="1"/>
      <c r="H99" s="1"/>
      <c r="I99" s="1"/>
      <c r="J99" t="str">
        <f>IFERROR(IF(VLOOKUP(A99,resources!A:B,2,FALSE)=0,"",VLOOKUP(A99,resources!A:B,2,FALSE)),"")</f>
        <v/>
      </c>
    </row>
    <row r="100" spans="1:10" x14ac:dyDescent="0.2">
      <c r="A100" s="12" t="s">
        <v>95</v>
      </c>
      <c r="B100" s="1"/>
      <c r="C100" s="1">
        <v>681750</v>
      </c>
      <c r="D100" s="1"/>
      <c r="E100" s="1"/>
      <c r="F100" s="1"/>
      <c r="G100" s="1"/>
      <c r="H100" s="1"/>
      <c r="I100" s="1">
        <v>681750</v>
      </c>
      <c r="J100" t="str">
        <f>IFERROR(IF(VLOOKUP(A100,resources!A:B,2,FALSE)=0,"",VLOOKUP(A100,resources!A:B,2,FALSE)),"")</f>
        <v/>
      </c>
    </row>
    <row r="101" spans="1:10" x14ac:dyDescent="0.2">
      <c r="A101" s="5" t="s">
        <v>105</v>
      </c>
      <c r="B101" s="1"/>
      <c r="C101" s="1"/>
      <c r="D101" s="1"/>
      <c r="E101" s="1"/>
      <c r="F101" s="1"/>
      <c r="G101" s="1"/>
      <c r="H101" s="1"/>
      <c r="I101" s="1"/>
      <c r="J101" t="str">
        <f>IFERROR(IF(VLOOKUP(A101,resources!A:B,2,FALSE)=0,"",VLOOKUP(A101,resources!A:B,2,FALSE)),"")</f>
        <v/>
      </c>
    </row>
    <row r="102" spans="1:10" x14ac:dyDescent="0.2">
      <c r="A102" s="12" t="s">
        <v>103</v>
      </c>
      <c r="B102" s="1">
        <v>210662</v>
      </c>
      <c r="C102" s="1"/>
      <c r="D102" s="1"/>
      <c r="E102" s="1"/>
      <c r="F102" s="1"/>
      <c r="G102" s="1"/>
      <c r="H102" s="1"/>
      <c r="I102" s="1">
        <v>210662</v>
      </c>
      <c r="J102" t="str">
        <f>IFERROR(IF(VLOOKUP(A102,resources!A:B,2,FALSE)=0,"",VLOOKUP(A102,resources!A:B,2,FALSE)),"")</f>
        <v/>
      </c>
    </row>
    <row r="103" spans="1:10" x14ac:dyDescent="0.2">
      <c r="A103" s="5" t="s">
        <v>89</v>
      </c>
      <c r="B103" s="1"/>
      <c r="C103" s="1"/>
      <c r="D103" s="1"/>
      <c r="E103" s="1"/>
      <c r="F103" s="1"/>
      <c r="G103" s="1"/>
      <c r="H103" s="1"/>
      <c r="I103" s="1"/>
      <c r="J103" t="str">
        <f>IFERROR(IF(VLOOKUP(A103,resources!A:B,2,FALSE)=0,"",VLOOKUP(A103,resources!A:B,2,FALSE)),"")</f>
        <v/>
      </c>
    </row>
    <row r="104" spans="1:10" x14ac:dyDescent="0.2">
      <c r="A104" s="12" t="s">
        <v>90</v>
      </c>
      <c r="B104" s="1"/>
      <c r="C104" s="1"/>
      <c r="D104" s="1"/>
      <c r="E104" s="1"/>
      <c r="F104" s="1"/>
      <c r="G104" s="1">
        <v>919900</v>
      </c>
      <c r="H104" s="1"/>
      <c r="I104" s="1">
        <v>919900</v>
      </c>
      <c r="J104" t="str">
        <f>IFERROR(IF(VLOOKUP(A104,resources!A:B,2,FALSE)=0,"",VLOOKUP(A104,resources!A:B,2,FALSE)),"")</f>
        <v/>
      </c>
    </row>
    <row r="105" spans="1:10" x14ac:dyDescent="0.2">
      <c r="A105" s="12" t="s">
        <v>88</v>
      </c>
      <c r="B105" s="1"/>
      <c r="C105" s="1"/>
      <c r="D105" s="1"/>
      <c r="E105" s="1"/>
      <c r="F105" s="1">
        <v>750000</v>
      </c>
      <c r="G105" s="1"/>
      <c r="H105" s="1"/>
      <c r="I105" s="1">
        <v>750000</v>
      </c>
      <c r="J105" t="str">
        <f>IFERROR(IF(VLOOKUP(A105,resources!A:B,2,FALSE)=0,"",VLOOKUP(A105,resources!A:B,2,FALSE)),"")</f>
        <v/>
      </c>
    </row>
    <row r="106" spans="1:10" x14ac:dyDescent="0.2">
      <c r="A106" s="5" t="s">
        <v>98</v>
      </c>
      <c r="B106" s="1"/>
      <c r="C106" s="1"/>
      <c r="D106" s="1"/>
      <c r="E106" s="1"/>
      <c r="F106" s="1"/>
      <c r="G106" s="1"/>
      <c r="H106" s="1"/>
      <c r="I106" s="1"/>
      <c r="J106" t="str">
        <f>IFERROR(IF(VLOOKUP(A106,resources!A:B,2,FALSE)=0,"",VLOOKUP(A106,resources!A:B,2,FALSE)),"")</f>
        <v/>
      </c>
    </row>
    <row r="107" spans="1:10" x14ac:dyDescent="0.2">
      <c r="A107" s="12" t="s">
        <v>99</v>
      </c>
      <c r="B107" s="1"/>
      <c r="C107" s="1">
        <v>231666</v>
      </c>
      <c r="D107" s="1"/>
      <c r="E107" s="1"/>
      <c r="F107" s="1"/>
      <c r="G107" s="1"/>
      <c r="H107" s="1"/>
      <c r="I107" s="1">
        <v>231666</v>
      </c>
      <c r="J107" t="str">
        <f>IFERROR(IF(VLOOKUP(A107,resources!A:B,2,FALSE)=0,"",VLOOKUP(A107,resources!A:B,2,FALSE)),"")</f>
        <v/>
      </c>
    </row>
    <row r="108" spans="1:10" x14ac:dyDescent="0.2">
      <c r="A108" s="5" t="s">
        <v>87</v>
      </c>
      <c r="B108" s="1"/>
      <c r="C108" s="1"/>
      <c r="D108" s="1"/>
      <c r="E108" s="1"/>
      <c r="F108" s="1"/>
      <c r="G108" s="1"/>
      <c r="H108" s="1"/>
      <c r="I108" s="1"/>
      <c r="J108" t="str">
        <f>IFERROR(IF(VLOOKUP(A108,resources!A:B,2,FALSE)=0,"",VLOOKUP(A108,resources!A:B,2,FALSE)),"")</f>
        <v>https://www.desmogblog.com/crc-public-relations</v>
      </c>
    </row>
    <row r="109" spans="1:10" x14ac:dyDescent="0.2">
      <c r="A109" s="12" t="s">
        <v>88</v>
      </c>
      <c r="B109" s="1"/>
      <c r="C109" s="1"/>
      <c r="D109" s="1"/>
      <c r="E109" s="1"/>
      <c r="F109" s="1">
        <v>600000</v>
      </c>
      <c r="G109" s="1"/>
      <c r="H109" s="1">
        <v>165000</v>
      </c>
      <c r="I109" s="1">
        <v>765000</v>
      </c>
      <c r="J109" t="str">
        <f>IFERROR(IF(VLOOKUP(A109,resources!A:B,2,FALSE)=0,"",VLOOKUP(A109,resources!A:B,2,FALSE)),"")</f>
        <v/>
      </c>
    </row>
    <row r="110" spans="1:10" x14ac:dyDescent="0.2">
      <c r="A110" s="5" t="s">
        <v>100</v>
      </c>
      <c r="B110" s="1"/>
      <c r="C110" s="1"/>
      <c r="D110" s="1"/>
      <c r="E110" s="1"/>
      <c r="F110" s="1"/>
      <c r="G110" s="1"/>
      <c r="H110" s="1"/>
      <c r="I110" s="1"/>
      <c r="J110" t="str">
        <f>IFERROR(IF(VLOOKUP(A110,resources!A:B,2,FALSE)=0,"",VLOOKUP(A110,resources!A:B,2,FALSE)),"")</f>
        <v>https://www.sourcewatch.org/index.php/Lincoln_Strategy_Group</v>
      </c>
    </row>
    <row r="111" spans="1:10" x14ac:dyDescent="0.2">
      <c r="A111" s="12" t="s">
        <v>101</v>
      </c>
      <c r="B111" s="1"/>
      <c r="C111" s="1">
        <v>225000</v>
      </c>
      <c r="D111" s="1"/>
      <c r="E111" s="1"/>
      <c r="F111" s="1"/>
      <c r="G111" s="1"/>
      <c r="H111" s="1"/>
      <c r="I111" s="1">
        <v>225000</v>
      </c>
      <c r="J111" t="str">
        <f>IFERROR(IF(VLOOKUP(A111,resources!A:B,2,FALSE)=0,"",VLOOKUP(A111,resources!A:B,2,FALSE)),"")</f>
        <v/>
      </c>
    </row>
    <row r="112" spans="1:10" x14ac:dyDescent="0.2">
      <c r="A112" s="5" t="s">
        <v>92</v>
      </c>
      <c r="B112" s="1"/>
      <c r="C112" s="1"/>
      <c r="D112" s="1"/>
      <c r="E112" s="1"/>
      <c r="F112" s="1"/>
      <c r="G112" s="1"/>
      <c r="H112" s="1"/>
      <c r="I112" s="1"/>
      <c r="J112" t="str">
        <f>IFERROR(IF(VLOOKUP(A112,resources!A:B,2,FALSE)=0,"",VLOOKUP(A112,resources!A:B,2,FALSE)),"")</f>
        <v/>
      </c>
    </row>
    <row r="113" spans="1:10" x14ac:dyDescent="0.2">
      <c r="A113" s="12" t="s">
        <v>93</v>
      </c>
      <c r="B113" s="1"/>
      <c r="C113" s="1">
        <v>565730</v>
      </c>
      <c r="D113" s="1">
        <v>807587</v>
      </c>
      <c r="E113" s="1"/>
      <c r="F113" s="1"/>
      <c r="G113" s="1"/>
      <c r="H113" s="1"/>
      <c r="I113" s="1">
        <v>1373317</v>
      </c>
      <c r="J113" t="str">
        <f>IFERROR(IF(VLOOKUP(A113,resources!A:B,2,FALSE)=0,"",VLOOKUP(A113,resources!A:B,2,FALSE)),"")</f>
        <v/>
      </c>
    </row>
    <row r="114" spans="1:10" x14ac:dyDescent="0.2">
      <c r="A114" s="5" t="s">
        <v>91</v>
      </c>
      <c r="B114" s="1"/>
      <c r="C114" s="1"/>
      <c r="D114" s="1"/>
      <c r="E114" s="1"/>
      <c r="F114" s="1"/>
      <c r="G114" s="1"/>
      <c r="H114" s="1"/>
      <c r="I114" s="1"/>
      <c r="J114" t="str">
        <f>IFERROR(IF(VLOOKUP(A114,resources!A:B,2,FALSE)=0,"",VLOOKUP(A114,resources!A:B,2,FALSE)),"")</f>
        <v/>
      </c>
    </row>
    <row r="115" spans="1:10" x14ac:dyDescent="0.2">
      <c r="A115" s="12" t="s">
        <v>88</v>
      </c>
      <c r="B115" s="1"/>
      <c r="C115" s="1"/>
      <c r="D115" s="1"/>
      <c r="E115" s="1">
        <v>500000</v>
      </c>
      <c r="F115" s="1"/>
      <c r="G115" s="1"/>
      <c r="H115" s="1"/>
      <c r="I115" s="1">
        <v>500000</v>
      </c>
      <c r="J115" t="str">
        <f>IFERROR(IF(VLOOKUP(A115,resources!A:B,2,FALSE)=0,"",VLOOKUP(A115,resources!A:B,2,FALSE)),"")</f>
        <v/>
      </c>
    </row>
    <row r="116" spans="1:10" x14ac:dyDescent="0.2">
      <c r="A116" s="5" t="s">
        <v>102</v>
      </c>
      <c r="B116" s="1"/>
      <c r="C116" s="1"/>
      <c r="D116" s="1"/>
      <c r="E116" s="1"/>
      <c r="F116" s="1"/>
      <c r="G116" s="1"/>
      <c r="H116" s="1"/>
      <c r="I116" s="1"/>
      <c r="J116" t="str">
        <f>IFERROR(IF(VLOOKUP(A116,resources!A:B,2,FALSE)=0,"",VLOOKUP(A116,resources!A:B,2,FALSE)),"")</f>
        <v>https://www.sourcewatch.org/index.php/TargetPoint_Consulting,_Inc.</v>
      </c>
    </row>
    <row r="117" spans="1:10" x14ac:dyDescent="0.2">
      <c r="A117" s="12" t="s">
        <v>103</v>
      </c>
      <c r="B117" s="1">
        <v>789444</v>
      </c>
      <c r="C117" s="1"/>
      <c r="D117" s="1"/>
      <c r="E117" s="1"/>
      <c r="F117" s="1"/>
      <c r="G117" s="1"/>
      <c r="H117" s="1"/>
      <c r="I117" s="1">
        <v>789444</v>
      </c>
      <c r="J117" t="str">
        <f>IFERROR(IF(VLOOKUP(A117,resources!A:B,2,FALSE)=0,"",VLOOKUP(A117,resources!A:B,2,FALSE)),"")</f>
        <v/>
      </c>
    </row>
    <row r="118" spans="1:10" x14ac:dyDescent="0.2">
      <c r="A118" s="5" t="s">
        <v>104</v>
      </c>
      <c r="B118" s="1"/>
      <c r="C118" s="1"/>
      <c r="D118" s="1"/>
      <c r="E118" s="1"/>
      <c r="F118" s="1"/>
      <c r="G118" s="1"/>
      <c r="H118" s="1"/>
      <c r="I118" s="1"/>
      <c r="J118" t="str">
        <f>IFERROR(IF(VLOOKUP(A118,resources!A:B,2,FALSE)=0,"",VLOOKUP(A118,resources!A:B,2,FALSE)),"")</f>
        <v>https://www.sourcewatch.org/index.php/The_Tarrance_Group</v>
      </c>
    </row>
    <row r="119" spans="1:10" x14ac:dyDescent="0.2">
      <c r="A119" s="12" t="s">
        <v>103</v>
      </c>
      <c r="B119" s="1">
        <v>326948</v>
      </c>
      <c r="C119" s="1"/>
      <c r="D119" s="1"/>
      <c r="E119" s="1"/>
      <c r="F119" s="1"/>
      <c r="G119" s="1"/>
      <c r="H119" s="1"/>
      <c r="I119" s="1">
        <v>326948</v>
      </c>
      <c r="J119" t="str">
        <f>IFERROR(IF(VLOOKUP(A119,resources!A:B,2,FALSE)=0,"",VLOOKUP(A119,resources!A:B,2,FALSE)),"")</f>
        <v/>
      </c>
    </row>
    <row r="120" spans="1:10" x14ac:dyDescent="0.2">
      <c r="A120" s="5" t="s">
        <v>96</v>
      </c>
      <c r="B120" s="1"/>
      <c r="C120" s="1"/>
      <c r="D120" s="1"/>
      <c r="E120" s="1"/>
      <c r="F120" s="1"/>
      <c r="G120" s="1"/>
      <c r="H120" s="1"/>
      <c r="I120" s="1"/>
      <c r="J120" t="str">
        <f>IFERROR(IF(VLOOKUP(A120,resources!A:B,2,FALSE)=0,"",VLOOKUP(A120,resources!A:B,2,FALSE)),"")</f>
        <v/>
      </c>
    </row>
    <row r="121" spans="1:10" x14ac:dyDescent="0.2">
      <c r="A121" s="12" t="s">
        <v>97</v>
      </c>
      <c r="B121" s="1"/>
      <c r="C121" s="1">
        <v>576999</v>
      </c>
      <c r="D121" s="1"/>
      <c r="E121" s="1"/>
      <c r="F121" s="1"/>
      <c r="G121" s="1"/>
      <c r="H121" s="1"/>
      <c r="I121" s="1">
        <v>576999</v>
      </c>
      <c r="J121" t="str">
        <f>IFERROR(IF(VLOOKUP(A121,resources!A:B,2,FALSE)=0,"",VLOOKUP(A121,resources!A:B,2,FALSE)),"")</f>
        <v/>
      </c>
    </row>
    <row r="122" spans="1:10" x14ac:dyDescent="0.2">
      <c r="A122" s="5" t="s">
        <v>107</v>
      </c>
      <c r="B122" s="1">
        <v>1537273</v>
      </c>
      <c r="C122" s="1">
        <v>2281145</v>
      </c>
      <c r="D122" s="1">
        <v>807587</v>
      </c>
      <c r="E122" s="1">
        <v>500000</v>
      </c>
      <c r="F122" s="1">
        <v>1350000</v>
      </c>
      <c r="G122" s="1">
        <v>919900</v>
      </c>
      <c r="H122" s="1">
        <v>165000</v>
      </c>
      <c r="I122" s="1">
        <v>7560905</v>
      </c>
      <c r="J122" t="str">
        <f>IFERROR(IF(VLOOKUP(A122,resources!A:B,2,FALSE)=0,"",VLOOKUP(A122,resources!A:B,2,FALSE)),"")</f>
        <v/>
      </c>
    </row>
  </sheetData>
  <hyperlinks>
    <hyperlink ref="A3" r:id="rId4" xr:uid="{DF85D9FF-6813-C24B-9B16-26ACF52E7104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13"/>
  <sheetViews>
    <sheetView workbookViewId="0">
      <selection activeCell="D103" sqref="D103"/>
    </sheetView>
  </sheetViews>
  <sheetFormatPr baseColWidth="10" defaultRowHeight="16" x14ac:dyDescent="0.2"/>
  <cols>
    <col min="2" max="2" width="56" bestFit="1" customWidth="1"/>
    <col min="3" max="3" width="25.83203125" bestFit="1" customWidth="1"/>
    <col min="4" max="4" width="52.6640625" bestFit="1" customWidth="1"/>
    <col min="5" max="5" width="11" style="1" bestFit="1" customWidth="1"/>
    <col min="6" max="6" width="5.1640625" bestFit="1" customWidth="1"/>
  </cols>
  <sheetData>
    <row r="1" spans="1:8" x14ac:dyDescent="0.2">
      <c r="A1" s="2" t="s">
        <v>45</v>
      </c>
      <c r="B1" s="2" t="s">
        <v>42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43</v>
      </c>
      <c r="H1" s="2" t="s">
        <v>44</v>
      </c>
    </row>
    <row r="2" spans="1:8" hidden="1" x14ac:dyDescent="0.2">
      <c r="A2" t="s">
        <v>46</v>
      </c>
      <c r="B2" t="str">
        <f>C2&amp;"_"&amp;D2&amp;F2&amp;E2</f>
        <v>Wellspring Committee_Alabama Civil Justice Reform Committee2008100000</v>
      </c>
      <c r="C2" t="s">
        <v>4</v>
      </c>
      <c r="D2" t="s">
        <v>36</v>
      </c>
      <c r="E2" s="1">
        <v>100000</v>
      </c>
      <c r="F2">
        <v>2008</v>
      </c>
      <c r="G2" t="s">
        <v>43</v>
      </c>
    </row>
    <row r="3" spans="1:8" hidden="1" x14ac:dyDescent="0.2">
      <c r="A3" t="s">
        <v>46</v>
      </c>
      <c r="B3" t="str">
        <f>C3&amp;"_"&amp;D3&amp;F3&amp;E3</f>
        <v>Wellspring Committee_Alabama Voters Against Lawsuit Abuse200885000</v>
      </c>
      <c r="C3" t="s">
        <v>4</v>
      </c>
      <c r="D3" t="s">
        <v>37</v>
      </c>
      <c r="E3" s="1">
        <v>85000</v>
      </c>
      <c r="F3">
        <v>2008</v>
      </c>
      <c r="G3" t="s">
        <v>43</v>
      </c>
    </row>
    <row r="4" spans="1:8" hidden="1" x14ac:dyDescent="0.2">
      <c r="A4" t="s">
        <v>46</v>
      </c>
      <c r="B4" t="str">
        <f>C4&amp;"_"&amp;D4&amp;F4&amp;E4</f>
        <v>Wellspring Committee_American Energy Alliance2008509000</v>
      </c>
      <c r="C4" t="s">
        <v>4</v>
      </c>
      <c r="D4" t="s">
        <v>12</v>
      </c>
      <c r="E4" s="1">
        <v>509000</v>
      </c>
      <c r="F4">
        <v>2008</v>
      </c>
      <c r="G4" t="s">
        <v>43</v>
      </c>
    </row>
    <row r="5" spans="1:8" hidden="1" x14ac:dyDescent="0.2">
      <c r="A5" t="s">
        <v>46</v>
      </c>
      <c r="B5" t="str">
        <f>C5&amp;"_"&amp;D5&amp;F5&amp;E5</f>
        <v>Wellspring Committee_American Future Fund2008367457</v>
      </c>
      <c r="C5" t="s">
        <v>4</v>
      </c>
      <c r="D5" t="s">
        <v>33</v>
      </c>
      <c r="E5" s="1">
        <v>367457</v>
      </c>
      <c r="F5">
        <v>2008</v>
      </c>
      <c r="G5" t="s">
        <v>43</v>
      </c>
    </row>
    <row r="6" spans="1:8" hidden="1" x14ac:dyDescent="0.2">
      <c r="A6" t="s">
        <v>46</v>
      </c>
      <c r="B6" t="str">
        <f>C6&amp;"_"&amp;D6&amp;F6&amp;E6</f>
        <v>Wellspring Committee_Americans for Job Security20082605824</v>
      </c>
      <c r="C6" t="s">
        <v>4</v>
      </c>
      <c r="D6" t="s">
        <v>15</v>
      </c>
      <c r="E6" s="1">
        <v>2605824</v>
      </c>
      <c r="F6">
        <v>2008</v>
      </c>
      <c r="G6" t="s">
        <v>43</v>
      </c>
    </row>
    <row r="7" spans="1:8" hidden="1" x14ac:dyDescent="0.2">
      <c r="A7" t="s">
        <v>46</v>
      </c>
      <c r="B7" t="str">
        <f>C7&amp;"_"&amp;D7&amp;F7&amp;E7</f>
        <v>Wellspring Committee_Americans for Prosperity20081651811</v>
      </c>
      <c r="C7" t="s">
        <v>4</v>
      </c>
      <c r="D7" t="s">
        <v>31</v>
      </c>
      <c r="E7" s="1">
        <v>1651811</v>
      </c>
      <c r="F7">
        <v>2008</v>
      </c>
      <c r="G7" t="s">
        <v>43</v>
      </c>
    </row>
    <row r="8" spans="1:8" hidden="1" x14ac:dyDescent="0.2">
      <c r="A8" t="s">
        <v>46</v>
      </c>
      <c r="B8" t="str">
        <f>C8&amp;"_"&amp;D8&amp;F8&amp;E8</f>
        <v>Wellspring Committee_Citizens for Traditional Values200830000</v>
      </c>
      <c r="C8" t="s">
        <v>4</v>
      </c>
      <c r="D8" t="s">
        <v>34</v>
      </c>
      <c r="E8" s="1">
        <v>30000</v>
      </c>
      <c r="F8">
        <v>2008</v>
      </c>
      <c r="G8" t="s">
        <v>43</v>
      </c>
    </row>
    <row r="9" spans="1:8" hidden="1" x14ac:dyDescent="0.2">
      <c r="A9" t="s">
        <v>46</v>
      </c>
      <c r="B9" t="str">
        <f>C9&amp;"_"&amp;D9&amp;F9&amp;E9</f>
        <v>Wellspring Committee_Concerned Women for America Legislative Action Committee200850000</v>
      </c>
      <c r="C9" t="s">
        <v>4</v>
      </c>
      <c r="D9" t="s">
        <v>41</v>
      </c>
      <c r="E9" s="1">
        <v>50000</v>
      </c>
      <c r="F9">
        <v>2008</v>
      </c>
      <c r="G9" t="s">
        <v>43</v>
      </c>
    </row>
    <row r="10" spans="1:8" hidden="1" x14ac:dyDescent="0.2">
      <c r="A10" t="s">
        <v>46</v>
      </c>
      <c r="B10" t="str">
        <f>C10&amp;"_"&amp;D10&amp;F10&amp;E10</f>
        <v>Wellspring Committee_Kansas Club for Growth200825000</v>
      </c>
      <c r="C10" t="s">
        <v>4</v>
      </c>
      <c r="D10" t="s">
        <v>39</v>
      </c>
      <c r="E10" s="1">
        <v>25000</v>
      </c>
      <c r="F10">
        <v>2008</v>
      </c>
      <c r="G10" t="s">
        <v>43</v>
      </c>
    </row>
    <row r="11" spans="1:8" hidden="1" x14ac:dyDescent="0.2">
      <c r="A11" t="s">
        <v>46</v>
      </c>
      <c r="B11" t="str">
        <f>C11&amp;"_"&amp;D11&amp;F11&amp;E11</f>
        <v>Wellspring Committee_Louisiana Conservative Action Network2008312000</v>
      </c>
      <c r="C11" t="s">
        <v>4</v>
      </c>
      <c r="D11" t="s">
        <v>40</v>
      </c>
      <c r="E11" s="1">
        <v>312000</v>
      </c>
      <c r="F11">
        <v>2008</v>
      </c>
      <c r="G11" t="s">
        <v>43</v>
      </c>
    </row>
    <row r="12" spans="1:8" hidden="1" x14ac:dyDescent="0.2">
      <c r="A12" t="s">
        <v>46</v>
      </c>
      <c r="B12" t="str">
        <f>C12&amp;"_"&amp;D12&amp;F12&amp;E12</f>
        <v>Wellspring Committee_Michigan Lawsuit Abuse Watch200810000</v>
      </c>
      <c r="C12" t="s">
        <v>4</v>
      </c>
      <c r="D12" t="s">
        <v>35</v>
      </c>
      <c r="E12" s="1">
        <v>10000</v>
      </c>
      <c r="F12">
        <v>2008</v>
      </c>
      <c r="G12" t="s">
        <v>43</v>
      </c>
    </row>
    <row r="13" spans="1:8" hidden="1" x14ac:dyDescent="0.2">
      <c r="A13" t="s">
        <v>46</v>
      </c>
      <c r="B13" t="str">
        <f>C13&amp;"_"&amp;D13&amp;F13&amp;E13</f>
        <v>Wellspring Committee_National Right to Life Committee2008542000</v>
      </c>
      <c r="C13" t="s">
        <v>4</v>
      </c>
      <c r="D13" t="s">
        <v>30</v>
      </c>
      <c r="E13" s="1">
        <v>542000</v>
      </c>
      <c r="F13">
        <v>2008</v>
      </c>
      <c r="G13" t="s">
        <v>43</v>
      </c>
    </row>
    <row r="14" spans="1:8" hidden="1" x14ac:dyDescent="0.2">
      <c r="A14" t="s">
        <v>46</v>
      </c>
      <c r="B14" t="str">
        <f>C14&amp;"_"&amp;D14&amp;F14&amp;E14</f>
        <v>Wellspring Committee_Stop Lawsuit Abuse200850000</v>
      </c>
      <c r="C14" t="s">
        <v>4</v>
      </c>
      <c r="D14" t="s">
        <v>38</v>
      </c>
      <c r="E14" s="1">
        <v>50000</v>
      </c>
      <c r="F14">
        <v>2008</v>
      </c>
      <c r="G14" t="s">
        <v>43</v>
      </c>
    </row>
    <row r="15" spans="1:8" hidden="1" x14ac:dyDescent="0.2">
      <c r="A15" t="s">
        <v>46</v>
      </c>
      <c r="B15" t="str">
        <f>C15&amp;"_"&amp;D15&amp;F15&amp;E15</f>
        <v>Wellspring Committee_Susan B. Anthony List2008753278</v>
      </c>
      <c r="C15" t="s">
        <v>4</v>
      </c>
      <c r="D15" t="s">
        <v>29</v>
      </c>
      <c r="E15" s="1">
        <v>753278</v>
      </c>
      <c r="F15">
        <v>2008</v>
      </c>
      <c r="G15" t="s">
        <v>43</v>
      </c>
    </row>
    <row r="16" spans="1:8" hidden="1" x14ac:dyDescent="0.2">
      <c r="A16" t="s">
        <v>46</v>
      </c>
      <c r="B16" t="str">
        <f>C16&amp;"_"&amp;D16&amp;F16&amp;E16</f>
        <v>Wellspring Committee_Wisconsin Manufacturers and Commerce2008200000</v>
      </c>
      <c r="C16" t="s">
        <v>4</v>
      </c>
      <c r="D16" t="s">
        <v>32</v>
      </c>
      <c r="E16" s="1">
        <v>200000</v>
      </c>
      <c r="F16">
        <v>2008</v>
      </c>
      <c r="G16" t="s">
        <v>43</v>
      </c>
    </row>
    <row r="17" spans="1:8" hidden="1" x14ac:dyDescent="0.2">
      <c r="A17" t="s">
        <v>46</v>
      </c>
      <c r="B17" t="str">
        <f>C17&amp;"_"&amp;D17&amp;F17&amp;E17</f>
        <v>Wellspring Committee_Judicial Reform Coalition200912500</v>
      </c>
      <c r="C17" t="s">
        <v>4</v>
      </c>
      <c r="D17" t="s">
        <v>24</v>
      </c>
      <c r="E17" s="1">
        <v>12500</v>
      </c>
      <c r="F17">
        <v>2009</v>
      </c>
      <c r="G17" t="s">
        <v>43</v>
      </c>
    </row>
    <row r="18" spans="1:8" hidden="1" x14ac:dyDescent="0.2">
      <c r="A18" t="s">
        <v>46</v>
      </c>
      <c r="B18" t="str">
        <f>C18&amp;"_"&amp;D18&amp;F18&amp;E18</f>
        <v>Wellspring Committee_Know Campaign2009111317</v>
      </c>
      <c r="C18" t="s">
        <v>4</v>
      </c>
      <c r="D18" t="s">
        <v>25</v>
      </c>
      <c r="E18" s="1">
        <v>111317</v>
      </c>
      <c r="F18">
        <v>2009</v>
      </c>
      <c r="G18" t="s">
        <v>43</v>
      </c>
    </row>
    <row r="19" spans="1:8" hidden="1" x14ac:dyDescent="0.2">
      <c r="A19" t="s">
        <v>46</v>
      </c>
      <c r="B19" t="str">
        <f>C19&amp;"_"&amp;D19&amp;F19&amp;E19</f>
        <v>Wellspring Committee_Let Freedom Ring200925000</v>
      </c>
      <c r="C19" t="s">
        <v>4</v>
      </c>
      <c r="D19" t="s">
        <v>26</v>
      </c>
      <c r="E19" s="1">
        <v>25000</v>
      </c>
      <c r="F19">
        <v>2009</v>
      </c>
      <c r="G19" t="s">
        <v>43</v>
      </c>
    </row>
    <row r="20" spans="1:8" hidden="1" x14ac:dyDescent="0.2">
      <c r="A20" t="s">
        <v>46</v>
      </c>
      <c r="B20" t="str">
        <f>C20&amp;"_"&amp;D20&amp;F20&amp;E20</f>
        <v>Wellspring Committee_Louisiana Citizens for Action Now200910000</v>
      </c>
      <c r="C20" t="s">
        <v>4</v>
      </c>
      <c r="D20" t="s">
        <v>27</v>
      </c>
      <c r="E20" s="1">
        <v>10000</v>
      </c>
      <c r="F20">
        <v>2009</v>
      </c>
      <c r="G20" t="s">
        <v>43</v>
      </c>
    </row>
    <row r="21" spans="1:8" hidden="1" x14ac:dyDescent="0.2">
      <c r="A21" t="s">
        <v>46</v>
      </c>
      <c r="B21" t="str">
        <f>C21&amp;"_"&amp;D21&amp;F21&amp;E21</f>
        <v>Wellspring Committee_Missourians for Better Courts200930000</v>
      </c>
      <c r="C21" t="s">
        <v>4</v>
      </c>
      <c r="D21" t="s">
        <v>79</v>
      </c>
      <c r="E21" s="1">
        <v>30000</v>
      </c>
      <c r="F21">
        <v>2009</v>
      </c>
      <c r="G21" t="s">
        <v>80</v>
      </c>
      <c r="H21" t="s">
        <v>81</v>
      </c>
    </row>
    <row r="22" spans="1:8" hidden="1" x14ac:dyDescent="0.2">
      <c r="A22" t="s">
        <v>46</v>
      </c>
      <c r="B22" t="str">
        <f>C22&amp;"_"&amp;D22&amp;F22&amp;E22</f>
        <v>American Democracy Alliance_Wellspring Committee2009150000</v>
      </c>
      <c r="C22" t="s">
        <v>28</v>
      </c>
      <c r="D22" t="s">
        <v>4</v>
      </c>
      <c r="E22" s="1">
        <v>150000</v>
      </c>
      <c r="F22">
        <v>2009</v>
      </c>
    </row>
    <row r="23" spans="1:8" hidden="1" x14ac:dyDescent="0.2">
      <c r="A23" t="s">
        <v>46</v>
      </c>
      <c r="B23" t="str">
        <f>C23&amp;"_"&amp;D23&amp;F23&amp;E23</f>
        <v>Wellspring Committee_American Action Network2010305500</v>
      </c>
      <c r="C23" t="s">
        <v>4</v>
      </c>
      <c r="D23" t="s">
        <v>11</v>
      </c>
      <c r="E23" s="1">
        <v>305500</v>
      </c>
      <c r="F23">
        <v>2010</v>
      </c>
      <c r="G23" t="s">
        <v>43</v>
      </c>
    </row>
    <row r="24" spans="1:8" hidden="1" x14ac:dyDescent="0.2">
      <c r="A24" t="s">
        <v>46</v>
      </c>
      <c r="B24" t="str">
        <f>C24&amp;"_"&amp;D24&amp;F24&amp;E24</f>
        <v>Wellspring Committee_American Energy Alliance201095000</v>
      </c>
      <c r="C24" t="s">
        <v>4</v>
      </c>
      <c r="D24" t="s">
        <v>12</v>
      </c>
      <c r="E24" s="1">
        <v>95000</v>
      </c>
      <c r="F24">
        <v>2010</v>
      </c>
      <c r="G24" t="s">
        <v>43</v>
      </c>
    </row>
    <row r="25" spans="1:8" hidden="1" x14ac:dyDescent="0.2">
      <c r="A25" t="s">
        <v>46</v>
      </c>
      <c r="B25" t="str">
        <f>C25&amp;"_"&amp;D25&amp;F25&amp;E25</f>
        <v>Wellspring Committee_American Justice Partnership2010125000</v>
      </c>
      <c r="C25" t="s">
        <v>4</v>
      </c>
      <c r="D25" t="s">
        <v>13</v>
      </c>
      <c r="E25" s="1">
        <v>125000</v>
      </c>
      <c r="F25">
        <v>2010</v>
      </c>
      <c r="G25" t="s">
        <v>43</v>
      </c>
    </row>
    <row r="26" spans="1:8" hidden="1" x14ac:dyDescent="0.2">
      <c r="A26" t="s">
        <v>46</v>
      </c>
      <c r="B26" t="str">
        <f>C26&amp;"_"&amp;D26&amp;F26&amp;E26</f>
        <v>Wellspring Committee_American Majority20101020125</v>
      </c>
      <c r="C26" t="s">
        <v>4</v>
      </c>
      <c r="D26" t="s">
        <v>14</v>
      </c>
      <c r="E26" s="1">
        <v>1020125</v>
      </c>
      <c r="F26">
        <v>2010</v>
      </c>
      <c r="G26" t="s">
        <v>43</v>
      </c>
    </row>
    <row r="27" spans="1:8" hidden="1" x14ac:dyDescent="0.2">
      <c r="A27" t="s">
        <v>46</v>
      </c>
      <c r="B27" t="str">
        <f>C27&amp;"_"&amp;D27&amp;F27&amp;E27</f>
        <v>Wellspring Committee_Americans for Job Security2010346098</v>
      </c>
      <c r="C27" t="s">
        <v>4</v>
      </c>
      <c r="D27" t="s">
        <v>15</v>
      </c>
      <c r="E27" s="1">
        <v>346098</v>
      </c>
      <c r="F27">
        <v>2010</v>
      </c>
      <c r="G27" t="s">
        <v>43</v>
      </c>
    </row>
    <row r="28" spans="1:8" hidden="1" x14ac:dyDescent="0.2">
      <c r="A28" t="s">
        <v>46</v>
      </c>
      <c r="B28" t="str">
        <f>C28&amp;"_"&amp;D28&amp;F28&amp;E28</f>
        <v>Wellspring Committee_Annual Fund20102450000</v>
      </c>
      <c r="C28" t="s">
        <v>4</v>
      </c>
      <c r="D28" t="s">
        <v>16</v>
      </c>
      <c r="E28" s="1">
        <v>2450000</v>
      </c>
      <c r="F28">
        <v>2010</v>
      </c>
      <c r="G28" t="s">
        <v>43</v>
      </c>
    </row>
    <row r="29" spans="1:8" hidden="1" x14ac:dyDescent="0.2">
      <c r="A29" t="s">
        <v>46</v>
      </c>
      <c r="B29" t="str">
        <f>C29&amp;"_"&amp;D29&amp;F29&amp;E29</f>
        <v>Wellspring Committee_Citizens for the Republic2010360000</v>
      </c>
      <c r="C29" t="s">
        <v>4</v>
      </c>
      <c r="D29" t="s">
        <v>17</v>
      </c>
      <c r="E29" s="1">
        <v>360000</v>
      </c>
      <c r="F29">
        <v>2010</v>
      </c>
      <c r="G29" t="s">
        <v>43</v>
      </c>
    </row>
    <row r="30" spans="1:8" hidden="1" x14ac:dyDescent="0.2">
      <c r="A30" t="s">
        <v>46</v>
      </c>
      <c r="B30" t="str">
        <f>C30&amp;"_"&amp;D30&amp;F30&amp;E30</f>
        <v>Wellspring Committee_Common Sense Issues Coalition201050000</v>
      </c>
      <c r="C30" t="s">
        <v>4</v>
      </c>
      <c r="D30" t="s">
        <v>18</v>
      </c>
      <c r="E30" s="1">
        <v>50000</v>
      </c>
      <c r="F30">
        <v>2010</v>
      </c>
      <c r="G30" t="s">
        <v>43</v>
      </c>
    </row>
    <row r="31" spans="1:8" hidden="1" x14ac:dyDescent="0.2">
      <c r="A31" t="s">
        <v>46</v>
      </c>
      <c r="B31" t="str">
        <f>C31&amp;"_"&amp;D31&amp;F31&amp;E31</f>
        <v>Wellspring Committee_Faith &amp; Freedom Coalition2010250000</v>
      </c>
      <c r="C31" t="s">
        <v>4</v>
      </c>
      <c r="D31" t="s">
        <v>47</v>
      </c>
      <c r="E31" s="1">
        <v>250000</v>
      </c>
      <c r="F31">
        <v>2010</v>
      </c>
      <c r="G31" t="s">
        <v>43</v>
      </c>
    </row>
    <row r="32" spans="1:8" hidden="1" x14ac:dyDescent="0.2">
      <c r="A32" t="s">
        <v>46</v>
      </c>
      <c r="B32" t="str">
        <f>C32&amp;"_"&amp;D32&amp;F32&amp;E32</f>
        <v>Wellspring Committee_Federalist Society for Law and Public Policy Studies2010200000</v>
      </c>
      <c r="C32" t="s">
        <v>4</v>
      </c>
      <c r="D32" t="s">
        <v>19</v>
      </c>
      <c r="E32" s="1">
        <v>200000</v>
      </c>
      <c r="F32">
        <v>2010</v>
      </c>
      <c r="G32" t="s">
        <v>43</v>
      </c>
    </row>
    <row r="33" spans="1:8" hidden="1" x14ac:dyDescent="0.2">
      <c r="A33" t="s">
        <v>46</v>
      </c>
      <c r="B33" t="str">
        <f>C33&amp;"_"&amp;D33&amp;F33&amp;E33</f>
        <v>Wellspring Committee_Franklin Center for Government &amp; Public Integrity2010160000</v>
      </c>
      <c r="C33" t="s">
        <v>4</v>
      </c>
      <c r="D33" t="s">
        <v>48</v>
      </c>
      <c r="E33" s="1">
        <v>160000</v>
      </c>
      <c r="F33">
        <v>2010</v>
      </c>
      <c r="G33" t="s">
        <v>43</v>
      </c>
    </row>
    <row r="34" spans="1:8" hidden="1" x14ac:dyDescent="0.2">
      <c r="A34" t="s">
        <v>46</v>
      </c>
      <c r="B34" t="str">
        <f>C34&amp;"_"&amp;D34&amp;F34&amp;E34</f>
        <v>Wellspring Committee_Freedom Vote2010200000</v>
      </c>
      <c r="C34" t="s">
        <v>4</v>
      </c>
      <c r="D34" t="s">
        <v>20</v>
      </c>
      <c r="E34" s="1">
        <v>200000</v>
      </c>
      <c r="F34">
        <v>2010</v>
      </c>
      <c r="G34" t="s">
        <v>43</v>
      </c>
    </row>
    <row r="35" spans="1:8" hidden="1" x14ac:dyDescent="0.2">
      <c r="A35" t="s">
        <v>46</v>
      </c>
      <c r="B35" t="str">
        <f>C35&amp;"_"&amp;D35&amp;F35&amp;E35</f>
        <v>Wellspring Committee_Illinois Manufacturers' Association2010500000</v>
      </c>
      <c r="C35" t="s">
        <v>4</v>
      </c>
      <c r="D35" t="s">
        <v>21</v>
      </c>
      <c r="E35" s="1">
        <v>500000</v>
      </c>
      <c r="F35">
        <v>2010</v>
      </c>
      <c r="G35" t="s">
        <v>43</v>
      </c>
    </row>
    <row r="36" spans="1:8" hidden="1" x14ac:dyDescent="0.2">
      <c r="A36" t="s">
        <v>46</v>
      </c>
      <c r="B36" t="str">
        <f>C36&amp;"_"&amp;D36&amp;F36&amp;E36</f>
        <v>Wellspring Committee_Judicial Crisis Network2010350000</v>
      </c>
      <c r="C36" t="s">
        <v>4</v>
      </c>
      <c r="D36" t="s">
        <v>7</v>
      </c>
      <c r="E36" s="1">
        <v>350000</v>
      </c>
      <c r="F36">
        <v>2010</v>
      </c>
      <c r="G36" t="s">
        <v>43</v>
      </c>
    </row>
    <row r="37" spans="1:8" hidden="1" x14ac:dyDescent="0.2">
      <c r="A37" t="s">
        <v>46</v>
      </c>
      <c r="B37" t="str">
        <f>C37&amp;"_"&amp;D37&amp;F37&amp;E37</f>
        <v>Wellspring Committee_Judicial Education Project201050000</v>
      </c>
      <c r="C37" t="s">
        <v>4</v>
      </c>
      <c r="D37" t="s">
        <v>8</v>
      </c>
      <c r="E37" s="1">
        <v>50000</v>
      </c>
      <c r="F37">
        <v>2010</v>
      </c>
      <c r="G37" t="s">
        <v>43</v>
      </c>
    </row>
    <row r="38" spans="1:8" hidden="1" x14ac:dyDescent="0.2">
      <c r="A38" t="s">
        <v>46</v>
      </c>
      <c r="B38" t="str">
        <f>C38&amp;"_"&amp;D38&amp;F38&amp;E38</f>
        <v>Wellspring Committee_Michigan Chamber of Commerce2010125000</v>
      </c>
      <c r="C38" t="s">
        <v>4</v>
      </c>
      <c r="D38" t="s">
        <v>22</v>
      </c>
      <c r="E38" s="1">
        <v>125000</v>
      </c>
      <c r="F38">
        <v>2010</v>
      </c>
      <c r="G38" t="s">
        <v>43</v>
      </c>
    </row>
    <row r="39" spans="1:8" hidden="1" x14ac:dyDescent="0.2">
      <c r="A39" t="s">
        <v>46</v>
      </c>
      <c r="B39" t="str">
        <f>C39&amp;"_"&amp;D39&amp;F39&amp;E39</f>
        <v>Wellspring Committee_Missourians for Better Courts2010850000</v>
      </c>
      <c r="C39" t="s">
        <v>4</v>
      </c>
      <c r="D39" t="s">
        <v>79</v>
      </c>
      <c r="E39" s="1">
        <v>850000</v>
      </c>
      <c r="F39">
        <v>2010</v>
      </c>
      <c r="G39" t="s">
        <v>80</v>
      </c>
      <c r="H39" t="s">
        <v>81</v>
      </c>
    </row>
    <row r="40" spans="1:8" hidden="1" x14ac:dyDescent="0.2">
      <c r="A40" t="s">
        <v>46</v>
      </c>
      <c r="B40" t="str">
        <f>C40&amp;"_"&amp;D40&amp;F40&amp;E40</f>
        <v>Wellspring Committee_Renew Colorado201090000</v>
      </c>
      <c r="C40" t="s">
        <v>4</v>
      </c>
      <c r="D40" t="s">
        <v>23</v>
      </c>
      <c r="E40" s="1">
        <v>90000</v>
      </c>
      <c r="F40">
        <v>2010</v>
      </c>
      <c r="G40" t="s">
        <v>43</v>
      </c>
    </row>
    <row r="41" spans="1:8" hidden="1" x14ac:dyDescent="0.2">
      <c r="A41" t="s">
        <v>46</v>
      </c>
      <c r="B41" t="str">
        <f>C41&amp;"_"&amp;D41&amp;F41&amp;E41</f>
        <v>Wellspring Committee_Right Change2010900000</v>
      </c>
      <c r="C41" t="s">
        <v>4</v>
      </c>
      <c r="D41" t="s">
        <v>9</v>
      </c>
      <c r="E41" s="1">
        <v>900000</v>
      </c>
      <c r="F41">
        <v>2010</v>
      </c>
      <c r="G41" t="s">
        <v>43</v>
      </c>
    </row>
    <row r="42" spans="1:8" hidden="1" x14ac:dyDescent="0.2">
      <c r="A42" t="s">
        <v>46</v>
      </c>
      <c r="B42" t="str">
        <f>C42&amp;"_"&amp;D42&amp;F42&amp;E42</f>
        <v>Wellspring Committee_Judicial Crisis Network2011170000</v>
      </c>
      <c r="C42" t="s">
        <v>4</v>
      </c>
      <c r="D42" t="s">
        <v>7</v>
      </c>
      <c r="E42" s="1">
        <v>170000</v>
      </c>
      <c r="F42">
        <v>2011</v>
      </c>
      <c r="G42" t="s">
        <v>43</v>
      </c>
    </row>
    <row r="43" spans="1:8" hidden="1" x14ac:dyDescent="0.2">
      <c r="A43" t="s">
        <v>46</v>
      </c>
      <c r="B43" t="str">
        <f>C43&amp;"_"&amp;D43&amp;F43&amp;E43</f>
        <v>Wellspring Committee_Judicial Education Project2011136000</v>
      </c>
      <c r="C43" t="s">
        <v>4</v>
      </c>
      <c r="D43" t="s">
        <v>8</v>
      </c>
      <c r="E43" s="1">
        <v>136000</v>
      </c>
      <c r="F43">
        <v>2011</v>
      </c>
      <c r="G43" t="s">
        <v>43</v>
      </c>
    </row>
    <row r="44" spans="1:8" hidden="1" x14ac:dyDescent="0.2">
      <c r="A44" t="s">
        <v>46</v>
      </c>
      <c r="B44" t="str">
        <f>C44&amp;"_"&amp;D44&amp;F44&amp;E44</f>
        <v>Wellspring Committee_Missourians for Better Courts201150000</v>
      </c>
      <c r="C44" t="s">
        <v>4</v>
      </c>
      <c r="D44" t="s">
        <v>79</v>
      </c>
      <c r="E44" s="1">
        <v>50000</v>
      </c>
      <c r="F44">
        <v>2011</v>
      </c>
      <c r="G44" t="s">
        <v>80</v>
      </c>
      <c r="H44" t="s">
        <v>81</v>
      </c>
    </row>
    <row r="45" spans="1:8" hidden="1" x14ac:dyDescent="0.2">
      <c r="A45" t="s">
        <v>46</v>
      </c>
      <c r="B45" t="str">
        <f>C45&amp;"_"&amp;D45&amp;F45&amp;E45</f>
        <v>Wellspring Committee_Right Change2011231459</v>
      </c>
      <c r="C45" t="s">
        <v>4</v>
      </c>
      <c r="D45" t="s">
        <v>9</v>
      </c>
      <c r="E45" s="1">
        <v>231459</v>
      </c>
      <c r="F45">
        <v>2011</v>
      </c>
      <c r="G45" t="s">
        <v>43</v>
      </c>
    </row>
    <row r="46" spans="1:8" hidden="1" x14ac:dyDescent="0.2">
      <c r="A46" t="s">
        <v>46</v>
      </c>
      <c r="B46" t="str">
        <f>C46&amp;"_"&amp;D46&amp;F46&amp;E46</f>
        <v>Wellspring Committee_United and Strong Strong America201110000</v>
      </c>
      <c r="C46" t="s">
        <v>4</v>
      </c>
      <c r="D46" t="s">
        <v>82</v>
      </c>
      <c r="E46" s="1">
        <v>10000</v>
      </c>
      <c r="F46">
        <v>2011</v>
      </c>
      <c r="G46" t="s">
        <v>80</v>
      </c>
    </row>
    <row r="47" spans="1:8" hidden="1" x14ac:dyDescent="0.2">
      <c r="A47" t="s">
        <v>46</v>
      </c>
      <c r="B47" t="str">
        <f>C47&amp;"_"&amp;D47&amp;F47&amp;E47</f>
        <v>Wellspring Committee_Wisconsin Club For Growth2011400000</v>
      </c>
      <c r="C47" t="s">
        <v>4</v>
      </c>
      <c r="D47" t="s">
        <v>10</v>
      </c>
      <c r="E47" s="1">
        <v>400000</v>
      </c>
      <c r="F47">
        <v>2011</v>
      </c>
      <c r="G47" t="s">
        <v>43</v>
      </c>
    </row>
    <row r="48" spans="1:8" hidden="1" x14ac:dyDescent="0.2">
      <c r="A48" t="s">
        <v>46</v>
      </c>
      <c r="B48" t="str">
        <f>C48&amp;"_"&amp;D48&amp;F48&amp;E48</f>
        <v>Wellspring Committee_American Conservative Union2012240000</v>
      </c>
      <c r="C48" t="s">
        <v>4</v>
      </c>
      <c r="D48" t="s">
        <v>5</v>
      </c>
      <c r="E48" s="1">
        <v>240000</v>
      </c>
      <c r="F48">
        <v>2012</v>
      </c>
      <c r="G48" t="s">
        <v>43</v>
      </c>
    </row>
    <row r="49" spans="1:7" hidden="1" x14ac:dyDescent="0.2">
      <c r="A49" t="s">
        <v>46</v>
      </c>
      <c r="B49" t="str">
        <f>C49&amp;"_"&amp;D49&amp;F49&amp;E49</f>
        <v>Wellspring Committee_Judicial Crisis Network20121515000</v>
      </c>
      <c r="C49" t="s">
        <v>4</v>
      </c>
      <c r="D49" t="s">
        <v>7</v>
      </c>
      <c r="E49" s="1">
        <v>1515000</v>
      </c>
      <c r="F49">
        <v>2012</v>
      </c>
      <c r="G49" t="s">
        <v>43</v>
      </c>
    </row>
    <row r="50" spans="1:7" hidden="1" x14ac:dyDescent="0.2">
      <c r="A50" t="s">
        <v>46</v>
      </c>
      <c r="B50" t="str">
        <f>C50&amp;"_"&amp;D50&amp;F50&amp;E50</f>
        <v>Wellspring Committee_The Catholic Association2012440000</v>
      </c>
      <c r="C50" t="s">
        <v>4</v>
      </c>
      <c r="D50" t="s">
        <v>6</v>
      </c>
      <c r="E50" s="1">
        <v>440000</v>
      </c>
      <c r="F50">
        <v>2012</v>
      </c>
      <c r="G50" t="s">
        <v>43</v>
      </c>
    </row>
    <row r="51" spans="1:7" hidden="1" x14ac:dyDescent="0.2">
      <c r="A51">
        <v>990</v>
      </c>
      <c r="B51" t="str">
        <f>C51&amp;"_"&amp;D51&amp;F51&amp;E51</f>
        <v>Wellspring Committee_American Future Fund2013125000</v>
      </c>
      <c r="C51" t="s">
        <v>4</v>
      </c>
      <c r="D51" t="s">
        <v>33</v>
      </c>
      <c r="E51" s="1">
        <v>125000</v>
      </c>
      <c r="F51">
        <v>2013</v>
      </c>
      <c r="G51" t="s">
        <v>53</v>
      </c>
    </row>
    <row r="52" spans="1:7" hidden="1" x14ac:dyDescent="0.2">
      <c r="A52">
        <v>990</v>
      </c>
      <c r="B52" t="str">
        <f>C52&amp;"_"&amp;D52&amp;F52&amp;E52</f>
        <v>Wellspring Committee_Annual Fund201348000</v>
      </c>
      <c r="C52" t="s">
        <v>4</v>
      </c>
      <c r="D52" t="s">
        <v>16</v>
      </c>
      <c r="E52" s="1">
        <v>48000</v>
      </c>
      <c r="F52">
        <v>2013</v>
      </c>
      <c r="G52" t="s">
        <v>53</v>
      </c>
    </row>
    <row r="53" spans="1:7" hidden="1" x14ac:dyDescent="0.2">
      <c r="A53">
        <v>990</v>
      </c>
      <c r="B53" t="str">
        <f>C53&amp;"_"&amp;D53&amp;F53&amp;E53</f>
        <v>Wellspring Committee_Common Sense VA PAC2013719193</v>
      </c>
      <c r="C53" t="s">
        <v>4</v>
      </c>
      <c r="D53" t="s">
        <v>78</v>
      </c>
      <c r="E53" s="1">
        <v>719193</v>
      </c>
      <c r="F53">
        <v>2013</v>
      </c>
      <c r="G53" t="s">
        <v>53</v>
      </c>
    </row>
    <row r="54" spans="1:7" hidden="1" x14ac:dyDescent="0.2">
      <c r="A54">
        <v>990</v>
      </c>
      <c r="B54" t="str">
        <f>C54&amp;"_"&amp;D54&amp;F54&amp;E54</f>
        <v>Wellspring Committee_Judicial Crisis Network20131435000</v>
      </c>
      <c r="C54" t="s">
        <v>4</v>
      </c>
      <c r="D54" t="s">
        <v>7</v>
      </c>
      <c r="E54" s="1">
        <v>1435000</v>
      </c>
      <c r="F54">
        <v>2013</v>
      </c>
      <c r="G54" t="s">
        <v>53</v>
      </c>
    </row>
    <row r="55" spans="1:7" hidden="1" x14ac:dyDescent="0.2">
      <c r="A55">
        <v>990</v>
      </c>
      <c r="B55" t="str">
        <f>C55&amp;"_"&amp;D55&amp;F55&amp;E55</f>
        <v>Wellspring Committee_State Government Leadership Foundation2013100000</v>
      </c>
      <c r="C55" t="s">
        <v>4</v>
      </c>
      <c r="D55" t="s">
        <v>77</v>
      </c>
      <c r="E55" s="1">
        <v>100000</v>
      </c>
      <c r="F55">
        <v>2013</v>
      </c>
      <c r="G55" t="s">
        <v>53</v>
      </c>
    </row>
    <row r="56" spans="1:7" hidden="1" x14ac:dyDescent="0.2">
      <c r="A56">
        <v>990</v>
      </c>
      <c r="B56" t="str">
        <f>C56&amp;"_"&amp;D56&amp;F56&amp;E56</f>
        <v>Wellspring Committee_The Catholic Association201360000</v>
      </c>
      <c r="C56" t="s">
        <v>4</v>
      </c>
      <c r="D56" t="s">
        <v>6</v>
      </c>
      <c r="E56" s="1">
        <v>60000</v>
      </c>
      <c r="F56">
        <v>2013</v>
      </c>
      <c r="G56" t="s">
        <v>53</v>
      </c>
    </row>
    <row r="57" spans="1:7" hidden="1" x14ac:dyDescent="0.2">
      <c r="A57">
        <v>990</v>
      </c>
      <c r="B57" t="str">
        <f>C57&amp;"_"&amp;D57&amp;F57&amp;E57</f>
        <v>Wellspring Committee_Adam Smith Foundation201425000</v>
      </c>
      <c r="C57" t="s">
        <v>4</v>
      </c>
      <c r="D57" t="s">
        <v>73</v>
      </c>
      <c r="E57" s="1">
        <v>25000</v>
      </c>
      <c r="F57">
        <v>2014</v>
      </c>
      <c r="G57" t="s">
        <v>53</v>
      </c>
    </row>
    <row r="58" spans="1:7" hidden="1" x14ac:dyDescent="0.2">
      <c r="A58">
        <v>990</v>
      </c>
      <c r="B58" t="str">
        <f>C58&amp;"_"&amp;D58&amp;F58&amp;E58</f>
        <v>Wellspring Committee_American Dream Initiative2014350000</v>
      </c>
      <c r="C58" t="s">
        <v>4</v>
      </c>
      <c r="D58" t="s">
        <v>72</v>
      </c>
      <c r="E58" s="1">
        <v>350000</v>
      </c>
      <c r="F58">
        <v>2014</v>
      </c>
      <c r="G58" t="s">
        <v>53</v>
      </c>
    </row>
    <row r="59" spans="1:7" hidden="1" x14ac:dyDescent="0.2">
      <c r="A59">
        <v>990</v>
      </c>
      <c r="B59" t="str">
        <f>C59&amp;"_"&amp;D59&amp;F59&amp;E59</f>
        <v>Wellspring Committee_Annual Fund201449000</v>
      </c>
      <c r="C59" t="s">
        <v>4</v>
      </c>
      <c r="D59" t="s">
        <v>16</v>
      </c>
      <c r="E59" s="1">
        <v>49000</v>
      </c>
      <c r="F59">
        <v>2014</v>
      </c>
      <c r="G59" t="s">
        <v>53</v>
      </c>
    </row>
    <row r="60" spans="1:7" hidden="1" x14ac:dyDescent="0.2">
      <c r="A60">
        <v>990</v>
      </c>
      <c r="B60" t="str">
        <f>C60&amp;"_"&amp;D60&amp;F60&amp;E60</f>
        <v>Wellspring Committee_Arizona Public Integrity Alliance201415000</v>
      </c>
      <c r="C60" t="s">
        <v>4</v>
      </c>
      <c r="D60" t="s">
        <v>74</v>
      </c>
      <c r="E60" s="1">
        <v>15000</v>
      </c>
      <c r="F60">
        <v>2014</v>
      </c>
      <c r="G60" t="s">
        <v>53</v>
      </c>
    </row>
    <row r="61" spans="1:7" hidden="1" x14ac:dyDescent="0.2">
      <c r="A61">
        <v>990</v>
      </c>
      <c r="B61" t="str">
        <f>C61&amp;"_"&amp;D61&amp;F61&amp;E61</f>
        <v>Wellspring Committee_Federalist Society for Law and Public Policy Studies2014235000</v>
      </c>
      <c r="C61" t="s">
        <v>4</v>
      </c>
      <c r="D61" t="s">
        <v>19</v>
      </c>
      <c r="E61" s="1">
        <v>235000</v>
      </c>
      <c r="F61">
        <v>2014</v>
      </c>
      <c r="G61" t="s">
        <v>53</v>
      </c>
    </row>
    <row r="62" spans="1:7" hidden="1" x14ac:dyDescent="0.2">
      <c r="A62">
        <v>990</v>
      </c>
      <c r="B62" t="str">
        <f>C62&amp;"_"&amp;D62&amp;F62&amp;E62</f>
        <v>Wellspring Committee_First Amendment Alliance Educational Fund2014250000</v>
      </c>
      <c r="C62" t="s">
        <v>4</v>
      </c>
      <c r="D62" t="s">
        <v>75</v>
      </c>
      <c r="E62" s="1">
        <v>250000</v>
      </c>
      <c r="F62">
        <v>2014</v>
      </c>
      <c r="G62" t="s">
        <v>53</v>
      </c>
    </row>
    <row r="63" spans="1:7" hidden="1" x14ac:dyDescent="0.2">
      <c r="A63">
        <v>990</v>
      </c>
      <c r="B63" t="str">
        <f>C63&amp;"_"&amp;D63&amp;F63&amp;E63</f>
        <v>Wellspring Committee_Judicial Crisis Network20146655000</v>
      </c>
      <c r="C63" t="s">
        <v>4</v>
      </c>
      <c r="D63" t="s">
        <v>7</v>
      </c>
      <c r="E63" s="1">
        <v>6655000</v>
      </c>
      <c r="F63">
        <v>2014</v>
      </c>
      <c r="G63" t="s">
        <v>53</v>
      </c>
    </row>
    <row r="64" spans="1:7" hidden="1" x14ac:dyDescent="0.2">
      <c r="A64">
        <v>990</v>
      </c>
      <c r="B64" t="str">
        <f>C64&amp;"_"&amp;D64&amp;F64&amp;E64</f>
        <v>Wellspring Committee_North Carolina Chamber of Commerce201425000</v>
      </c>
      <c r="C64" t="s">
        <v>4</v>
      </c>
      <c r="D64" t="s">
        <v>76</v>
      </c>
      <c r="E64" s="1">
        <v>25000</v>
      </c>
      <c r="F64">
        <v>2014</v>
      </c>
      <c r="G64" t="s">
        <v>53</v>
      </c>
    </row>
    <row r="65" spans="1:7" hidden="1" x14ac:dyDescent="0.2">
      <c r="A65">
        <v>990</v>
      </c>
      <c r="B65" t="str">
        <f>C65&amp;"_"&amp;D65&amp;F65&amp;E65</f>
        <v>Wellspring Committee_Rule of Law Project201430000</v>
      </c>
      <c r="C65" t="s">
        <v>4</v>
      </c>
      <c r="D65" t="s">
        <v>62</v>
      </c>
      <c r="E65" s="1">
        <v>30000</v>
      </c>
      <c r="F65">
        <v>2014</v>
      </c>
      <c r="G65" t="s">
        <v>53</v>
      </c>
    </row>
    <row r="66" spans="1:7" hidden="1" x14ac:dyDescent="0.2">
      <c r="A66">
        <v>990</v>
      </c>
      <c r="B66" t="str">
        <f>C66&amp;"_"&amp;D66&amp;F66&amp;E66</f>
        <v>Wellspring Committee_The Catholic Association2014650000</v>
      </c>
      <c r="C66" t="s">
        <v>4</v>
      </c>
      <c r="D66" t="s">
        <v>6</v>
      </c>
      <c r="E66" s="1">
        <v>650000</v>
      </c>
      <c r="F66">
        <v>2014</v>
      </c>
      <c r="G66" t="s">
        <v>53</v>
      </c>
    </row>
    <row r="67" spans="1:7" hidden="1" x14ac:dyDescent="0.2">
      <c r="A67">
        <v>990</v>
      </c>
      <c r="B67" t="str">
        <f>C67&amp;"_"&amp;D67&amp;F67&amp;E67</f>
        <v>Wellspring Committee_Wedgwood Circle Institute20145000</v>
      </c>
      <c r="C67" t="s">
        <v>4</v>
      </c>
      <c r="D67" t="s">
        <v>71</v>
      </c>
      <c r="E67" s="1">
        <v>5000</v>
      </c>
      <c r="F67">
        <v>2014</v>
      </c>
      <c r="G67" t="s">
        <v>53</v>
      </c>
    </row>
    <row r="68" spans="1:7" hidden="1" x14ac:dyDescent="0.2">
      <c r="A68">
        <v>990</v>
      </c>
      <c r="B68" t="str">
        <f>C68&amp;"_"&amp;D68&amp;F68&amp;E68</f>
        <v>Wellspring Committee_45 Committee2015750000</v>
      </c>
      <c r="C68" t="s">
        <v>4</v>
      </c>
      <c r="D68" t="s">
        <v>64</v>
      </c>
      <c r="E68" s="1">
        <v>750000</v>
      </c>
      <c r="F68">
        <v>2015</v>
      </c>
      <c r="G68" t="s">
        <v>53</v>
      </c>
    </row>
    <row r="69" spans="1:7" hidden="1" x14ac:dyDescent="0.2">
      <c r="A69">
        <v>990</v>
      </c>
      <c r="B69" t="str">
        <f>C69&amp;"_"&amp;D69&amp;F69&amp;E69</f>
        <v>Wellspring Committee_Annual Fund201549000</v>
      </c>
      <c r="C69" t="s">
        <v>4</v>
      </c>
      <c r="D69" t="s">
        <v>16</v>
      </c>
      <c r="E69" s="1">
        <v>49000</v>
      </c>
      <c r="F69">
        <v>2015</v>
      </c>
      <c r="G69" t="s">
        <v>53</v>
      </c>
    </row>
    <row r="70" spans="1:7" hidden="1" x14ac:dyDescent="0.2">
      <c r="A70">
        <v>990</v>
      </c>
      <c r="B70" t="str">
        <f>C70&amp;"_"&amp;D70&amp;F70&amp;E70</f>
        <v>Wellspring Committee_AR2, Inc.2015100000</v>
      </c>
      <c r="C70" t="s">
        <v>4</v>
      </c>
      <c r="D70" t="s">
        <v>63</v>
      </c>
      <c r="E70" s="1">
        <v>100000</v>
      </c>
      <c r="F70">
        <v>2015</v>
      </c>
      <c r="G70" t="s">
        <v>53</v>
      </c>
    </row>
    <row r="71" spans="1:7" hidden="1" x14ac:dyDescent="0.2">
      <c r="A71">
        <v>990</v>
      </c>
      <c r="B71" t="str">
        <f>C71&amp;"_"&amp;D71&amp;F71&amp;E71</f>
        <v>Wellspring Committee_Baylor University20155000</v>
      </c>
      <c r="C71" t="s">
        <v>4</v>
      </c>
      <c r="D71" t="s">
        <v>65</v>
      </c>
      <c r="E71" s="1">
        <v>5000</v>
      </c>
      <c r="F71">
        <v>2015</v>
      </c>
      <c r="G71" t="s">
        <v>53</v>
      </c>
    </row>
    <row r="72" spans="1:7" hidden="1" x14ac:dyDescent="0.2">
      <c r="A72">
        <v>990</v>
      </c>
      <c r="B72" t="str">
        <f>C72&amp;"_"&amp;D72&amp;F72&amp;E72</f>
        <v>Wellspring Committee_Bradley Impact Fund2015100000</v>
      </c>
      <c r="C72" t="s">
        <v>4</v>
      </c>
      <c r="D72" t="s">
        <v>66</v>
      </c>
      <c r="E72" s="1">
        <v>100000</v>
      </c>
      <c r="F72">
        <v>2015</v>
      </c>
      <c r="G72" t="s">
        <v>53</v>
      </c>
    </row>
    <row r="73" spans="1:7" hidden="1" x14ac:dyDescent="0.2">
      <c r="A73">
        <v>990</v>
      </c>
      <c r="B73" t="str">
        <f>C73&amp;"_"&amp;D73&amp;F73&amp;E73</f>
        <v>Wellspring Committee_Data Trust2015200000</v>
      </c>
      <c r="C73" t="s">
        <v>4</v>
      </c>
      <c r="D73" t="s">
        <v>60</v>
      </c>
      <c r="E73" s="1">
        <v>200000</v>
      </c>
      <c r="F73">
        <v>2015</v>
      </c>
      <c r="G73" t="s">
        <v>53</v>
      </c>
    </row>
    <row r="74" spans="1:7" hidden="1" x14ac:dyDescent="0.2">
      <c r="A74">
        <v>990</v>
      </c>
      <c r="B74" t="str">
        <f>C74&amp;"_"&amp;D74&amp;F74&amp;E74</f>
        <v>Wellspring Committee_Emergency Committee for Israel2015100000</v>
      </c>
      <c r="C74" t="s">
        <v>4</v>
      </c>
      <c r="D74" t="s">
        <v>67</v>
      </c>
      <c r="E74" s="1">
        <v>100000</v>
      </c>
      <c r="F74">
        <v>2015</v>
      </c>
      <c r="G74" t="s">
        <v>53</v>
      </c>
    </row>
    <row r="75" spans="1:7" hidden="1" x14ac:dyDescent="0.2">
      <c r="A75">
        <v>990</v>
      </c>
      <c r="B75" t="str">
        <f>C75&amp;"_"&amp;D75&amp;F75&amp;E75</f>
        <v>Wellspring Committee_Engage America201550000</v>
      </c>
      <c r="C75" t="s">
        <v>4</v>
      </c>
      <c r="D75" t="s">
        <v>68</v>
      </c>
      <c r="E75" s="1">
        <v>50000</v>
      </c>
      <c r="F75">
        <v>2015</v>
      </c>
      <c r="G75" t="s">
        <v>53</v>
      </c>
    </row>
    <row r="76" spans="1:7" hidden="1" x14ac:dyDescent="0.2">
      <c r="A76">
        <v>990</v>
      </c>
      <c r="B76" t="str">
        <f>C76&amp;"_"&amp;D76&amp;F76&amp;E76</f>
        <v>Wellspring Committee_Engage Nevada201550000</v>
      </c>
      <c r="C76" t="s">
        <v>4</v>
      </c>
      <c r="D76" t="s">
        <v>69</v>
      </c>
      <c r="E76" s="1">
        <v>50000</v>
      </c>
      <c r="F76">
        <v>2015</v>
      </c>
      <c r="G76" t="s">
        <v>53</v>
      </c>
    </row>
    <row r="77" spans="1:7" hidden="1" x14ac:dyDescent="0.2">
      <c r="A77">
        <v>990</v>
      </c>
      <c r="B77" t="str">
        <f>C77&amp;"_"&amp;D77&amp;F77&amp;E77</f>
        <v>Wellspring Committee_Federalist Society for Law and Public Policy Studies201575000</v>
      </c>
      <c r="C77" t="s">
        <v>4</v>
      </c>
      <c r="D77" t="s">
        <v>19</v>
      </c>
      <c r="E77" s="1">
        <v>75000</v>
      </c>
      <c r="F77">
        <v>2015</v>
      </c>
      <c r="G77" t="s">
        <v>53</v>
      </c>
    </row>
    <row r="78" spans="1:7" hidden="1" x14ac:dyDescent="0.2">
      <c r="A78">
        <v>990</v>
      </c>
      <c r="B78" t="str">
        <f>C78&amp;"_"&amp;D78&amp;F78&amp;E78</f>
        <v>Wellspring Committee_Judicial Crisis Network20155775000</v>
      </c>
      <c r="C78" t="s">
        <v>4</v>
      </c>
      <c r="D78" t="s">
        <v>7</v>
      </c>
      <c r="E78" s="1">
        <v>5775000</v>
      </c>
      <c r="F78">
        <v>2015</v>
      </c>
      <c r="G78" t="s">
        <v>53</v>
      </c>
    </row>
    <row r="79" spans="1:7" hidden="1" x14ac:dyDescent="0.2">
      <c r="A79">
        <v>990</v>
      </c>
      <c r="B79" t="str">
        <f>C79&amp;"_"&amp;D79&amp;F79&amp;E79</f>
        <v>Wellspring Committee_Lincoln Labs Action201550000</v>
      </c>
      <c r="C79" t="s">
        <v>4</v>
      </c>
      <c r="D79" t="s">
        <v>61</v>
      </c>
      <c r="E79" s="1">
        <v>50000</v>
      </c>
      <c r="F79">
        <v>2015</v>
      </c>
      <c r="G79" t="s">
        <v>53</v>
      </c>
    </row>
    <row r="80" spans="1:7" hidden="1" x14ac:dyDescent="0.2">
      <c r="A80">
        <v>990</v>
      </c>
      <c r="B80" t="str">
        <f>C80&amp;"_"&amp;D80&amp;F80&amp;E80</f>
        <v>Wellspring Committee_Missouri Retailers Association2015105000</v>
      </c>
      <c r="C80" t="s">
        <v>4</v>
      </c>
      <c r="D80" t="s">
        <v>56</v>
      </c>
      <c r="E80" s="1">
        <v>105000</v>
      </c>
      <c r="F80">
        <v>2015</v>
      </c>
      <c r="G80" t="s">
        <v>53</v>
      </c>
    </row>
    <row r="81" spans="1:7" hidden="1" x14ac:dyDescent="0.2">
      <c r="A81">
        <v>990</v>
      </c>
      <c r="B81" t="str">
        <f>C81&amp;"_"&amp;D81&amp;F81&amp;E81</f>
        <v>Wellspring Committee_Rule of Law Project201510000</v>
      </c>
      <c r="C81" t="s">
        <v>4</v>
      </c>
      <c r="D81" t="s">
        <v>62</v>
      </c>
      <c r="E81" s="1">
        <v>10000</v>
      </c>
      <c r="F81">
        <v>2015</v>
      </c>
      <c r="G81" t="s">
        <v>53</v>
      </c>
    </row>
    <row r="82" spans="1:7" hidden="1" x14ac:dyDescent="0.2">
      <c r="A82">
        <v>990</v>
      </c>
      <c r="B82" t="str">
        <f>C82&amp;"_"&amp;D82&amp;F82&amp;E82</f>
        <v>Wellspring Committee_The Catholic Association2015365000</v>
      </c>
      <c r="C82" t="s">
        <v>4</v>
      </c>
      <c r="D82" t="s">
        <v>6</v>
      </c>
      <c r="E82" s="1">
        <v>365000</v>
      </c>
      <c r="F82">
        <v>2015</v>
      </c>
      <c r="G82" t="s">
        <v>53</v>
      </c>
    </row>
    <row r="83" spans="1:7" hidden="1" x14ac:dyDescent="0.2">
      <c r="A83">
        <v>990</v>
      </c>
      <c r="B83" t="str">
        <f>C83&amp;"_"&amp;D83&amp;F83&amp;E83</f>
        <v>Wellspring Committee_Turning Point USA201550000</v>
      </c>
      <c r="C83" t="s">
        <v>4</v>
      </c>
      <c r="D83" t="s">
        <v>147</v>
      </c>
      <c r="E83" s="1">
        <v>50000</v>
      </c>
      <c r="F83">
        <v>2015</v>
      </c>
      <c r="G83" t="s">
        <v>53</v>
      </c>
    </row>
    <row r="84" spans="1:7" hidden="1" x14ac:dyDescent="0.2">
      <c r="A84">
        <v>990</v>
      </c>
      <c r="B84" t="str">
        <f>C84&amp;"_"&amp;D84&amp;F84&amp;E84</f>
        <v>Wellspring Committee_Washington Free Beacon201550000</v>
      </c>
      <c r="C84" t="s">
        <v>4</v>
      </c>
      <c r="D84" t="s">
        <v>70</v>
      </c>
      <c r="E84" s="1">
        <v>50000</v>
      </c>
      <c r="F84">
        <v>2015</v>
      </c>
      <c r="G84" t="s">
        <v>53</v>
      </c>
    </row>
    <row r="85" spans="1:7" hidden="1" x14ac:dyDescent="0.2">
      <c r="A85">
        <v>990</v>
      </c>
      <c r="B85" t="str">
        <f>C85&amp;"_"&amp;D85&amp;F85&amp;E85</f>
        <v>Wellspring Committee_American Future Fund20162000000</v>
      </c>
      <c r="C85" t="s">
        <v>4</v>
      </c>
      <c r="D85" t="s">
        <v>33</v>
      </c>
      <c r="E85" s="1">
        <v>2000000</v>
      </c>
      <c r="F85">
        <v>2016</v>
      </c>
      <c r="G85" t="s">
        <v>53</v>
      </c>
    </row>
    <row r="86" spans="1:7" hidden="1" x14ac:dyDescent="0.2">
      <c r="A86">
        <v>990</v>
      </c>
      <c r="B86" t="str">
        <f>C86&amp;"_"&amp;D86&amp;F86&amp;E86</f>
        <v>Wellspring Committee_Annual Fund201645000</v>
      </c>
      <c r="C86" t="s">
        <v>4</v>
      </c>
      <c r="D86" t="s">
        <v>16</v>
      </c>
      <c r="E86" s="1">
        <v>45000</v>
      </c>
      <c r="F86">
        <v>2016</v>
      </c>
      <c r="G86" t="s">
        <v>53</v>
      </c>
    </row>
    <row r="87" spans="1:7" hidden="1" x14ac:dyDescent="0.2">
      <c r="A87">
        <v>990</v>
      </c>
      <c r="B87" t="str">
        <f>C87&amp;"_"&amp;D87&amp;F87&amp;E87</f>
        <v>Wellspring Committee_Federalist Society for Law and Public Policy Studies2016100000</v>
      </c>
      <c r="C87" t="s">
        <v>4</v>
      </c>
      <c r="D87" t="s">
        <v>19</v>
      </c>
      <c r="E87" s="1">
        <v>100000</v>
      </c>
      <c r="F87">
        <v>2016</v>
      </c>
      <c r="G87" t="s">
        <v>53</v>
      </c>
    </row>
    <row r="88" spans="1:7" hidden="1" x14ac:dyDescent="0.2">
      <c r="A88">
        <v>990</v>
      </c>
      <c r="B88" t="str">
        <f>C88&amp;"_"&amp;D88&amp;F88&amp;E88</f>
        <v>Wellspring Committee_Illinois Policy Action20162500000</v>
      </c>
      <c r="C88" t="s">
        <v>4</v>
      </c>
      <c r="D88" t="s">
        <v>55</v>
      </c>
      <c r="E88" s="1">
        <v>2500000</v>
      </c>
      <c r="F88">
        <v>2016</v>
      </c>
      <c r="G88" t="s">
        <v>53</v>
      </c>
    </row>
    <row r="89" spans="1:7" hidden="1" x14ac:dyDescent="0.2">
      <c r="A89">
        <v>990</v>
      </c>
      <c r="B89" t="str">
        <f>C89&amp;"_"&amp;D89&amp;F89&amp;E89</f>
        <v>Wellspring Committee_Judicial Crisis Network201623454997</v>
      </c>
      <c r="C89" t="s">
        <v>4</v>
      </c>
      <c r="D89" t="s">
        <v>7</v>
      </c>
      <c r="E89" s="1">
        <v>23454997</v>
      </c>
      <c r="F89">
        <v>2016</v>
      </c>
      <c r="G89" t="s">
        <v>53</v>
      </c>
    </row>
    <row r="90" spans="1:7" hidden="1" x14ac:dyDescent="0.2">
      <c r="A90">
        <v>990</v>
      </c>
      <c r="B90" t="str">
        <f>C90&amp;"_"&amp;D90&amp;F90&amp;E90</f>
        <v>Wellspring Committee_Missouri Retailers Association201635000</v>
      </c>
      <c r="C90" t="s">
        <v>4</v>
      </c>
      <c r="D90" t="s">
        <v>56</v>
      </c>
      <c r="E90" s="1">
        <v>35000</v>
      </c>
      <c r="F90">
        <v>2016</v>
      </c>
      <c r="G90" t="s">
        <v>53</v>
      </c>
    </row>
    <row r="91" spans="1:7" hidden="1" x14ac:dyDescent="0.2">
      <c r="A91">
        <v>990</v>
      </c>
      <c r="B91" t="str">
        <f>C91&amp;"_"&amp;D91&amp;F91&amp;E91</f>
        <v>Wellspring Committee_The Adam Smith Foundation201640000</v>
      </c>
      <c r="C91" t="s">
        <v>4</v>
      </c>
      <c r="D91" t="s">
        <v>57</v>
      </c>
      <c r="E91" s="1">
        <v>40000</v>
      </c>
      <c r="F91">
        <v>2016</v>
      </c>
      <c r="G91" t="s">
        <v>53</v>
      </c>
    </row>
    <row r="92" spans="1:7" hidden="1" x14ac:dyDescent="0.2">
      <c r="A92">
        <v>990</v>
      </c>
      <c r="B92" t="str">
        <f>C92&amp;"_"&amp;D92&amp;F92&amp;E92</f>
        <v>Wellspring Committee_The Catholic Association2016755000</v>
      </c>
      <c r="C92" t="s">
        <v>4</v>
      </c>
      <c r="D92" t="s">
        <v>6</v>
      </c>
      <c r="E92" s="1">
        <v>755000</v>
      </c>
      <c r="F92">
        <v>2016</v>
      </c>
      <c r="G92" t="s">
        <v>53</v>
      </c>
    </row>
    <row r="93" spans="1:7" hidden="1" x14ac:dyDescent="0.2">
      <c r="A93">
        <v>990</v>
      </c>
      <c r="B93" t="str">
        <f>C93&amp;"_"&amp;D93&amp;F93&amp;E93</f>
        <v>Wellspring Committee_United in Purpose Education201675000</v>
      </c>
      <c r="C93" t="s">
        <v>4</v>
      </c>
      <c r="D93" t="s">
        <v>58</v>
      </c>
      <c r="E93" s="1">
        <v>75000</v>
      </c>
      <c r="F93">
        <v>2016</v>
      </c>
      <c r="G93" t="s">
        <v>53</v>
      </c>
    </row>
    <row r="94" spans="1:7" hidden="1" x14ac:dyDescent="0.2">
      <c r="A94">
        <v>990</v>
      </c>
      <c r="B94" t="str">
        <f>C94&amp;"_"&amp;D94&amp;F94&amp;E94</f>
        <v>Wellspring Committee_Veterans Against the Deal2016120000</v>
      </c>
      <c r="C94" t="s">
        <v>4</v>
      </c>
      <c r="D94" t="s">
        <v>59</v>
      </c>
      <c r="E94" s="1">
        <v>120000</v>
      </c>
      <c r="F94">
        <v>2016</v>
      </c>
      <c r="G94" t="s">
        <v>53</v>
      </c>
    </row>
    <row r="95" spans="1:7" hidden="1" x14ac:dyDescent="0.2">
      <c r="A95">
        <v>990</v>
      </c>
      <c r="B95" t="str">
        <f>C95&amp;"_"&amp;D95&amp;F95&amp;E95</f>
        <v>Wellspring Committee_Annual Fund201748000</v>
      </c>
      <c r="C95" t="s">
        <v>4</v>
      </c>
      <c r="D95" t="s">
        <v>16</v>
      </c>
      <c r="E95" s="1">
        <v>48000</v>
      </c>
      <c r="F95">
        <v>2017</v>
      </c>
      <c r="G95" t="s">
        <v>53</v>
      </c>
    </row>
    <row r="96" spans="1:7" hidden="1" x14ac:dyDescent="0.2">
      <c r="A96">
        <v>990</v>
      </c>
      <c r="B96" t="str">
        <f>C96&amp;"_"&amp;D96&amp;F96&amp;E96</f>
        <v>Wellspring Committee_FGA Action2017350000</v>
      </c>
      <c r="C96" t="s">
        <v>4</v>
      </c>
      <c r="D96" t="s">
        <v>54</v>
      </c>
      <c r="E96" s="1">
        <v>350000</v>
      </c>
      <c r="F96">
        <v>2017</v>
      </c>
      <c r="G96" t="s">
        <v>53</v>
      </c>
    </row>
    <row r="97" spans="1:7" hidden="1" x14ac:dyDescent="0.2">
      <c r="A97">
        <v>990</v>
      </c>
      <c r="B97" t="str">
        <f>C97&amp;"_"&amp;D97&amp;F97&amp;E97</f>
        <v>Wellspring Committee_Judicial Crisis Network201714814998</v>
      </c>
      <c r="C97" t="s">
        <v>4</v>
      </c>
      <c r="D97" t="s">
        <v>7</v>
      </c>
      <c r="E97" s="1">
        <v>14814998</v>
      </c>
      <c r="F97">
        <v>2017</v>
      </c>
      <c r="G97" t="s">
        <v>53</v>
      </c>
    </row>
    <row r="98" spans="1:7" hidden="1" x14ac:dyDescent="0.2">
      <c r="A98">
        <v>990</v>
      </c>
      <c r="B98" t="str">
        <f>C98&amp;"_"&amp;D98&amp;F98&amp;E98</f>
        <v>Wellspring Committee_The Catholic Association2017400000</v>
      </c>
      <c r="C98" t="s">
        <v>4</v>
      </c>
      <c r="D98" t="s">
        <v>6</v>
      </c>
      <c r="E98" s="1">
        <v>400000</v>
      </c>
      <c r="F98">
        <v>2017</v>
      </c>
      <c r="G98" t="s">
        <v>53</v>
      </c>
    </row>
    <row r="99" spans="1:7" hidden="1" x14ac:dyDescent="0.2">
      <c r="A99">
        <v>990</v>
      </c>
      <c r="B99" t="str">
        <f>C99&amp;"_"&amp;D99&amp;F99&amp;E99</f>
        <v>Wellspring Committee_American Opportunity Alliance201850000</v>
      </c>
      <c r="C99" t="s">
        <v>4</v>
      </c>
      <c r="D99" t="s">
        <v>49</v>
      </c>
      <c r="E99" s="1">
        <v>50000</v>
      </c>
      <c r="F99">
        <v>2018</v>
      </c>
      <c r="G99" t="s">
        <v>53</v>
      </c>
    </row>
    <row r="100" spans="1:7" hidden="1" x14ac:dyDescent="0.2">
      <c r="A100">
        <v>990</v>
      </c>
      <c r="B100" t="str">
        <f>C100&amp;"_"&amp;D100&amp;F100&amp;E100</f>
        <v>Wellspring Committee_Annual Fund201850000</v>
      </c>
      <c r="C100" t="s">
        <v>4</v>
      </c>
      <c r="D100" t="s">
        <v>16</v>
      </c>
      <c r="E100" s="1">
        <v>50000</v>
      </c>
      <c r="F100">
        <v>2018</v>
      </c>
      <c r="G100" t="s">
        <v>53</v>
      </c>
    </row>
    <row r="101" spans="1:7" hidden="1" x14ac:dyDescent="0.2">
      <c r="A101">
        <v>990</v>
      </c>
      <c r="B101" t="str">
        <f>C101&amp;"_"&amp;D101&amp;F101&amp;E101</f>
        <v>Wellspring Committee_Citizenship Fund2018150000</v>
      </c>
      <c r="C101" t="s">
        <v>4</v>
      </c>
      <c r="D101" t="s">
        <v>50</v>
      </c>
      <c r="E101" s="1">
        <v>150000</v>
      </c>
      <c r="F101">
        <v>2018</v>
      </c>
      <c r="G101" t="s">
        <v>53</v>
      </c>
    </row>
    <row r="102" spans="1:7" hidden="1" x14ac:dyDescent="0.2">
      <c r="A102">
        <v>990</v>
      </c>
      <c r="B102" t="str">
        <f>C102&amp;"_"&amp;D102&amp;F102&amp;E102</f>
        <v>Wellspring Committee_Greenwich Fund201849900</v>
      </c>
      <c r="C102" t="s">
        <v>4</v>
      </c>
      <c r="D102" t="s">
        <v>52</v>
      </c>
      <c r="E102" s="1">
        <v>49900</v>
      </c>
      <c r="F102">
        <v>2018</v>
      </c>
      <c r="G102" t="s">
        <v>53</v>
      </c>
    </row>
    <row r="103" spans="1:7" x14ac:dyDescent="0.2">
      <c r="A103">
        <v>990</v>
      </c>
      <c r="B103" t="str">
        <f>C103&amp;"_"&amp;D103&amp;F103&amp;E103</f>
        <v>Wellspring Committee_People United for Privacy2018500000</v>
      </c>
      <c r="C103" t="s">
        <v>4</v>
      </c>
      <c r="D103" t="s">
        <v>152</v>
      </c>
      <c r="E103" s="1">
        <v>500000</v>
      </c>
      <c r="F103">
        <v>2018</v>
      </c>
      <c r="G103" t="s">
        <v>53</v>
      </c>
    </row>
    <row r="104" spans="1:7" hidden="1" x14ac:dyDescent="0.2">
      <c r="A104">
        <v>990</v>
      </c>
      <c r="B104" t="str">
        <f>C104&amp;"_"&amp;D104&amp;F104&amp;E104</f>
        <v>Wellspring Committee_Susan B. Anthony List2018250000</v>
      </c>
      <c r="C104" t="s">
        <v>4</v>
      </c>
      <c r="D104" t="s">
        <v>29</v>
      </c>
      <c r="E104" s="1">
        <v>250000</v>
      </c>
      <c r="F104">
        <v>2018</v>
      </c>
      <c r="G104" t="s">
        <v>53</v>
      </c>
    </row>
    <row r="105" spans="1:7" hidden="1" x14ac:dyDescent="0.2">
      <c r="A105">
        <v>990</v>
      </c>
      <c r="B105" t="str">
        <f>C105&amp;"_"&amp;D105&amp;F105&amp;E105</f>
        <v>Wellspring Committee_The Catholic Association2018345000</v>
      </c>
      <c r="C105" t="s">
        <v>4</v>
      </c>
      <c r="D105" t="s">
        <v>6</v>
      </c>
      <c r="E105" s="1">
        <v>345000</v>
      </c>
      <c r="F105">
        <v>2018</v>
      </c>
      <c r="G105" t="s">
        <v>53</v>
      </c>
    </row>
    <row r="106" spans="1:7" hidden="1" x14ac:dyDescent="0.2">
      <c r="A106">
        <v>990</v>
      </c>
      <c r="B106" t="str">
        <f>C106&amp;"_"&amp;D106&amp;F106&amp;E106</f>
        <v>Wellspring Committee_Winning for Women2018250000</v>
      </c>
      <c r="C106" t="s">
        <v>4</v>
      </c>
      <c r="D106" t="s">
        <v>51</v>
      </c>
      <c r="E106" s="1">
        <v>250000</v>
      </c>
      <c r="F106">
        <v>2018</v>
      </c>
      <c r="G106" t="s">
        <v>53</v>
      </c>
    </row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hidden="1" x14ac:dyDescent="0.2"/>
  </sheetData>
  <autoFilter ref="A1:H113" xr:uid="{00000000-0009-0000-0000-000000000000}">
    <filterColumn colId="3">
      <filters>
        <filter val="Peiple United for Privacy"/>
      </filters>
    </filterColumn>
  </autoFilter>
  <sortState xmlns:xlrd2="http://schemas.microsoft.com/office/spreadsheetml/2017/richdata2" ref="A2:H106">
    <sortCondition ref="F2:F106"/>
    <sortCondition ref="D2:D106"/>
  </sortState>
  <phoneticPr fontId="18" type="noConversion"/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63E6-8921-D54A-B098-A91058F656BA}">
  <dimension ref="A1:D16"/>
  <sheetViews>
    <sheetView workbookViewId="0">
      <selection activeCell="B2" sqref="B2:B16"/>
    </sheetView>
  </sheetViews>
  <sheetFormatPr baseColWidth="10" defaultRowHeight="16" x14ac:dyDescent="0.2"/>
  <cols>
    <col min="1" max="1" width="14.6640625" customWidth="1"/>
    <col min="2" max="2" width="28.33203125" bestFit="1" customWidth="1"/>
    <col min="3" max="3" width="23.1640625" customWidth="1"/>
    <col min="4" max="4" width="12.83203125" style="1" bestFit="1" customWidth="1"/>
  </cols>
  <sheetData>
    <row r="1" spans="1:4" x14ac:dyDescent="0.2">
      <c r="A1" s="2" t="s">
        <v>83</v>
      </c>
      <c r="B1" s="2" t="s">
        <v>84</v>
      </c>
      <c r="C1" s="2" t="s">
        <v>85</v>
      </c>
      <c r="D1" s="3" t="s">
        <v>86</v>
      </c>
    </row>
    <row r="2" spans="1:4" x14ac:dyDescent="0.2">
      <c r="A2">
        <v>2018</v>
      </c>
      <c r="B2" t="s">
        <v>87</v>
      </c>
      <c r="C2" t="s">
        <v>88</v>
      </c>
      <c r="D2" s="1">
        <v>165000</v>
      </c>
    </row>
    <row r="3" spans="1:4" x14ac:dyDescent="0.2">
      <c r="A3">
        <v>2017</v>
      </c>
      <c r="B3" t="s">
        <v>89</v>
      </c>
      <c r="C3" t="s">
        <v>90</v>
      </c>
      <c r="D3" s="1">
        <v>919900</v>
      </c>
    </row>
    <row r="4" spans="1:4" x14ac:dyDescent="0.2">
      <c r="A4">
        <v>2016</v>
      </c>
      <c r="B4" t="s">
        <v>89</v>
      </c>
      <c r="C4" t="s">
        <v>88</v>
      </c>
      <c r="D4" s="1">
        <v>750000</v>
      </c>
    </row>
    <row r="5" spans="1:4" x14ac:dyDescent="0.2">
      <c r="A5">
        <v>2016</v>
      </c>
      <c r="B5" t="s">
        <v>87</v>
      </c>
      <c r="C5" t="s">
        <v>88</v>
      </c>
      <c r="D5" s="1">
        <v>600000</v>
      </c>
    </row>
    <row r="6" spans="1:4" x14ac:dyDescent="0.2">
      <c r="A6">
        <v>2015</v>
      </c>
      <c r="B6" t="s">
        <v>91</v>
      </c>
      <c r="C6" t="s">
        <v>88</v>
      </c>
      <c r="D6" s="1">
        <v>500000</v>
      </c>
    </row>
    <row r="7" spans="1:4" x14ac:dyDescent="0.2">
      <c r="A7">
        <v>2011</v>
      </c>
      <c r="B7" t="s">
        <v>92</v>
      </c>
      <c r="C7" t="s">
        <v>93</v>
      </c>
      <c r="D7" s="1">
        <v>807587</v>
      </c>
    </row>
    <row r="8" spans="1:4" x14ac:dyDescent="0.2">
      <c r="A8">
        <v>2010</v>
      </c>
      <c r="B8" t="s">
        <v>94</v>
      </c>
      <c r="C8" t="s">
        <v>95</v>
      </c>
      <c r="D8" s="1">
        <v>681750</v>
      </c>
    </row>
    <row r="9" spans="1:4" x14ac:dyDescent="0.2">
      <c r="A9">
        <v>2010</v>
      </c>
      <c r="B9" t="s">
        <v>96</v>
      </c>
      <c r="C9" t="s">
        <v>97</v>
      </c>
      <c r="D9" s="1">
        <v>576999</v>
      </c>
    </row>
    <row r="10" spans="1:4" x14ac:dyDescent="0.2">
      <c r="A10">
        <v>2010</v>
      </c>
      <c r="B10" t="s">
        <v>92</v>
      </c>
      <c r="C10" t="s">
        <v>93</v>
      </c>
      <c r="D10" s="1">
        <v>565730</v>
      </c>
    </row>
    <row r="11" spans="1:4" x14ac:dyDescent="0.2">
      <c r="A11">
        <v>2010</v>
      </c>
      <c r="B11" t="s">
        <v>98</v>
      </c>
      <c r="C11" t="s">
        <v>99</v>
      </c>
      <c r="D11" s="1">
        <v>231666</v>
      </c>
    </row>
    <row r="12" spans="1:4" x14ac:dyDescent="0.2">
      <c r="A12">
        <v>2010</v>
      </c>
      <c r="B12" t="s">
        <v>100</v>
      </c>
      <c r="C12" t="s">
        <v>101</v>
      </c>
      <c r="D12" s="1">
        <v>225000</v>
      </c>
    </row>
    <row r="13" spans="1:4" x14ac:dyDescent="0.2">
      <c r="A13">
        <v>2008</v>
      </c>
      <c r="B13" t="s">
        <v>102</v>
      </c>
      <c r="C13" t="s">
        <v>103</v>
      </c>
      <c r="D13" s="1">
        <v>789444</v>
      </c>
    </row>
    <row r="14" spans="1:4" x14ac:dyDescent="0.2">
      <c r="A14">
        <v>2008</v>
      </c>
      <c r="B14" t="s">
        <v>104</v>
      </c>
      <c r="C14" t="s">
        <v>103</v>
      </c>
      <c r="D14" s="1">
        <v>326948</v>
      </c>
    </row>
    <row r="15" spans="1:4" x14ac:dyDescent="0.2">
      <c r="A15">
        <v>2008</v>
      </c>
      <c r="B15" t="s">
        <v>105</v>
      </c>
      <c r="C15" t="s">
        <v>103</v>
      </c>
      <c r="D15" s="1">
        <v>210662</v>
      </c>
    </row>
    <row r="16" spans="1:4" x14ac:dyDescent="0.2">
      <c r="A16">
        <v>2008</v>
      </c>
      <c r="B16" t="s">
        <v>106</v>
      </c>
      <c r="C16" t="s">
        <v>99</v>
      </c>
      <c r="D16" s="1">
        <v>210219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A07B-703C-604B-8ACE-6FF5CB059B06}">
  <dimension ref="A1:B86"/>
  <sheetViews>
    <sheetView topLeftCell="A16" workbookViewId="0">
      <selection activeCell="A91" sqref="A91"/>
    </sheetView>
  </sheetViews>
  <sheetFormatPr baseColWidth="10" defaultRowHeight="16" x14ac:dyDescent="0.2"/>
  <cols>
    <col min="1" max="1" width="52.6640625" bestFit="1" customWidth="1"/>
    <col min="2" max="2" width="53.1640625" bestFit="1" customWidth="1"/>
  </cols>
  <sheetData>
    <row r="1" spans="1:2" x14ac:dyDescent="0.2">
      <c r="A1" s="13" t="s">
        <v>119</v>
      </c>
      <c r="B1" s="2" t="s">
        <v>118</v>
      </c>
    </row>
    <row r="2" spans="1:2" x14ac:dyDescent="0.2">
      <c r="A2" s="14" t="s">
        <v>36</v>
      </c>
    </row>
    <row r="3" spans="1:2" x14ac:dyDescent="0.2">
      <c r="A3" s="14" t="s">
        <v>37</v>
      </c>
    </row>
    <row r="4" spans="1:2" x14ac:dyDescent="0.2">
      <c r="A4" s="14" t="s">
        <v>12</v>
      </c>
      <c r="B4" t="s">
        <v>120</v>
      </c>
    </row>
    <row r="5" spans="1:2" x14ac:dyDescent="0.2">
      <c r="A5" s="14" t="s">
        <v>33</v>
      </c>
      <c r="B5" t="s">
        <v>121</v>
      </c>
    </row>
    <row r="6" spans="1:2" x14ac:dyDescent="0.2">
      <c r="A6" s="14" t="s">
        <v>15</v>
      </c>
      <c r="B6" t="s">
        <v>122</v>
      </c>
    </row>
    <row r="7" spans="1:2" x14ac:dyDescent="0.2">
      <c r="A7" s="14" t="s">
        <v>31</v>
      </c>
      <c r="B7" t="s">
        <v>123</v>
      </c>
    </row>
    <row r="8" spans="1:2" x14ac:dyDescent="0.2">
      <c r="A8" s="14" t="s">
        <v>34</v>
      </c>
    </row>
    <row r="9" spans="1:2" x14ac:dyDescent="0.2">
      <c r="A9" s="14" t="s">
        <v>41</v>
      </c>
      <c r="B9" t="s">
        <v>124</v>
      </c>
    </row>
    <row r="10" spans="1:2" x14ac:dyDescent="0.2">
      <c r="A10" s="14" t="s">
        <v>39</v>
      </c>
      <c r="B10" t="s">
        <v>125</v>
      </c>
    </row>
    <row r="11" spans="1:2" x14ac:dyDescent="0.2">
      <c r="A11" s="14" t="s">
        <v>40</v>
      </c>
    </row>
    <row r="12" spans="1:2" x14ac:dyDescent="0.2">
      <c r="A12" s="14" t="s">
        <v>35</v>
      </c>
    </row>
    <row r="13" spans="1:2" x14ac:dyDescent="0.2">
      <c r="A13" s="14" t="s">
        <v>30</v>
      </c>
      <c r="B13" t="s">
        <v>126</v>
      </c>
    </row>
    <row r="14" spans="1:2" x14ac:dyDescent="0.2">
      <c r="A14" s="14" t="s">
        <v>38</v>
      </c>
    </row>
    <row r="15" spans="1:2" x14ac:dyDescent="0.2">
      <c r="A15" s="14" t="s">
        <v>29</v>
      </c>
      <c r="B15" t="s">
        <v>127</v>
      </c>
    </row>
    <row r="16" spans="1:2" x14ac:dyDescent="0.2">
      <c r="A16" s="14" t="s">
        <v>32</v>
      </c>
      <c r="B16" t="s">
        <v>128</v>
      </c>
    </row>
    <row r="17" spans="1:2" x14ac:dyDescent="0.2">
      <c r="A17" s="14" t="s">
        <v>24</v>
      </c>
    </row>
    <row r="18" spans="1:2" x14ac:dyDescent="0.2">
      <c r="A18" s="14" t="s">
        <v>25</v>
      </c>
    </row>
    <row r="19" spans="1:2" x14ac:dyDescent="0.2">
      <c r="A19" s="14" t="s">
        <v>26</v>
      </c>
      <c r="B19" t="s">
        <v>129</v>
      </c>
    </row>
    <row r="20" spans="1:2" x14ac:dyDescent="0.2">
      <c r="A20" s="14" t="s">
        <v>27</v>
      </c>
    </row>
    <row r="21" spans="1:2" x14ac:dyDescent="0.2">
      <c r="A21" s="14" t="s">
        <v>79</v>
      </c>
    </row>
    <row r="22" spans="1:2" x14ac:dyDescent="0.2">
      <c r="A22" s="14" t="s">
        <v>4</v>
      </c>
      <c r="B22" t="s">
        <v>130</v>
      </c>
    </row>
    <row r="23" spans="1:2" x14ac:dyDescent="0.2">
      <c r="A23" s="14" t="s">
        <v>11</v>
      </c>
      <c r="B23" t="s">
        <v>131</v>
      </c>
    </row>
    <row r="24" spans="1:2" x14ac:dyDescent="0.2">
      <c r="A24" s="14" t="s">
        <v>13</v>
      </c>
      <c r="B24" t="s">
        <v>132</v>
      </c>
    </row>
    <row r="25" spans="1:2" x14ac:dyDescent="0.2">
      <c r="A25" s="14" t="s">
        <v>14</v>
      </c>
      <c r="B25" t="s">
        <v>133</v>
      </c>
    </row>
    <row r="26" spans="1:2" x14ac:dyDescent="0.2">
      <c r="A26" s="14" t="s">
        <v>16</v>
      </c>
    </row>
    <row r="27" spans="1:2" x14ac:dyDescent="0.2">
      <c r="A27" s="14" t="s">
        <v>17</v>
      </c>
      <c r="B27" t="s">
        <v>134</v>
      </c>
    </row>
    <row r="28" spans="1:2" x14ac:dyDescent="0.2">
      <c r="A28" s="14" t="s">
        <v>18</v>
      </c>
      <c r="B28" t="s">
        <v>135</v>
      </c>
    </row>
    <row r="29" spans="1:2" x14ac:dyDescent="0.2">
      <c r="A29" s="14" t="s">
        <v>47</v>
      </c>
      <c r="B29" t="s">
        <v>136</v>
      </c>
    </row>
    <row r="30" spans="1:2" x14ac:dyDescent="0.2">
      <c r="A30" s="14" t="s">
        <v>19</v>
      </c>
      <c r="B30" t="s">
        <v>137</v>
      </c>
    </row>
    <row r="31" spans="1:2" x14ac:dyDescent="0.2">
      <c r="A31" s="14" t="s">
        <v>48</v>
      </c>
      <c r="B31" t="s">
        <v>138</v>
      </c>
    </row>
    <row r="32" spans="1:2" x14ac:dyDescent="0.2">
      <c r="A32" s="14" t="s">
        <v>20</v>
      </c>
    </row>
    <row r="33" spans="1:2" x14ac:dyDescent="0.2">
      <c r="A33" s="14" t="s">
        <v>21</v>
      </c>
    </row>
    <row r="34" spans="1:2" x14ac:dyDescent="0.2">
      <c r="A34" s="14" t="s">
        <v>7</v>
      </c>
      <c r="B34" t="s">
        <v>139</v>
      </c>
    </row>
    <row r="35" spans="1:2" x14ac:dyDescent="0.2">
      <c r="A35" s="14" t="s">
        <v>8</v>
      </c>
      <c r="B35" t="s">
        <v>140</v>
      </c>
    </row>
    <row r="36" spans="1:2" x14ac:dyDescent="0.2">
      <c r="A36" s="14" t="s">
        <v>22</v>
      </c>
      <c r="B36" t="s">
        <v>141</v>
      </c>
    </row>
    <row r="37" spans="1:2" x14ac:dyDescent="0.2">
      <c r="A37" s="14" t="s">
        <v>23</v>
      </c>
    </row>
    <row r="38" spans="1:2" x14ac:dyDescent="0.2">
      <c r="A38" s="14" t="s">
        <v>9</v>
      </c>
    </row>
    <row r="39" spans="1:2" x14ac:dyDescent="0.2">
      <c r="A39" s="14" t="s">
        <v>82</v>
      </c>
    </row>
    <row r="40" spans="1:2" x14ac:dyDescent="0.2">
      <c r="A40" s="14" t="s">
        <v>10</v>
      </c>
      <c r="B40" t="s">
        <v>142</v>
      </c>
    </row>
    <row r="41" spans="1:2" x14ac:dyDescent="0.2">
      <c r="A41" s="14" t="s">
        <v>5</v>
      </c>
      <c r="B41" t="s">
        <v>143</v>
      </c>
    </row>
    <row r="42" spans="1:2" x14ac:dyDescent="0.2">
      <c r="A42" s="14" t="s">
        <v>6</v>
      </c>
    </row>
    <row r="43" spans="1:2" x14ac:dyDescent="0.2">
      <c r="A43" s="14" t="s">
        <v>78</v>
      </c>
    </row>
    <row r="44" spans="1:2" x14ac:dyDescent="0.2">
      <c r="A44" s="14" t="s">
        <v>77</v>
      </c>
    </row>
    <row r="45" spans="1:2" x14ac:dyDescent="0.2">
      <c r="A45" s="14" t="s">
        <v>73</v>
      </c>
    </row>
    <row r="46" spans="1:2" x14ac:dyDescent="0.2">
      <c r="A46" s="14" t="s">
        <v>72</v>
      </c>
    </row>
    <row r="47" spans="1:2" x14ac:dyDescent="0.2">
      <c r="A47" s="14" t="s">
        <v>74</v>
      </c>
    </row>
    <row r="48" spans="1:2" x14ac:dyDescent="0.2">
      <c r="A48" s="14" t="s">
        <v>75</v>
      </c>
    </row>
    <row r="49" spans="1:2" x14ac:dyDescent="0.2">
      <c r="A49" s="14" t="s">
        <v>76</v>
      </c>
    </row>
    <row r="50" spans="1:2" x14ac:dyDescent="0.2">
      <c r="A50" s="14" t="s">
        <v>62</v>
      </c>
    </row>
    <row r="51" spans="1:2" x14ac:dyDescent="0.2">
      <c r="A51" s="14" t="s">
        <v>71</v>
      </c>
    </row>
    <row r="52" spans="1:2" x14ac:dyDescent="0.2">
      <c r="A52" s="14" t="s">
        <v>64</v>
      </c>
    </row>
    <row r="53" spans="1:2" x14ac:dyDescent="0.2">
      <c r="A53" s="14" t="s">
        <v>63</v>
      </c>
      <c r="B53" t="s">
        <v>144</v>
      </c>
    </row>
    <row r="54" spans="1:2" x14ac:dyDescent="0.2">
      <c r="A54" s="14" t="s">
        <v>65</v>
      </c>
      <c r="B54" t="s">
        <v>145</v>
      </c>
    </row>
    <row r="55" spans="1:2" x14ac:dyDescent="0.2">
      <c r="A55" s="14" t="s">
        <v>66</v>
      </c>
      <c r="B55" t="s">
        <v>146</v>
      </c>
    </row>
    <row r="56" spans="1:2" x14ac:dyDescent="0.2">
      <c r="A56" s="14" t="s">
        <v>60</v>
      </c>
    </row>
    <row r="57" spans="1:2" x14ac:dyDescent="0.2">
      <c r="A57" s="14" t="s">
        <v>67</v>
      </c>
    </row>
    <row r="58" spans="1:2" x14ac:dyDescent="0.2">
      <c r="A58" s="14" t="s">
        <v>68</v>
      </c>
    </row>
    <row r="59" spans="1:2" x14ac:dyDescent="0.2">
      <c r="A59" s="14" t="s">
        <v>69</v>
      </c>
    </row>
    <row r="60" spans="1:2" x14ac:dyDescent="0.2">
      <c r="A60" s="14" t="s">
        <v>61</v>
      </c>
    </row>
    <row r="61" spans="1:2" x14ac:dyDescent="0.2">
      <c r="A61" s="14" t="s">
        <v>56</v>
      </c>
    </row>
    <row r="62" spans="1:2" x14ac:dyDescent="0.2">
      <c r="A62" s="14" t="s">
        <v>147</v>
      </c>
      <c r="B62" t="s">
        <v>148</v>
      </c>
    </row>
    <row r="63" spans="1:2" x14ac:dyDescent="0.2">
      <c r="A63" s="14" t="s">
        <v>70</v>
      </c>
      <c r="B63" t="s">
        <v>149</v>
      </c>
    </row>
    <row r="64" spans="1:2" x14ac:dyDescent="0.2">
      <c r="A64" s="14" t="s">
        <v>55</v>
      </c>
      <c r="B64" t="s">
        <v>150</v>
      </c>
    </row>
    <row r="65" spans="1:2" x14ac:dyDescent="0.2">
      <c r="A65" s="14" t="s">
        <v>57</v>
      </c>
    </row>
    <row r="66" spans="1:2" x14ac:dyDescent="0.2">
      <c r="A66" s="14" t="s">
        <v>58</v>
      </c>
    </row>
    <row r="67" spans="1:2" x14ac:dyDescent="0.2">
      <c r="A67" s="14" t="s">
        <v>59</v>
      </c>
    </row>
    <row r="68" spans="1:2" x14ac:dyDescent="0.2">
      <c r="A68" s="14" t="s">
        <v>54</v>
      </c>
      <c r="B68" t="s">
        <v>151</v>
      </c>
    </row>
    <row r="69" spans="1:2" x14ac:dyDescent="0.2">
      <c r="A69" s="14" t="s">
        <v>49</v>
      </c>
    </row>
    <row r="70" spans="1:2" x14ac:dyDescent="0.2">
      <c r="A70" s="14" t="s">
        <v>50</v>
      </c>
    </row>
    <row r="71" spans="1:2" x14ac:dyDescent="0.2">
      <c r="A71" s="14" t="s">
        <v>52</v>
      </c>
    </row>
    <row r="72" spans="1:2" x14ac:dyDescent="0.2">
      <c r="A72" t="s">
        <v>152</v>
      </c>
      <c r="B72" t="s">
        <v>153</v>
      </c>
    </row>
    <row r="73" spans="1:2" x14ac:dyDescent="0.2">
      <c r="A73" s="14" t="s">
        <v>51</v>
      </c>
    </row>
    <row r="74" spans="1:2" x14ac:dyDescent="0.2">
      <c r="A74" t="s">
        <v>87</v>
      </c>
      <c r="B74" t="s">
        <v>154</v>
      </c>
    </row>
    <row r="75" spans="1:2" x14ac:dyDescent="0.2">
      <c r="A75" t="s">
        <v>89</v>
      </c>
    </row>
    <row r="76" spans="1:2" x14ac:dyDescent="0.2">
      <c r="A76" t="s">
        <v>91</v>
      </c>
    </row>
    <row r="77" spans="1:2" x14ac:dyDescent="0.2">
      <c r="A77" t="s">
        <v>92</v>
      </c>
    </row>
    <row r="78" spans="1:2" x14ac:dyDescent="0.2">
      <c r="A78" t="s">
        <v>94</v>
      </c>
    </row>
    <row r="79" spans="1:2" x14ac:dyDescent="0.2">
      <c r="A79" t="s">
        <v>96</v>
      </c>
    </row>
    <row r="80" spans="1:2" x14ac:dyDescent="0.2">
      <c r="A80" t="s">
        <v>98</v>
      </c>
    </row>
    <row r="81" spans="1:2" x14ac:dyDescent="0.2">
      <c r="A81" t="s">
        <v>100</v>
      </c>
      <c r="B81" t="s">
        <v>155</v>
      </c>
    </row>
    <row r="82" spans="1:2" x14ac:dyDescent="0.2">
      <c r="A82" t="s">
        <v>102</v>
      </c>
      <c r="B82" t="s">
        <v>156</v>
      </c>
    </row>
    <row r="83" spans="1:2" x14ac:dyDescent="0.2">
      <c r="A83" t="s">
        <v>104</v>
      </c>
      <c r="B83" t="s">
        <v>157</v>
      </c>
    </row>
    <row r="84" spans="1:2" x14ac:dyDescent="0.2">
      <c r="A84" t="s">
        <v>105</v>
      </c>
    </row>
    <row r="85" spans="1:2" x14ac:dyDescent="0.2">
      <c r="A85" t="s">
        <v>106</v>
      </c>
    </row>
    <row r="86" spans="1:2" x14ac:dyDescent="0.2">
      <c r="A86" t="s">
        <v>28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contractors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2020-01-17T21:00:50Z</dcterms:created>
  <dcterms:modified xsi:type="dcterms:W3CDTF">2020-01-21T00:08:11Z</dcterms:modified>
</cp:coreProperties>
</file>