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24885" windowHeight="13530" activeTab="0"/>
  </bookViews>
  <sheets>
    <sheet name="1 - Timeline" sheetId="1" r:id="rId1"/>
    <sheet name="2 - blogroll" sheetId="2" r:id="rId2"/>
  </sheets>
  <definedNames/>
  <calcPr fullCalcOnLoad="1"/>
</workbook>
</file>

<file path=xl/sharedStrings.xml><?xml version="1.0" encoding="utf-8"?>
<sst xmlns="http://schemas.openxmlformats.org/spreadsheetml/2006/main" count="700" uniqueCount="378">
  <si>
    <t>Adj</t>
  </si>
  <si>
    <t>Code</t>
  </si>
  <si>
    <t>Link</t>
  </si>
  <si>
    <t>Did Macquarie University sabotage, exile, blackban, strand and abandon Murry Salby?</t>
  </si>
  <si>
    <t>http://www.webcitation.org/6I98XrT9A</t>
  </si>
  <si>
    <t>Professor Murry Salby who is critical of AGW theory, is being disenfranchised, exiled, from academia in Australia</t>
  </si>
  <si>
    <t>#</t>
  </si>
  <si>
    <t>Macquarie University responds to Murry Salby termination issue</t>
  </si>
  <si>
    <t>Josh on the Salby – Macquarie University affair</t>
  </si>
  <si>
    <t>http://www.webcitation.org/6I47weMpx</t>
  </si>
  <si>
    <t>http://www.webcitation.org/6I9CHM2aN</t>
  </si>
  <si>
    <t>http://www.webcitation.org/6I9GQ1uOz</t>
  </si>
  <si>
    <t>-</t>
  </si>
  <si>
    <t>?</t>
  </si>
  <si>
    <t>http://www.webcitation.org/6I9HUVA6I</t>
  </si>
  <si>
    <t>Murry Salby and Macquarie University</t>
  </si>
  <si>
    <t>Scientist Fired by University for Exposing Truth on Climate Fraud</t>
  </si>
  <si>
    <t>http://www.webcitation.org/6I9IiOZ4r</t>
  </si>
  <si>
    <t>Climate of fear</t>
  </si>
  <si>
    <t>Salby</t>
  </si>
  <si>
    <t>http://bishophill.squarespace.com/blog/2013/7/9/climate-of-fear.html</t>
  </si>
  <si>
    <t>http://bishophill.squarespace.com/blog/2013/7/10/climate-of-smear-josh-229.html</t>
  </si>
  <si>
    <t>"kim2000"</t>
  </si>
  <si>
    <t>"SizzleChest"</t>
  </si>
  <si>
    <t>Professor Murry Salby vs. University of Macquarie - Scientist Fired by University for Exposing Truth on Climate Fraud</t>
  </si>
  <si>
    <t>http://www.webcitation.org/6I9L7sctg</t>
  </si>
  <si>
    <t>Salby?</t>
  </si>
  <si>
    <t>Climate chair left high and dry by uni</t>
  </si>
  <si>
    <t>http://www.webcitation.org/6I5ojFIgL</t>
  </si>
  <si>
    <t>+8</t>
  </si>
  <si>
    <t>+10</t>
  </si>
  <si>
    <t>Murry Salby: Galileo? Bozo? Or P.T.Barnum?</t>
  </si>
  <si>
    <t>Climate Sceptic Professor Sacked From Australian University Was Banned By National Science Foundation For "Deceptive Conduct"</t>
  </si>
  <si>
    <t>US</t>
  </si>
  <si>
    <t>AU</t>
  </si>
  <si>
    <t>GB</t>
  </si>
  <si>
    <t>The Climate Mafia Strikes Again: The Curious Case of Murry Salby  (Calls Flannery a thug)</t>
  </si>
  <si>
    <t>0</t>
  </si>
  <si>
    <t>09  07:55am-</t>
  </si>
  <si>
    <t>Estimated</t>
  </si>
  <si>
    <t>09  ?</t>
  </si>
  <si>
    <t>http://www.webcitation.org/6IAHFBTAS</t>
  </si>
  <si>
    <t>http://www.webcitation.org/6I46JxMiw</t>
  </si>
  <si>
    <t>Dissident scientist fired:  Shades of the old Soviet Union</t>
  </si>
  <si>
    <t>http://www.webcitation.org/6I2jncfle</t>
  </si>
  <si>
    <t>Author or</t>
  </si>
  <si>
    <t>Reblogger</t>
  </si>
  <si>
    <t>http://www.webcitation.org/6IATJCxsW</t>
  </si>
  <si>
    <t>Professor who is critical of AGW theory, is being disenfranchised, exiled, from academia in Australia</t>
  </si>
  <si>
    <t>Macquarie “University” sabotages, exiles, blackbans, strands and abandons Murry Salby</t>
  </si>
  <si>
    <t>http://www.webcitation.org/6IAWPrgfm</t>
  </si>
  <si>
    <t xml:space="preserve">The Climate Mafia Strikes Again: The Curious Case of Murry Salby </t>
  </si>
  <si>
    <t>http://www.webcitation.org/6IAWkJSA0</t>
  </si>
  <si>
    <t>Update: Murry Salby and Macquarie University – University Replies</t>
  </si>
  <si>
    <t>http://www.webcitation.org/6IAXe0Ryt</t>
  </si>
  <si>
    <t>Macquarie Uni responds to Murry Salby. What they don’t say, speaks volumes.</t>
  </si>
  <si>
    <t>http://www.webcitation.org/6IAbyC70Y</t>
  </si>
  <si>
    <t>Murry Salby and Macquarie University - MU Reply</t>
  </si>
  <si>
    <t>http://www.webcitation.org/6IAe47T6X</t>
  </si>
  <si>
    <t xml:space="preserve">Climate Chairman Left High And Dry By University </t>
  </si>
  <si>
    <t>Reblogged</t>
  </si>
  <si>
    <t>or from</t>
  </si>
  <si>
    <t>Local</t>
  </si>
  <si>
    <t>09  08:55am-</t>
  </si>
  <si>
    <t>http://www.webcitation.org/6IAfH9Oy0</t>
  </si>
  <si>
    <t>Climate of smear (cartoon by "Josh", cartoonsbyjosh.ocm, BH seems home for many)</t>
  </si>
  <si>
    <t>http://www.webcitation.org/6IAcAXqQm</t>
  </si>
  <si>
    <t>NOVA.1</t>
  </si>
  <si>
    <t>WUWT.1</t>
  </si>
  <si>
    <t>BISHOP.1</t>
  </si>
  <si>
    <t>TALLBLOKE.1</t>
  </si>
  <si>
    <t>POWERLINE.1</t>
  </si>
  <si>
    <t>DEPOT.1</t>
  </si>
  <si>
    <t>PSI.1</t>
  </si>
  <si>
    <t>PONDER.1</t>
  </si>
  <si>
    <t>TURBLE.1</t>
  </si>
  <si>
    <t>GREENIE.1</t>
  </si>
  <si>
    <t>GWPF.1</t>
  </si>
  <si>
    <t>DEPOT.2</t>
  </si>
  <si>
    <t>NCTCS.2</t>
  </si>
  <si>
    <t>WUWT.2</t>
  </si>
  <si>
    <t>BISHOP.2</t>
  </si>
  <si>
    <t>NOVA.2</t>
  </si>
  <si>
    <t>PONDER.2</t>
  </si>
  <si>
    <t>DEPOT.3</t>
  </si>
  <si>
    <t>WUWT.3</t>
  </si>
  <si>
    <t>DEPOT.4</t>
  </si>
  <si>
    <t>DEPOT.6</t>
  </si>
  <si>
    <t>DEPOT.7</t>
  </si>
  <si>
    <t>NCTCS.1</t>
  </si>
  <si>
    <t>http://www.youtube.com/watch?v=dpc8UL5bwik</t>
  </si>
  <si>
    <t>http://www.youtube.com/watch?v=-fc64pLO5Og</t>
  </si>
  <si>
    <t xml:space="preserve">Macquarie University Cans Prof Murry Salby Part 2 </t>
  </si>
  <si>
    <t>http://www.youtube.com/watch?v=xhqt08aO04s</t>
  </si>
  <si>
    <t xml:space="preserve">Macquarie University Sacks Prof Murry Salby Part 3 </t>
  </si>
  <si>
    <t>http://www.youtube.com/watch?v=mfuVigEz-N4</t>
  </si>
  <si>
    <t>1000FROLLY.1</t>
  </si>
  <si>
    <t>1000FROLLY.2</t>
  </si>
  <si>
    <t>1000FROLLY.3</t>
  </si>
  <si>
    <t>1000FROLLY.4</t>
  </si>
  <si>
    <t>1000FROLLY.5</t>
  </si>
  <si>
    <t>http://www.youtube.com/watch?v=sM2NwaL25dk</t>
  </si>
  <si>
    <t xml:space="preserve">Macquarie University Dumps Prof Murry Salby Part 4 </t>
  </si>
  <si>
    <t>Macquarie University Terminates Prof Murry Salby Part 5</t>
  </si>
  <si>
    <t>LMF.1</t>
  </si>
  <si>
    <t>Professor Murry Salby at Macquarie University. From Science to Dismissal, in his own words</t>
  </si>
  <si>
    <t>http://www.webcitation.org/6IC0i7P07</t>
  </si>
  <si>
    <t>STATEMENT REGARDING THE TERMINATION OF PROFESSOR MURRY SALBY</t>
  </si>
  <si>
    <t>http://www.webcitation.org/6IC1chgbc</t>
  </si>
  <si>
    <t>PAPUNDITS.1</t>
  </si>
  <si>
    <t>Recent Energy And Environmental News – July 15, 2013, highlights Salby and Carter</t>
  </si>
  <si>
    <t>http://www.webcitation.org/6ICCuUx5d</t>
  </si>
  <si>
    <t>http://www.webcitation.org/6ICEssQbO</t>
  </si>
  <si>
    <t>http://www.webcitation.org/6ICF4r2w8</t>
  </si>
  <si>
    <t>http://www.webcitation.org/6ICAZUIbV</t>
  </si>
  <si>
    <t>LMF.2</t>
  </si>
  <si>
    <t>09</t>
  </si>
  <si>
    <t>Salby email</t>
  </si>
  <si>
    <t>10</t>
  </si>
  <si>
    <t>DEPOT.5</t>
  </si>
  <si>
    <t>11</t>
  </si>
  <si>
    <t>12</t>
  </si>
  <si>
    <t>DeSMogBlog.1</t>
  </si>
  <si>
    <t>DeSmogblog.2</t>
  </si>
  <si>
    <t>others?</t>
  </si>
  <si>
    <t>July</t>
  </si>
  <si>
    <t>2013</t>
  </si>
  <si>
    <t>N. America</t>
  </si>
  <si>
    <t>Australia</t>
  </si>
  <si>
    <t>CA</t>
  </si>
  <si>
    <t>WUWT</t>
  </si>
  <si>
    <t>NOVA</t>
  </si>
  <si>
    <t>BISHOP</t>
  </si>
  <si>
    <t>Macquarie University Fires Prof Murry Salby Part 1  (Comments/views)</t>
  </si>
  <si>
    <t>1000FROLLY</t>
  </si>
  <si>
    <t>AUSPOLITICS</t>
  </si>
  <si>
    <t>AUSTRALIAN</t>
  </si>
  <si>
    <t>CCDISPATCH</t>
  </si>
  <si>
    <t>DEPOT</t>
  </si>
  <si>
    <t>GREENIE</t>
  </si>
  <si>
    <t>GWPF</t>
  </si>
  <si>
    <t>LMF</t>
  </si>
  <si>
    <t>NCTCS</t>
  </si>
  <si>
    <t>PAPUNDITS</t>
  </si>
  <si>
    <t>PONDER</t>
  </si>
  <si>
    <t>POWERLINE</t>
  </si>
  <si>
    <t>PSI</t>
  </si>
  <si>
    <t>TALLBLOKE</t>
  </si>
  <si>
    <t>TURBLE</t>
  </si>
  <si>
    <t>X</t>
  </si>
  <si>
    <t>http://www.webcitation.org/6II2HogvL</t>
  </si>
  <si>
    <t>Explict reblog or  reference to source</t>
  </si>
  <si>
    <t>Timing ==&gt; likkely, NOVA.1 and WUWT.1 seemed to appear before BISHOP.1</t>
  </si>
  <si>
    <t>Unspecified origin, but mostly Australia, so NOVA.* seems likeliest</t>
  </si>
  <si>
    <t>13</t>
  </si>
  <si>
    <t>(5 YouTube)</t>
  </si>
  <si>
    <t>%</t>
  </si>
  <si>
    <t>cartoons byjosh</t>
  </si>
  <si>
    <t>Comments</t>
  </si>
  <si>
    <t>Blog</t>
  </si>
  <si>
    <t>XX</t>
  </si>
  <si>
    <t>Blog at left includes blog at right on blogroil or equivalent., 3 key blogs all mention each other (XX)</t>
  </si>
  <si>
    <t>R</t>
  </si>
  <si>
    <t>Role</t>
  </si>
  <si>
    <t>A</t>
  </si>
  <si>
    <t>B</t>
  </si>
  <si>
    <t>Roles:</t>
  </si>
  <si>
    <t>R: One or more other blogs reblogged this or drew heavily on it</t>
  </si>
  <si>
    <t>#  of comments, approximate, as of 07/;21/13</t>
  </si>
  <si>
    <t>? LMF.1</t>
  </si>
  <si>
    <t>?1000FROLLY</t>
  </si>
  <si>
    <r>
      <t>?</t>
    </r>
    <r>
      <rPr>
        <b/>
        <i/>
        <sz val="11"/>
        <color indexed="10"/>
        <rFont val="Calibri"/>
        <family val="2"/>
      </rPr>
      <t>name</t>
    </r>
  </si>
  <si>
    <t>(Droz was late)</t>
  </si>
  <si>
    <t xml:space="preserve">Bold: key </t>
  </si>
  <si>
    <t>Nova</t>
  </si>
  <si>
    <t>Watts</t>
  </si>
  <si>
    <t>Montford</t>
  </si>
  <si>
    <t>Tattersall</t>
  </si>
  <si>
    <t>Hayward</t>
  </si>
  <si>
    <t>Brown</t>
  </si>
  <si>
    <t>Morano</t>
  </si>
  <si>
    <t>Dawson</t>
  </si>
  <si>
    <t>O'Sullivan</t>
  </si>
  <si>
    <t>Monckton</t>
  </si>
  <si>
    <t>Ray</t>
  </si>
  <si>
    <t>Lloyd</t>
  </si>
  <si>
    <t>Peiser?</t>
  </si>
  <si>
    <t>Readfearn</t>
  </si>
  <si>
    <t>Mashey</t>
  </si>
  <si>
    <t>Droz</t>
  </si>
  <si>
    <t xml:space="preserve"> AUSPOLITIC.1</t>
  </si>
  <si>
    <t>AUSPOLITIC.1</t>
  </si>
  <si>
    <t>Fred Pontius</t>
  </si>
  <si>
    <t>Dr. Murry Salby, stabbed in the back by Macquarie University, or the Boulderians or…? I wonder….</t>
  </si>
  <si>
    <t>http://www.webcitation.org/6IPnbmGjP</t>
  </si>
  <si>
    <t>DRINK.1</t>
  </si>
  <si>
    <t xml:space="preserve">?NCTCS.1   </t>
  </si>
  <si>
    <t>Academic's dismissal could face scrutiny</t>
  </si>
  <si>
    <t>DeSMogBlog.3</t>
  </si>
  <si>
    <t>23  02:01pm</t>
  </si>
  <si>
    <t>http://www.webcitation.org/6ISSVDT36</t>
  </si>
  <si>
    <t>High Wired update: Are academics whingers or just really unhappy? - BETWEEN a rock and a hard place</t>
  </si>
  <si>
    <t>Bernard Lane</t>
  </si>
  <si>
    <t>Editorial</t>
  </si>
  <si>
    <t>http://www.webcitation.org/6IST1x179</t>
  </si>
  <si>
    <t>http://www.desmogblog.com/2013/07/29/top-physicist-withdraws-support-climate-sceptic-professor-sacked-australian-university</t>
  </si>
  <si>
    <t>http://www.desmogblog.com/2013/07/12/murry-salby-galileo-bozo-or-p-t-barnum</t>
  </si>
  <si>
    <t>http://www.desmogblog.com/2013/07/12/murry-salby-sacked-australian-university--banned-national-science-foundation</t>
  </si>
  <si>
    <t xml:space="preserve">   DEPOT.7</t>
  </si>
  <si>
    <t>CCDIS.1</t>
  </si>
  <si>
    <t>Top Physicist Withdraws Support For Climate Sceptic Professor Sacked By Australian University</t>
  </si>
  <si>
    <t>23</t>
  </si>
  <si>
    <t>14-21</t>
  </si>
  <si>
    <t xml:space="preserve"> ?THE.AUST.1</t>
  </si>
  <si>
    <t>THE.AUST.1</t>
  </si>
  <si>
    <t>THE.AUST.3</t>
  </si>
  <si>
    <t>THE.AUST.2</t>
  </si>
  <si>
    <t>28</t>
  </si>
  <si>
    <t>Of course, any blog can link to any other, not necessarily agreeing with them.</t>
  </si>
  <si>
    <t>Part 1  - Flowgraph of blogstorm</t>
  </si>
  <si>
    <t>Part 2 - List of posts and articles, approximately chronological</t>
  </si>
  <si>
    <t>Title … URL ==&gt;</t>
  </si>
  <si>
    <t>dd time</t>
  </si>
  <si>
    <t>??</t>
  </si>
  <si>
    <t>In most cases, but not always, people cited the sources.</t>
  </si>
  <si>
    <t>UTC</t>
  </si>
  <si>
    <t>dd time UTC</t>
  </si>
  <si>
    <t>+1</t>
  </si>
  <si>
    <t>-7</t>
  </si>
  <si>
    <t>+9.5</t>
  </si>
  <si>
    <t>-4</t>
  </si>
  <si>
    <t>09  01:00pm-</t>
  </si>
  <si>
    <t>09  05:00am</t>
  </si>
  <si>
    <t>08  10:40pm-</t>
  </si>
  <si>
    <t>09  05:40am</t>
  </si>
  <si>
    <t>09  08:50am-</t>
  </si>
  <si>
    <t>09  09:38am</t>
  </si>
  <si>
    <t>09  09:58pm</t>
  </si>
  <si>
    <t>10  07:52am</t>
  </si>
  <si>
    <t>10  09:14pm</t>
  </si>
  <si>
    <t>10  12:04am</t>
  </si>
  <si>
    <t>09  11:00pm</t>
  </si>
  <si>
    <t>10  08:28am</t>
  </si>
  <si>
    <t>10  07:50am-</t>
  </si>
  <si>
    <t>10  10:10pm</t>
  </si>
  <si>
    <t>10  02:10pm</t>
  </si>
  <si>
    <t>10  ?</t>
  </si>
  <si>
    <t>12  00:01am</t>
  </si>
  <si>
    <t>11  02:01pm</t>
  </si>
  <si>
    <t>11  08:55am</t>
  </si>
  <si>
    <t>11  ?</t>
  </si>
  <si>
    <t>11  08:06am</t>
  </si>
  <si>
    <t>12  ?</t>
  </si>
  <si>
    <t>12  10:26am</t>
  </si>
  <si>
    <t>12  10:53am</t>
  </si>
  <si>
    <t>12  11:44am</t>
  </si>
  <si>
    <t>15  ?</t>
  </si>
  <si>
    <t>24  00:01am</t>
  </si>
  <si>
    <t>28  02:08am</t>
  </si>
  <si>
    <t>09  07:50am</t>
  </si>
  <si>
    <t>09  07:55am</t>
  </si>
  <si>
    <t>10  02:50pm-</t>
  </si>
  <si>
    <t>10  09:10pm</t>
  </si>
  <si>
    <t>12  02:26pm</t>
  </si>
  <si>
    <t>12  05:53pm</t>
  </si>
  <si>
    <t>12  06:44pm</t>
  </si>
  <si>
    <t>28  09:08am</t>
  </si>
  <si>
    <t>10  04:04am</t>
  </si>
  <si>
    <t>10  01:05am</t>
  </si>
  <si>
    <t>10  05:05am</t>
  </si>
  <si>
    <t>10  06:00am</t>
  </si>
  <si>
    <t>10  09:10pm-</t>
  </si>
  <si>
    <t>09  01:38pm</t>
  </si>
  <si>
    <t>10  01:58am</t>
  </si>
  <si>
    <t>09  09:52pm</t>
  </si>
  <si>
    <t xml:space="preserve">       More          </t>
  </si>
  <si>
    <t>11  10:01pm</t>
  </si>
  <si>
    <t>11  00:01pm</t>
  </si>
  <si>
    <t>11  12:55pm</t>
  </si>
  <si>
    <t>Macquarie.1</t>
  </si>
  <si>
    <t>Macquarie U</t>
  </si>
  <si>
    <t>Statement regarding the termination of Professor Murry Salby</t>
  </si>
  <si>
    <t>http://www.mq.edu.au/newsroom/2013/07/10/statement-regarding-the-termination-of-professor-murry-salby/</t>
  </si>
  <si>
    <t>Macquarie.2</t>
  </si>
  <si>
    <t>http://www.announcements.mq.edu.au/vc/professor_murry_salby_and_his_dismissal_from_macquarie_university</t>
  </si>
  <si>
    <t xml:space="preserve">     CCDIS.1</t>
  </si>
  <si>
    <t>10  11:44am</t>
  </si>
  <si>
    <t>Climate Chairman Left High And Dry By University: Salby was ‘left stranded' at Paris airport</t>
  </si>
  <si>
    <t>10  11:00am?</t>
  </si>
  <si>
    <t>10  09:00pm?</t>
  </si>
  <si>
    <t>10  12:28pm</t>
  </si>
  <si>
    <t xml:space="preserve">NCTCS.2   </t>
  </si>
  <si>
    <t>Macquarie Uni responds to Murry Salby. What they don’t say speaks volumes (1st comment: 4:35am)</t>
  </si>
  <si>
    <t xml:space="preserve"> DEPOT.1</t>
  </si>
  <si>
    <t>11  12:01am+</t>
  </si>
  <si>
    <t>10  04:01pm+</t>
  </si>
  <si>
    <t>5</t>
  </si>
  <si>
    <t>1</t>
  </si>
  <si>
    <t>2</t>
  </si>
  <si>
    <t>12  11:59pm -?</t>
  </si>
  <si>
    <t>Professor Murry Salby and his dismissal from Macquarie University (timing from Ian H in NOVA.2)</t>
  </si>
  <si>
    <t>12  01:59pm</t>
  </si>
  <si>
    <t>…</t>
  </si>
  <si>
    <t>UTC sometimes must be estimated from comments, dependencies</t>
  </si>
  <si>
    <t>GB (UK)  and SE</t>
  </si>
  <si>
    <t>SE</t>
  </si>
  <si>
    <t>+2</t>
  </si>
  <si>
    <t>09  11:00am-</t>
  </si>
  <si>
    <t>09  09:00am</t>
  </si>
  <si>
    <t>CLIMATESCAM.1</t>
  </si>
  <si>
    <r>
      <t xml:space="preserve">   </t>
    </r>
    <r>
      <rPr>
        <u val="single"/>
        <sz val="11"/>
        <color indexed="10"/>
        <rFont val="Calibri"/>
        <family val="2"/>
      </rPr>
      <t xml:space="preserve"> TURBLE.1</t>
    </r>
  </si>
  <si>
    <t xml:space="preserve">   ? PSI.1</t>
  </si>
  <si>
    <t>Ingemar Nordin</t>
  </si>
  <si>
    <t>Murry Salby drabbas av bannbullan (Swedish, trasnalted as Murry Salby suffers ??, presumably blackban)</t>
  </si>
  <si>
    <t>Sweden</t>
  </si>
  <si>
    <t>09  11:59pm</t>
  </si>
  <si>
    <t>09  02:29pm</t>
  </si>
  <si>
    <t>09  02:55pm</t>
  </si>
  <si>
    <t>http://www.timeanddate.com/worldclock/converter.html</t>
  </si>
  <si>
    <t>Date/time estimates assumed server in same zone as blog owner, except when evidnece found otherwise, such as Powerline, where authors are in Mid-West, but times seem in Pacific zone.</t>
  </si>
  <si>
    <t>Blogger who wants to be heard, allows comments, but very few occur</t>
  </si>
  <si>
    <t>C</t>
  </si>
  <si>
    <t>D</t>
  </si>
  <si>
    <t>Major blog, widely-watched, echo chamber</t>
  </si>
  <si>
    <t>Underline: unknown location</t>
  </si>
  <si>
    <t>Blogger/organization, limited audience</t>
  </si>
  <si>
    <t xml:space="preserve">   CLIMATE</t>
  </si>
  <si>
    <t>SCAM.1</t>
  </si>
  <si>
    <t>? (NOVA.1)</t>
  </si>
  <si>
    <t>? (NOVA)</t>
  </si>
  <si>
    <t>10  09:00pm</t>
  </si>
  <si>
    <t>10  10:00pm</t>
  </si>
  <si>
    <t>JOSH.1</t>
  </si>
  <si>
    <t>"josh"</t>
  </si>
  <si>
    <t>Geoff Brown</t>
  </si>
  <si>
    <t>http://www.webcitation.org/6I9Hwqt1i</t>
  </si>
  <si>
    <t>http://www.webcitation.org/6IdQLfJyO</t>
  </si>
  <si>
    <t>Dissident scientist fired:  Shades of the old Soviet Union</t>
  </si>
  <si>
    <t>~UTC</t>
  </si>
  <si>
    <t>Blogger or rebloggerminimal or no discussion, widely read/copied</t>
  </si>
  <si>
    <t>http://www.webcitation.org/6IbYu3QTz</t>
  </si>
  <si>
    <t>09  08:06pm</t>
  </si>
  <si>
    <t>10  00:06am</t>
  </si>
  <si>
    <t>WND.1</t>
  </si>
  <si>
    <t>Academic freedom? Not if you question climate change</t>
  </si>
  <si>
    <t>http://www.webcitation.org/6ImihoNub</t>
  </si>
  <si>
    <t>?WND.1</t>
  </si>
  <si>
    <t>31</t>
  </si>
  <si>
    <t>Phase 1 - July</t>
  </si>
  <si>
    <t>Phase 2 - July</t>
  </si>
  <si>
    <t>Phase 3 - August</t>
  </si>
  <si>
    <t>NOVA.3</t>
  </si>
  <si>
    <t>Murry Salby responds to the attacks on his record</t>
  </si>
  <si>
    <t>WUWT.4</t>
  </si>
  <si>
    <t>Murry Salby responds to critics</t>
  </si>
  <si>
    <t>11  10:30am</t>
  </si>
  <si>
    <t>11  05:30pm</t>
  </si>
  <si>
    <t>11  02:20pm</t>
  </si>
  <si>
    <t>11  06:20am</t>
  </si>
  <si>
    <t>DEPOT.8</t>
  </si>
  <si>
    <t>13  01:45pm</t>
  </si>
  <si>
    <t>13 05:45pm</t>
  </si>
  <si>
    <t>Skeptic Murry Salby responds to the attacks on his record: ‘Salby was sacked from Macquarie U., &amp; Macquarie  struggled to explain why, among other things, it was necessary to abandon, and strand him in Paris and hold a ‘misconduct’ meeting in his absence’</t>
  </si>
  <si>
    <t>http://www.webcitation.org/6IqxPmEVh</t>
  </si>
  <si>
    <t>Total comments</t>
  </si>
  <si>
    <t>Wave 1</t>
  </si>
  <si>
    <t>Wave</t>
  </si>
  <si>
    <t>Wave 2 - blogs did not pick up</t>
  </si>
  <si>
    <t>Aug</t>
  </si>
  <si>
    <t xml:space="preserve">   DEPOT.8</t>
  </si>
  <si>
    <t>At NOVA, people show they are reading WUWT or BISHOP, or both (small sample)</t>
  </si>
  <si>
    <t>Jo Nova or other (likely) Australians post at WUWT or BISHOP (small sample)</t>
  </si>
  <si>
    <t>15</t>
  </si>
  <si>
    <r>
      <t xml:space="preserve">Wave 3 - NOVA, WUWT, DEPOT, </t>
    </r>
    <r>
      <rPr>
        <sz val="11"/>
        <color theme="1"/>
        <rFont val="Calibri"/>
        <family val="2"/>
      </rPr>
      <t>perhaps a few more, and the Salby-relevant talk stopped quickly</t>
    </r>
  </si>
  <si>
    <t>http://www.webcitation.org/6ItxU0E6S</t>
  </si>
  <si>
    <t>214</t>
  </si>
  <si>
    <t>http://www.webcitation.org/6IuFTqcEp</t>
  </si>
  <si>
    <t>SalbyStorm - propagation through blogs, mostly July 09-12, no claim of completeness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</si>
</sst>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23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0" tint="-0.4999699890613556"/>
      <name val="Calibri"/>
      <family val="2"/>
    </font>
    <font>
      <b/>
      <sz val="11"/>
      <color rgb="FF0070C0"/>
      <name val="Calibri"/>
      <family val="2"/>
    </font>
    <font>
      <u val="single"/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i/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500799953937530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50110006332397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46" fillId="0" borderId="0" xfId="53" applyAlignment="1" applyProtection="1">
      <alignment/>
      <protection/>
    </xf>
    <xf numFmtId="0" fontId="0" fillId="0" borderId="0" xfId="0" applyFill="1" applyAlignment="1">
      <alignment/>
    </xf>
    <xf numFmtId="0" fontId="46" fillId="0" borderId="0" xfId="53" applyFill="1" applyAlignment="1" applyProtection="1">
      <alignment/>
      <protection/>
    </xf>
    <xf numFmtId="49" fontId="0" fillId="0" borderId="0" xfId="0" applyNumberFormat="1" applyAlignment="1">
      <alignment horizontal="center"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 horizontal="center"/>
    </xf>
    <xf numFmtId="0" fontId="52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ill="1" applyAlignment="1">
      <alignment horizontal="center"/>
    </xf>
    <xf numFmtId="0" fontId="5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Alignment="1">
      <alignment horizontal="right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Fill="1" applyAlignment="1">
      <alignment/>
    </xf>
    <xf numFmtId="49" fontId="56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right"/>
    </xf>
    <xf numFmtId="0" fontId="52" fillId="0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49" fontId="60" fillId="0" borderId="0" xfId="0" applyNumberFormat="1" applyFont="1" applyAlignment="1">
      <alignment horizontal="center"/>
    </xf>
    <xf numFmtId="0" fontId="56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56" fillId="0" borderId="0" xfId="0" applyFont="1" applyAlignment="1">
      <alignment/>
    </xf>
    <xf numFmtId="0" fontId="53" fillId="0" borderId="0" xfId="0" applyFont="1" applyFill="1" applyAlignment="1">
      <alignment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34" borderId="0" xfId="0" applyFill="1" applyAlignment="1">
      <alignment horizontal="center"/>
    </xf>
    <xf numFmtId="0" fontId="55" fillId="34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9" fillId="0" borderId="0" xfId="0" applyFont="1" applyFill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2" fillId="34" borderId="0" xfId="0" applyFont="1" applyFill="1" applyAlignment="1">
      <alignment/>
    </xf>
    <xf numFmtId="0" fontId="56" fillId="34" borderId="0" xfId="0" applyFont="1" applyFill="1" applyAlignment="1">
      <alignment horizontal="center"/>
    </xf>
    <xf numFmtId="49" fontId="56" fillId="34" borderId="0" xfId="0" applyNumberFormat="1" applyFont="1" applyFill="1" applyAlignment="1">
      <alignment horizontal="center"/>
    </xf>
    <xf numFmtId="0" fontId="53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56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0" fillId="35" borderId="0" xfId="0" applyFill="1" applyAlignment="1">
      <alignment horizontal="center"/>
    </xf>
    <xf numFmtId="0" fontId="52" fillId="35" borderId="0" xfId="0" applyFont="1" applyFill="1" applyAlignment="1">
      <alignment/>
    </xf>
    <xf numFmtId="0" fontId="52" fillId="35" borderId="0" xfId="0" applyFont="1" applyFill="1" applyAlignment="1">
      <alignment horizontal="center"/>
    </xf>
    <xf numFmtId="0" fontId="53" fillId="35" borderId="0" xfId="0" applyFont="1" applyFill="1" applyAlignment="1">
      <alignment/>
    </xf>
    <xf numFmtId="0" fontId="0" fillId="35" borderId="0" xfId="0" applyFill="1" applyAlignment="1">
      <alignment/>
    </xf>
    <xf numFmtId="49" fontId="56" fillId="35" borderId="0" xfId="0" applyNumberFormat="1" applyFont="1" applyFill="1" applyAlignment="1">
      <alignment horizontal="center"/>
    </xf>
    <xf numFmtId="0" fontId="53" fillId="35" borderId="0" xfId="0" applyFont="1" applyFill="1" applyAlignment="1">
      <alignment horizontal="left"/>
    </xf>
    <xf numFmtId="0" fontId="53" fillId="35" borderId="0" xfId="0" applyFont="1" applyFill="1" applyAlignment="1">
      <alignment horizontal="right"/>
    </xf>
    <xf numFmtId="0" fontId="63" fillId="35" borderId="0" xfId="0" applyFont="1" applyFill="1" applyAlignment="1">
      <alignment horizontal="left"/>
    </xf>
    <xf numFmtId="0" fontId="64" fillId="35" borderId="0" xfId="0" applyFont="1" applyFill="1" applyAlignment="1">
      <alignment horizontal="left"/>
    </xf>
    <xf numFmtId="0" fontId="61" fillId="35" borderId="0" xfId="0" applyFont="1" applyFill="1" applyAlignment="1">
      <alignment horizontal="left"/>
    </xf>
    <xf numFmtId="0" fontId="0" fillId="35" borderId="0" xfId="0" applyFill="1" applyAlignment="1">
      <alignment horizontal="right"/>
    </xf>
    <xf numFmtId="0" fontId="54" fillId="35" borderId="0" xfId="0" applyFont="1" applyFill="1" applyAlignment="1">
      <alignment horizontal="right"/>
    </xf>
    <xf numFmtId="0" fontId="54" fillId="35" borderId="0" xfId="0" applyFont="1" applyFill="1" applyAlignment="1">
      <alignment horizontal="center"/>
    </xf>
    <xf numFmtId="0" fontId="61" fillId="35" borderId="0" xfId="0" applyFont="1" applyFill="1" applyAlignment="1">
      <alignment/>
    </xf>
    <xf numFmtId="0" fontId="56" fillId="35" borderId="0" xfId="0" applyFont="1" applyFill="1" applyAlignment="1">
      <alignment/>
    </xf>
    <xf numFmtId="0" fontId="60" fillId="35" borderId="0" xfId="0" applyFont="1" applyFill="1" applyAlignment="1">
      <alignment horizontal="right"/>
    </xf>
    <xf numFmtId="0" fontId="55" fillId="35" borderId="0" xfId="0" applyFont="1" applyFill="1" applyAlignment="1">
      <alignment horizontal="center"/>
    </xf>
    <xf numFmtId="49" fontId="56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 horizontal="left"/>
    </xf>
    <xf numFmtId="0" fontId="54" fillId="0" borderId="0" xfId="0" applyFont="1" applyFill="1" applyAlignment="1">
      <alignment horizontal="center"/>
    </xf>
    <xf numFmtId="0" fontId="61" fillId="0" borderId="0" xfId="0" applyFont="1" applyFill="1" applyAlignment="1">
      <alignment horizontal="right"/>
    </xf>
    <xf numFmtId="0" fontId="56" fillId="0" borderId="0" xfId="0" applyFont="1" applyAlignment="1">
      <alignment horizontal="left"/>
    </xf>
    <xf numFmtId="0" fontId="56" fillId="35" borderId="0" xfId="0" applyFont="1" applyFill="1" applyAlignment="1">
      <alignment horizontal="center"/>
    </xf>
    <xf numFmtId="0" fontId="56" fillId="35" borderId="0" xfId="0" applyFont="1" applyFill="1" applyAlignment="1">
      <alignment horizontal="left"/>
    </xf>
    <xf numFmtId="0" fontId="53" fillId="34" borderId="0" xfId="0" applyFont="1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35" borderId="10" xfId="0" applyFont="1" applyFill="1" applyBorder="1" applyAlignment="1">
      <alignment horizontal="center"/>
    </xf>
    <xf numFmtId="0" fontId="33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6" fillId="34" borderId="0" xfId="0" applyFont="1" applyFill="1" applyAlignment="1">
      <alignment horizontal="left"/>
    </xf>
    <xf numFmtId="0" fontId="0" fillId="35" borderId="0" xfId="0" applyFill="1" applyAlignment="1">
      <alignment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52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29" fillId="0" borderId="0" xfId="0" applyFont="1" applyAlignment="1">
      <alignment/>
    </xf>
    <xf numFmtId="0" fontId="53" fillId="0" borderId="0" xfId="0" applyFont="1" applyAlignment="1">
      <alignment horizontal="left"/>
    </xf>
    <xf numFmtId="0" fontId="65" fillId="35" borderId="0" xfId="0" applyFont="1" applyFill="1" applyAlignment="1">
      <alignment horizontal="left"/>
    </xf>
    <xf numFmtId="20" fontId="55" fillId="0" borderId="0" xfId="0" applyNumberFormat="1" applyFont="1" applyAlignment="1">
      <alignment/>
    </xf>
    <xf numFmtId="0" fontId="52" fillId="34" borderId="0" xfId="0" applyFont="1" applyFill="1" applyAlignment="1">
      <alignment horizontal="center" vertical="top"/>
    </xf>
    <xf numFmtId="0" fontId="52" fillId="0" borderId="0" xfId="0" applyFont="1" applyFill="1" applyAlignment="1">
      <alignment horizontal="center" vertical="top"/>
    </xf>
    <xf numFmtId="0" fontId="66" fillId="0" borderId="0" xfId="53" applyFont="1" applyAlignment="1" applyProtection="1">
      <alignment/>
      <protection/>
    </xf>
    <xf numFmtId="0" fontId="29" fillId="0" borderId="0" xfId="0" applyFont="1" applyAlignment="1">
      <alignment horizontal="right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 horizontal="right"/>
    </xf>
    <xf numFmtId="0" fontId="56" fillId="34" borderId="0" xfId="0" applyFont="1" applyFill="1" applyAlignment="1">
      <alignment horizontal="right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20" fontId="29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56" fillId="35" borderId="0" xfId="0" applyFont="1" applyFill="1" applyAlignment="1">
      <alignment horizontal="right"/>
    </xf>
    <xf numFmtId="0" fontId="52" fillId="35" borderId="0" xfId="0" applyFont="1" applyFill="1" applyAlignment="1">
      <alignment horizontal="left"/>
    </xf>
    <xf numFmtId="49" fontId="0" fillId="0" borderId="0" xfId="0" applyNumberFormat="1" applyAlignment="1">
      <alignment/>
    </xf>
    <xf numFmtId="0" fontId="56" fillId="0" borderId="0" xfId="0" applyFont="1" applyAlignment="1">
      <alignment horizontal="center"/>
    </xf>
    <xf numFmtId="49" fontId="53" fillId="0" borderId="0" xfId="0" applyNumberFormat="1" applyFont="1" applyAlignment="1">
      <alignment horizontal="left"/>
    </xf>
    <xf numFmtId="49" fontId="56" fillId="0" borderId="0" xfId="0" applyNumberFormat="1" applyFont="1" applyAlignment="1">
      <alignment horizontal="left"/>
    </xf>
    <xf numFmtId="49" fontId="53" fillId="0" borderId="0" xfId="0" applyNumberFormat="1" applyFont="1" applyAlignment="1">
      <alignment/>
    </xf>
    <xf numFmtId="0" fontId="52" fillId="0" borderId="0" xfId="0" applyFont="1" applyFill="1" applyAlignment="1">
      <alignment horizontal="right" vertical="top"/>
    </xf>
    <xf numFmtId="0" fontId="52" fillId="35" borderId="0" xfId="0" applyFont="1" applyFill="1" applyAlignment="1">
      <alignment horizontal="center" vertical="top"/>
    </xf>
    <xf numFmtId="0" fontId="52" fillId="35" borderId="0" xfId="0" applyFont="1" applyFill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15</xdr:row>
      <xdr:rowOff>0</xdr:rowOff>
    </xdr:from>
    <xdr:to>
      <xdr:col>1</xdr:col>
      <xdr:colOff>257175</xdr:colOff>
      <xdr:row>43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447675" y="3057525"/>
          <a:ext cx="219075" cy="5514975"/>
        </a:xfrm>
        <a:prstGeom prst="rect">
          <a:avLst/>
        </a:prstGeom>
        <a:solidFill>
          <a:srgbClr val="E6B9B8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200025</xdr:colOff>
      <xdr:row>14</xdr:row>
      <xdr:rowOff>190500</xdr:rowOff>
    </xdr:from>
    <xdr:to>
      <xdr:col>7</xdr:col>
      <xdr:colOff>381000</xdr:colOff>
      <xdr:row>44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248025" y="3057525"/>
          <a:ext cx="180975" cy="5543550"/>
        </a:xfrm>
        <a:prstGeom prst="rect">
          <a:avLst/>
        </a:prstGeom>
        <a:solidFill>
          <a:srgbClr val="E6B9B8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76200</xdr:colOff>
      <xdr:row>16</xdr:row>
      <xdr:rowOff>28575</xdr:rowOff>
    </xdr:from>
    <xdr:to>
      <xdr:col>12</xdr:col>
      <xdr:colOff>247650</xdr:colOff>
      <xdr:row>44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200650" y="3276600"/>
          <a:ext cx="171450" cy="5334000"/>
        </a:xfrm>
        <a:prstGeom prst="rect">
          <a:avLst/>
        </a:prstGeom>
        <a:solidFill>
          <a:srgbClr val="E6B9B8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30</xdr:row>
      <xdr:rowOff>180975</xdr:rowOff>
    </xdr:from>
    <xdr:to>
      <xdr:col>9</xdr:col>
      <xdr:colOff>276225</xdr:colOff>
      <xdr:row>38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4124325" y="6096000"/>
          <a:ext cx="95250" cy="1457325"/>
        </a:xfrm>
        <a:prstGeom prst="rect">
          <a:avLst/>
        </a:prstGeom>
        <a:solidFill>
          <a:srgbClr val="E6B9B8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28</xdr:row>
      <xdr:rowOff>180975</xdr:rowOff>
    </xdr:from>
    <xdr:to>
      <xdr:col>8</xdr:col>
      <xdr:colOff>314325</xdr:colOff>
      <xdr:row>44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3676650" y="5715000"/>
          <a:ext cx="133350" cy="2905125"/>
        </a:xfrm>
        <a:prstGeom prst="rect">
          <a:avLst/>
        </a:prstGeom>
        <a:solidFill>
          <a:srgbClr val="E6B9B8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29</xdr:row>
      <xdr:rowOff>152400</xdr:rowOff>
    </xdr:from>
    <xdr:to>
      <xdr:col>2</xdr:col>
      <xdr:colOff>304800</xdr:colOff>
      <xdr:row>43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914400" y="5876925"/>
          <a:ext cx="152400" cy="2686050"/>
        </a:xfrm>
        <a:prstGeom prst="rect">
          <a:avLst/>
        </a:prstGeom>
        <a:solidFill>
          <a:srgbClr val="E6B9B8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31</xdr:row>
      <xdr:rowOff>19050</xdr:rowOff>
    </xdr:from>
    <xdr:to>
      <xdr:col>13</xdr:col>
      <xdr:colOff>133350</xdr:colOff>
      <xdr:row>44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562600" y="6124575"/>
          <a:ext cx="76200" cy="2457450"/>
        </a:xfrm>
        <a:prstGeom prst="rect">
          <a:avLst/>
        </a:prstGeom>
        <a:solidFill>
          <a:srgbClr val="E6B9B8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95250</xdr:colOff>
      <xdr:row>13</xdr:row>
      <xdr:rowOff>342900</xdr:rowOff>
    </xdr:from>
    <xdr:to>
      <xdr:col>10</xdr:col>
      <xdr:colOff>0</xdr:colOff>
      <xdr:row>14</xdr:row>
      <xdr:rowOff>95250</xdr:rowOff>
    </xdr:to>
    <xdr:sp>
      <xdr:nvSpPr>
        <xdr:cNvPr id="8" name="Straight Arrow Connector 8"/>
        <xdr:cNvSpPr>
          <a:spLocks/>
        </xdr:cNvSpPr>
      </xdr:nvSpPr>
      <xdr:spPr>
        <a:xfrm>
          <a:off x="3590925" y="2828925"/>
          <a:ext cx="800100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133350</xdr:rowOff>
    </xdr:from>
    <xdr:to>
      <xdr:col>13</xdr:col>
      <xdr:colOff>428625</xdr:colOff>
      <xdr:row>12</xdr:row>
      <xdr:rowOff>142875</xdr:rowOff>
    </xdr:to>
    <xdr:sp>
      <xdr:nvSpPr>
        <xdr:cNvPr id="9" name="Straight Arrow Connector 9"/>
        <xdr:cNvSpPr>
          <a:spLocks/>
        </xdr:cNvSpPr>
      </xdr:nvSpPr>
      <xdr:spPr>
        <a:xfrm flipV="1">
          <a:off x="942975" y="2428875"/>
          <a:ext cx="4991100" cy="95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11</xdr:row>
      <xdr:rowOff>19050</xdr:rowOff>
    </xdr:from>
    <xdr:to>
      <xdr:col>7</xdr:col>
      <xdr:colOff>0</xdr:colOff>
      <xdr:row>13</xdr:row>
      <xdr:rowOff>95250</xdr:rowOff>
    </xdr:to>
    <xdr:sp>
      <xdr:nvSpPr>
        <xdr:cNvPr id="10" name="Straight Arrow Connector 10"/>
        <xdr:cNvSpPr>
          <a:spLocks/>
        </xdr:cNvSpPr>
      </xdr:nvSpPr>
      <xdr:spPr>
        <a:xfrm>
          <a:off x="1838325" y="2124075"/>
          <a:ext cx="1209675" cy="45720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276225</xdr:colOff>
      <xdr:row>11</xdr:row>
      <xdr:rowOff>28575</xdr:rowOff>
    </xdr:from>
    <xdr:to>
      <xdr:col>4</xdr:col>
      <xdr:colOff>114300</xdr:colOff>
      <xdr:row>12</xdr:row>
      <xdr:rowOff>180975</xdr:rowOff>
    </xdr:to>
    <xdr:sp>
      <xdr:nvSpPr>
        <xdr:cNvPr id="11" name="Straight Arrow Connector 11"/>
        <xdr:cNvSpPr>
          <a:spLocks/>
        </xdr:cNvSpPr>
      </xdr:nvSpPr>
      <xdr:spPr>
        <a:xfrm flipH="1">
          <a:off x="685800" y="2133600"/>
          <a:ext cx="1085850" cy="34290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57150</xdr:rowOff>
    </xdr:from>
    <xdr:to>
      <xdr:col>5</xdr:col>
      <xdr:colOff>266700</xdr:colOff>
      <xdr:row>16</xdr:row>
      <xdr:rowOff>114300</xdr:rowOff>
    </xdr:to>
    <xdr:sp>
      <xdr:nvSpPr>
        <xdr:cNvPr id="12" name="Straight Arrow Connector 12"/>
        <xdr:cNvSpPr>
          <a:spLocks/>
        </xdr:cNvSpPr>
      </xdr:nvSpPr>
      <xdr:spPr>
        <a:xfrm>
          <a:off x="828675" y="2924175"/>
          <a:ext cx="1543050" cy="4381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390525</xdr:colOff>
      <xdr:row>10</xdr:row>
      <xdr:rowOff>114300</xdr:rowOff>
    </xdr:from>
    <xdr:to>
      <xdr:col>6</xdr:col>
      <xdr:colOff>9525</xdr:colOff>
      <xdr:row>10</xdr:row>
      <xdr:rowOff>133350</xdr:rowOff>
    </xdr:to>
    <xdr:sp>
      <xdr:nvSpPr>
        <xdr:cNvPr id="13" name="Straight Arrow Connector 13"/>
        <xdr:cNvSpPr>
          <a:spLocks/>
        </xdr:cNvSpPr>
      </xdr:nvSpPr>
      <xdr:spPr>
        <a:xfrm flipV="1">
          <a:off x="2047875" y="2028825"/>
          <a:ext cx="485775" cy="190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15</xdr:row>
      <xdr:rowOff>47625</xdr:rowOff>
    </xdr:from>
    <xdr:to>
      <xdr:col>7</xdr:col>
      <xdr:colOff>104775</xdr:colOff>
      <xdr:row>15</xdr:row>
      <xdr:rowOff>114300</xdr:rowOff>
    </xdr:to>
    <xdr:sp>
      <xdr:nvSpPr>
        <xdr:cNvPr id="14" name="Straight Arrow Connector 14"/>
        <xdr:cNvSpPr>
          <a:spLocks/>
        </xdr:cNvSpPr>
      </xdr:nvSpPr>
      <xdr:spPr>
        <a:xfrm flipH="1">
          <a:off x="2705100" y="3105150"/>
          <a:ext cx="447675" cy="666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17</xdr:row>
      <xdr:rowOff>19050</xdr:rowOff>
    </xdr:from>
    <xdr:to>
      <xdr:col>5</xdr:col>
      <xdr:colOff>0</xdr:colOff>
      <xdr:row>21</xdr:row>
      <xdr:rowOff>47625</xdr:rowOff>
    </xdr:to>
    <xdr:sp>
      <xdr:nvSpPr>
        <xdr:cNvPr id="15" name="Straight Arrow Connector 16"/>
        <xdr:cNvSpPr>
          <a:spLocks/>
        </xdr:cNvSpPr>
      </xdr:nvSpPr>
      <xdr:spPr>
        <a:xfrm>
          <a:off x="1800225" y="3457575"/>
          <a:ext cx="304800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180975</xdr:colOff>
      <xdr:row>14</xdr:row>
      <xdr:rowOff>180975</xdr:rowOff>
    </xdr:from>
    <xdr:to>
      <xdr:col>4</xdr:col>
      <xdr:colOff>419100</xdr:colOff>
      <xdr:row>22</xdr:row>
      <xdr:rowOff>123825</xdr:rowOff>
    </xdr:to>
    <xdr:sp>
      <xdr:nvSpPr>
        <xdr:cNvPr id="16" name="Straight Arrow Connector 17"/>
        <xdr:cNvSpPr>
          <a:spLocks/>
        </xdr:cNvSpPr>
      </xdr:nvSpPr>
      <xdr:spPr>
        <a:xfrm>
          <a:off x="590550" y="3048000"/>
          <a:ext cx="1485900" cy="14668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27</xdr:row>
      <xdr:rowOff>0</xdr:rowOff>
    </xdr:from>
    <xdr:to>
      <xdr:col>4</xdr:col>
      <xdr:colOff>428625</xdr:colOff>
      <xdr:row>27</xdr:row>
      <xdr:rowOff>104775</xdr:rowOff>
    </xdr:to>
    <xdr:sp>
      <xdr:nvSpPr>
        <xdr:cNvPr id="17" name="Straight Arrow Connector 18"/>
        <xdr:cNvSpPr>
          <a:spLocks/>
        </xdr:cNvSpPr>
      </xdr:nvSpPr>
      <xdr:spPr>
        <a:xfrm>
          <a:off x="1819275" y="5343525"/>
          <a:ext cx="266700" cy="1047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22</xdr:row>
      <xdr:rowOff>114300</xdr:rowOff>
    </xdr:from>
    <xdr:to>
      <xdr:col>6</xdr:col>
      <xdr:colOff>238125</xdr:colOff>
      <xdr:row>23</xdr:row>
      <xdr:rowOff>47625</xdr:rowOff>
    </xdr:to>
    <xdr:sp>
      <xdr:nvSpPr>
        <xdr:cNvPr id="18" name="Straight Arrow Connector 19"/>
        <xdr:cNvSpPr>
          <a:spLocks/>
        </xdr:cNvSpPr>
      </xdr:nvSpPr>
      <xdr:spPr>
        <a:xfrm flipH="1">
          <a:off x="2581275" y="4505325"/>
          <a:ext cx="180975" cy="1238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400050</xdr:colOff>
      <xdr:row>29</xdr:row>
      <xdr:rowOff>66675</xdr:rowOff>
    </xdr:from>
    <xdr:to>
      <xdr:col>4</xdr:col>
      <xdr:colOff>276225</xdr:colOff>
      <xdr:row>31</xdr:row>
      <xdr:rowOff>66675</xdr:rowOff>
    </xdr:to>
    <xdr:sp>
      <xdr:nvSpPr>
        <xdr:cNvPr id="19" name="Straight Arrow Connector 21"/>
        <xdr:cNvSpPr>
          <a:spLocks/>
        </xdr:cNvSpPr>
      </xdr:nvSpPr>
      <xdr:spPr>
        <a:xfrm>
          <a:off x="1162050" y="5791200"/>
          <a:ext cx="771525" cy="3810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32</xdr:row>
      <xdr:rowOff>123825</xdr:rowOff>
    </xdr:from>
    <xdr:to>
      <xdr:col>10</xdr:col>
      <xdr:colOff>57150</xdr:colOff>
      <xdr:row>35</xdr:row>
      <xdr:rowOff>76200</xdr:rowOff>
    </xdr:to>
    <xdr:sp>
      <xdr:nvSpPr>
        <xdr:cNvPr id="20" name="Straight Arrow Connector 22"/>
        <xdr:cNvSpPr>
          <a:spLocks/>
        </xdr:cNvSpPr>
      </xdr:nvSpPr>
      <xdr:spPr>
        <a:xfrm>
          <a:off x="4124325" y="6419850"/>
          <a:ext cx="323850" cy="5238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30</xdr:row>
      <xdr:rowOff>123825</xdr:rowOff>
    </xdr:from>
    <xdr:to>
      <xdr:col>9</xdr:col>
      <xdr:colOff>438150</xdr:colOff>
      <xdr:row>32</xdr:row>
      <xdr:rowOff>152400</xdr:rowOff>
    </xdr:to>
    <xdr:sp>
      <xdr:nvSpPr>
        <xdr:cNvPr id="21" name="Straight Arrow Connector 23"/>
        <xdr:cNvSpPr>
          <a:spLocks/>
        </xdr:cNvSpPr>
      </xdr:nvSpPr>
      <xdr:spPr>
        <a:xfrm>
          <a:off x="3724275" y="6038850"/>
          <a:ext cx="657225" cy="409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9525</xdr:rowOff>
    </xdr:from>
    <xdr:to>
      <xdr:col>14</xdr:col>
      <xdr:colOff>19050</xdr:colOff>
      <xdr:row>34</xdr:row>
      <xdr:rowOff>142875</xdr:rowOff>
    </xdr:to>
    <xdr:sp>
      <xdr:nvSpPr>
        <xdr:cNvPr id="22" name="Straight Arrow Connector 24"/>
        <xdr:cNvSpPr>
          <a:spLocks/>
        </xdr:cNvSpPr>
      </xdr:nvSpPr>
      <xdr:spPr>
        <a:xfrm flipH="1">
          <a:off x="5972175" y="4019550"/>
          <a:ext cx="0" cy="28003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219075</xdr:colOff>
      <xdr:row>15</xdr:row>
      <xdr:rowOff>66675</xdr:rowOff>
    </xdr:from>
    <xdr:to>
      <xdr:col>5</xdr:col>
      <xdr:colOff>285750</xdr:colOff>
      <xdr:row>44</xdr:row>
      <xdr:rowOff>19050</xdr:rowOff>
    </xdr:to>
    <xdr:sp>
      <xdr:nvSpPr>
        <xdr:cNvPr id="23" name="Straight Arrow Connector 27"/>
        <xdr:cNvSpPr>
          <a:spLocks/>
        </xdr:cNvSpPr>
      </xdr:nvSpPr>
      <xdr:spPr>
        <a:xfrm>
          <a:off x="628650" y="3124200"/>
          <a:ext cx="1762125" cy="54768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276225</xdr:colOff>
      <xdr:row>27</xdr:row>
      <xdr:rowOff>180975</xdr:rowOff>
    </xdr:from>
    <xdr:to>
      <xdr:col>13</xdr:col>
      <xdr:colOff>57150</xdr:colOff>
      <xdr:row>29</xdr:row>
      <xdr:rowOff>9525</xdr:rowOff>
    </xdr:to>
    <xdr:sp>
      <xdr:nvSpPr>
        <xdr:cNvPr id="24" name="Straight Arrow Connector 29"/>
        <xdr:cNvSpPr>
          <a:spLocks/>
        </xdr:cNvSpPr>
      </xdr:nvSpPr>
      <xdr:spPr>
        <a:xfrm>
          <a:off x="5114925" y="5524500"/>
          <a:ext cx="447675" cy="2095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285750</xdr:colOff>
      <xdr:row>28</xdr:row>
      <xdr:rowOff>0</xdr:rowOff>
    </xdr:from>
    <xdr:to>
      <xdr:col>9</xdr:col>
      <xdr:colOff>428625</xdr:colOff>
      <xdr:row>29</xdr:row>
      <xdr:rowOff>0</xdr:rowOff>
    </xdr:to>
    <xdr:sp>
      <xdr:nvSpPr>
        <xdr:cNvPr id="25" name="Straight Arrow Connector 30"/>
        <xdr:cNvSpPr>
          <a:spLocks/>
        </xdr:cNvSpPr>
      </xdr:nvSpPr>
      <xdr:spPr>
        <a:xfrm flipH="1">
          <a:off x="4229100" y="5534025"/>
          <a:ext cx="142875" cy="1905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95250</xdr:rowOff>
    </xdr:from>
    <xdr:to>
      <xdr:col>2</xdr:col>
      <xdr:colOff>0</xdr:colOff>
      <xdr:row>3</xdr:row>
      <xdr:rowOff>95250</xdr:rowOff>
    </xdr:to>
    <xdr:sp>
      <xdr:nvSpPr>
        <xdr:cNvPr id="26" name="Straight Arrow Connector 31"/>
        <xdr:cNvSpPr>
          <a:spLocks/>
        </xdr:cNvSpPr>
      </xdr:nvSpPr>
      <xdr:spPr>
        <a:xfrm>
          <a:off x="438150" y="666750"/>
          <a:ext cx="323850" cy="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17</xdr:row>
      <xdr:rowOff>161925</xdr:rowOff>
    </xdr:from>
    <xdr:to>
      <xdr:col>12</xdr:col>
      <xdr:colOff>133350</xdr:colOff>
      <xdr:row>18</xdr:row>
      <xdr:rowOff>28575</xdr:rowOff>
    </xdr:to>
    <xdr:sp>
      <xdr:nvSpPr>
        <xdr:cNvPr id="27" name="Straight Arrow Connector 35"/>
        <xdr:cNvSpPr>
          <a:spLocks/>
        </xdr:cNvSpPr>
      </xdr:nvSpPr>
      <xdr:spPr>
        <a:xfrm flipH="1">
          <a:off x="600075" y="3600450"/>
          <a:ext cx="4657725" cy="57150"/>
        </a:xfrm>
        <a:prstGeom prst="straightConnector1">
          <a:avLst/>
        </a:prstGeom>
        <a:noFill/>
        <a:ln w="25400" cmpd="sng">
          <a:solidFill>
            <a:srgbClr val="000000"/>
          </a:solidFill>
          <a:prstDash val="sysDash"/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33</xdr:row>
      <xdr:rowOff>47625</xdr:rowOff>
    </xdr:from>
    <xdr:to>
      <xdr:col>7</xdr:col>
      <xdr:colOff>257175</xdr:colOff>
      <xdr:row>34</xdr:row>
      <xdr:rowOff>28575</xdr:rowOff>
    </xdr:to>
    <xdr:sp>
      <xdr:nvSpPr>
        <xdr:cNvPr id="28" name="Straight Arrow Connector 37"/>
        <xdr:cNvSpPr>
          <a:spLocks/>
        </xdr:cNvSpPr>
      </xdr:nvSpPr>
      <xdr:spPr>
        <a:xfrm flipH="1">
          <a:off x="981075" y="6534150"/>
          <a:ext cx="2324100" cy="171450"/>
        </a:xfrm>
        <a:prstGeom prst="straightConnector1">
          <a:avLst/>
        </a:prstGeom>
        <a:noFill/>
        <a:ln w="25400" cmpd="sng">
          <a:solidFill>
            <a:srgbClr val="000000"/>
          </a:solidFill>
          <a:prstDash val="sysDash"/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209550</xdr:colOff>
      <xdr:row>33</xdr:row>
      <xdr:rowOff>76200</xdr:rowOff>
    </xdr:from>
    <xdr:to>
      <xdr:col>12</xdr:col>
      <xdr:colOff>238125</xdr:colOff>
      <xdr:row>34</xdr:row>
      <xdr:rowOff>133350</xdr:rowOff>
    </xdr:to>
    <xdr:sp>
      <xdr:nvSpPr>
        <xdr:cNvPr id="29" name="Straight Arrow Connector 38"/>
        <xdr:cNvSpPr>
          <a:spLocks/>
        </xdr:cNvSpPr>
      </xdr:nvSpPr>
      <xdr:spPr>
        <a:xfrm flipH="1">
          <a:off x="971550" y="6562725"/>
          <a:ext cx="4391025" cy="247650"/>
        </a:xfrm>
        <a:prstGeom prst="straightConnector1">
          <a:avLst/>
        </a:prstGeom>
        <a:noFill/>
        <a:ln w="25400" cmpd="sng">
          <a:solidFill>
            <a:srgbClr val="000000"/>
          </a:solidFill>
          <a:prstDash val="sysDash"/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33</xdr:row>
      <xdr:rowOff>161925</xdr:rowOff>
    </xdr:from>
    <xdr:to>
      <xdr:col>8</xdr:col>
      <xdr:colOff>219075</xdr:colOff>
      <xdr:row>34</xdr:row>
      <xdr:rowOff>133350</xdr:rowOff>
    </xdr:to>
    <xdr:sp>
      <xdr:nvSpPr>
        <xdr:cNvPr id="30" name="Straight Arrow Connector 39"/>
        <xdr:cNvSpPr>
          <a:spLocks/>
        </xdr:cNvSpPr>
      </xdr:nvSpPr>
      <xdr:spPr>
        <a:xfrm flipH="1">
          <a:off x="981075" y="6648450"/>
          <a:ext cx="2733675" cy="161925"/>
        </a:xfrm>
        <a:prstGeom prst="straightConnector1">
          <a:avLst/>
        </a:prstGeom>
        <a:noFill/>
        <a:ln w="25400" cmpd="sng">
          <a:solidFill>
            <a:srgbClr val="000000"/>
          </a:solidFill>
          <a:prstDash val="sysDash"/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38</xdr:row>
      <xdr:rowOff>19050</xdr:rowOff>
    </xdr:from>
    <xdr:to>
      <xdr:col>9</xdr:col>
      <xdr:colOff>200025</xdr:colOff>
      <xdr:row>39</xdr:row>
      <xdr:rowOff>57150</xdr:rowOff>
    </xdr:to>
    <xdr:sp>
      <xdr:nvSpPr>
        <xdr:cNvPr id="31" name="Straight Arrow Connector 40"/>
        <xdr:cNvSpPr>
          <a:spLocks/>
        </xdr:cNvSpPr>
      </xdr:nvSpPr>
      <xdr:spPr>
        <a:xfrm flipH="1">
          <a:off x="923925" y="7458075"/>
          <a:ext cx="3219450" cy="228600"/>
        </a:xfrm>
        <a:prstGeom prst="straightConnector1">
          <a:avLst/>
        </a:prstGeom>
        <a:noFill/>
        <a:ln w="25400" cmpd="sng">
          <a:solidFill>
            <a:srgbClr val="000000"/>
          </a:solidFill>
          <a:prstDash val="sysDash"/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104775</xdr:rowOff>
    </xdr:from>
    <xdr:to>
      <xdr:col>1</xdr:col>
      <xdr:colOff>323850</xdr:colOff>
      <xdr:row>6</xdr:row>
      <xdr:rowOff>114300</xdr:rowOff>
    </xdr:to>
    <xdr:sp>
      <xdr:nvSpPr>
        <xdr:cNvPr id="32" name="Straight Arrow Connector 41"/>
        <xdr:cNvSpPr>
          <a:spLocks/>
        </xdr:cNvSpPr>
      </xdr:nvSpPr>
      <xdr:spPr>
        <a:xfrm flipH="1" flipV="1">
          <a:off x="419100" y="1247775"/>
          <a:ext cx="3143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prstDash val="sysDash"/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95250</xdr:rowOff>
    </xdr:from>
    <xdr:to>
      <xdr:col>2</xdr:col>
      <xdr:colOff>28575</xdr:colOff>
      <xdr:row>7</xdr:row>
      <xdr:rowOff>95250</xdr:rowOff>
    </xdr:to>
    <xdr:sp>
      <xdr:nvSpPr>
        <xdr:cNvPr id="33" name="Straight Arrow Connector 42"/>
        <xdr:cNvSpPr>
          <a:spLocks/>
        </xdr:cNvSpPr>
      </xdr:nvSpPr>
      <xdr:spPr>
        <a:xfrm>
          <a:off x="419100" y="1428750"/>
          <a:ext cx="371475" cy="0"/>
        </a:xfrm>
        <a:prstGeom prst="straightConnector1">
          <a:avLst/>
        </a:prstGeom>
        <a:noFill/>
        <a:ln w="25400" cmpd="sng">
          <a:solidFill>
            <a:srgbClr val="000000"/>
          </a:solidFill>
          <a:prstDash val="sysDash"/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180975</xdr:colOff>
      <xdr:row>15</xdr:row>
      <xdr:rowOff>28575</xdr:rowOff>
    </xdr:from>
    <xdr:to>
      <xdr:col>7</xdr:col>
      <xdr:colOff>285750</xdr:colOff>
      <xdr:row>15</xdr:row>
      <xdr:rowOff>38100</xdr:rowOff>
    </xdr:to>
    <xdr:sp>
      <xdr:nvSpPr>
        <xdr:cNvPr id="34" name="Straight Arrow Connector 43"/>
        <xdr:cNvSpPr>
          <a:spLocks/>
        </xdr:cNvSpPr>
      </xdr:nvSpPr>
      <xdr:spPr>
        <a:xfrm flipV="1">
          <a:off x="590550" y="3086100"/>
          <a:ext cx="27432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prstDash val="sysDash"/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13</xdr:row>
      <xdr:rowOff>381000</xdr:rowOff>
    </xdr:from>
    <xdr:ext cx="657225" cy="171450"/>
    <xdr:sp>
      <xdr:nvSpPr>
        <xdr:cNvPr id="35" name="TextBox 44"/>
        <xdr:cNvSpPr txBox="1">
          <a:spLocks noChangeArrowheads="1"/>
        </xdr:cNvSpPr>
      </xdr:nvSpPr>
      <xdr:spPr>
        <a:xfrm>
          <a:off x="2105025" y="2867025"/>
          <a:ext cx="657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 08 Nova</a:t>
          </a:r>
        </a:p>
      </xdr:txBody>
    </xdr:sp>
    <xdr:clientData/>
  </xdr:oneCellAnchor>
  <xdr:oneCellAnchor>
    <xdr:from>
      <xdr:col>5</xdr:col>
      <xdr:colOff>66675</xdr:colOff>
      <xdr:row>33</xdr:row>
      <xdr:rowOff>28575</xdr:rowOff>
    </xdr:from>
    <xdr:ext cx="847725" cy="171450"/>
    <xdr:sp>
      <xdr:nvSpPr>
        <xdr:cNvPr id="36" name="TextBox 45"/>
        <xdr:cNvSpPr txBox="1">
          <a:spLocks noChangeArrowheads="1"/>
        </xdr:cNvSpPr>
      </xdr:nvSpPr>
      <xdr:spPr>
        <a:xfrm>
          <a:off x="2171700" y="6515100"/>
          <a:ext cx="8477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 11 handjive</a:t>
          </a:r>
        </a:p>
      </xdr:txBody>
    </xdr:sp>
    <xdr:clientData/>
  </xdr:oneCellAnchor>
  <xdr:oneCellAnchor>
    <xdr:from>
      <xdr:col>5</xdr:col>
      <xdr:colOff>66675</xdr:colOff>
      <xdr:row>34</xdr:row>
      <xdr:rowOff>9525</xdr:rowOff>
    </xdr:from>
    <xdr:ext cx="647700" cy="219075"/>
    <xdr:sp>
      <xdr:nvSpPr>
        <xdr:cNvPr id="37" name="TextBox 46"/>
        <xdr:cNvSpPr txBox="1">
          <a:spLocks noChangeArrowheads="1"/>
        </xdr:cNvSpPr>
      </xdr:nvSpPr>
      <xdr:spPr>
        <a:xfrm>
          <a:off x="2171700" y="6686550"/>
          <a:ext cx="647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 11 toad</a:t>
          </a:r>
        </a:p>
      </xdr:txBody>
    </xdr:sp>
    <xdr:clientData/>
  </xdr:oneCellAnchor>
  <xdr:oneCellAnchor>
    <xdr:from>
      <xdr:col>5</xdr:col>
      <xdr:colOff>38100</xdr:colOff>
      <xdr:row>38</xdr:row>
      <xdr:rowOff>114300</xdr:rowOff>
    </xdr:from>
    <xdr:ext cx="733425" cy="219075"/>
    <xdr:sp>
      <xdr:nvSpPr>
        <xdr:cNvPr id="38" name="TextBox 47"/>
        <xdr:cNvSpPr txBox="1">
          <a:spLocks noChangeArrowheads="1"/>
        </xdr:cNvSpPr>
      </xdr:nvSpPr>
      <xdr:spPr>
        <a:xfrm>
          <a:off x="2143125" y="7553325"/>
          <a:ext cx="733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 12 Lars P</a:t>
          </a:r>
        </a:p>
      </xdr:txBody>
    </xdr:sp>
    <xdr:clientData/>
  </xdr:oneCellAnchor>
  <xdr:twoCellAnchor>
    <xdr:from>
      <xdr:col>1</xdr:col>
      <xdr:colOff>219075</xdr:colOff>
      <xdr:row>19</xdr:row>
      <xdr:rowOff>0</xdr:rowOff>
    </xdr:from>
    <xdr:to>
      <xdr:col>12</xdr:col>
      <xdr:colOff>266700</xdr:colOff>
      <xdr:row>19</xdr:row>
      <xdr:rowOff>57150</xdr:rowOff>
    </xdr:to>
    <xdr:sp>
      <xdr:nvSpPr>
        <xdr:cNvPr id="39" name="Straight Arrow Connector 48"/>
        <xdr:cNvSpPr>
          <a:spLocks/>
        </xdr:cNvSpPr>
      </xdr:nvSpPr>
      <xdr:spPr>
        <a:xfrm flipV="1">
          <a:off x="628650" y="3819525"/>
          <a:ext cx="4762500" cy="57150"/>
        </a:xfrm>
        <a:prstGeom prst="straightConnector1">
          <a:avLst/>
        </a:prstGeom>
        <a:noFill/>
        <a:ln w="25400" cmpd="sng">
          <a:solidFill>
            <a:srgbClr val="000000"/>
          </a:solidFill>
          <a:prstDash val="sysDash"/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428625</xdr:colOff>
      <xdr:row>18</xdr:row>
      <xdr:rowOff>47625</xdr:rowOff>
    </xdr:from>
    <xdr:ext cx="762000" cy="266700"/>
    <xdr:sp>
      <xdr:nvSpPr>
        <xdr:cNvPr id="40" name="TextBox 49"/>
        <xdr:cNvSpPr txBox="1">
          <a:spLocks noChangeArrowheads="1"/>
        </xdr:cNvSpPr>
      </xdr:nvSpPr>
      <xdr:spPr>
        <a:xfrm>
          <a:off x="3476625" y="3676650"/>
          <a:ext cx="762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 09 GrantB</a:t>
          </a:r>
        </a:p>
      </xdr:txBody>
    </xdr:sp>
    <xdr:clientData/>
  </xdr:oneCellAnchor>
  <xdr:twoCellAnchor>
    <xdr:from>
      <xdr:col>1</xdr:col>
      <xdr:colOff>209550</xdr:colOff>
      <xdr:row>19</xdr:row>
      <xdr:rowOff>161925</xdr:rowOff>
    </xdr:from>
    <xdr:to>
      <xdr:col>12</xdr:col>
      <xdr:colOff>257175</xdr:colOff>
      <xdr:row>20</xdr:row>
      <xdr:rowOff>28575</xdr:rowOff>
    </xdr:to>
    <xdr:sp>
      <xdr:nvSpPr>
        <xdr:cNvPr id="41" name="Straight Arrow Connector 50"/>
        <xdr:cNvSpPr>
          <a:spLocks/>
        </xdr:cNvSpPr>
      </xdr:nvSpPr>
      <xdr:spPr>
        <a:xfrm flipV="1">
          <a:off x="619125" y="3981450"/>
          <a:ext cx="4762500" cy="57150"/>
        </a:xfrm>
        <a:prstGeom prst="straightConnector1">
          <a:avLst/>
        </a:prstGeom>
        <a:noFill/>
        <a:ln w="25400" cmpd="sng">
          <a:solidFill>
            <a:srgbClr val="000000"/>
          </a:solidFill>
          <a:prstDash val="sysDash"/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428625</xdr:colOff>
      <xdr:row>19</xdr:row>
      <xdr:rowOff>76200</xdr:rowOff>
    </xdr:from>
    <xdr:ext cx="762000" cy="171450"/>
    <xdr:sp>
      <xdr:nvSpPr>
        <xdr:cNvPr id="42" name="TextBox 51"/>
        <xdr:cNvSpPr txBox="1">
          <a:spLocks noChangeArrowheads="1"/>
        </xdr:cNvSpPr>
      </xdr:nvSpPr>
      <xdr:spPr>
        <a:xfrm>
          <a:off x="3476625" y="3895725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 09 P.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Lang</a:t>
          </a:r>
        </a:p>
      </xdr:txBody>
    </xdr:sp>
    <xdr:clientData/>
  </xdr:oneCellAnchor>
  <xdr:twoCellAnchor>
    <xdr:from>
      <xdr:col>1</xdr:col>
      <xdr:colOff>209550</xdr:colOff>
      <xdr:row>20</xdr:row>
      <xdr:rowOff>123825</xdr:rowOff>
    </xdr:from>
    <xdr:to>
      <xdr:col>12</xdr:col>
      <xdr:colOff>257175</xdr:colOff>
      <xdr:row>20</xdr:row>
      <xdr:rowOff>180975</xdr:rowOff>
    </xdr:to>
    <xdr:sp>
      <xdr:nvSpPr>
        <xdr:cNvPr id="43" name="Straight Arrow Connector 52"/>
        <xdr:cNvSpPr>
          <a:spLocks/>
        </xdr:cNvSpPr>
      </xdr:nvSpPr>
      <xdr:spPr>
        <a:xfrm flipV="1">
          <a:off x="619125" y="4133850"/>
          <a:ext cx="4762500" cy="57150"/>
        </a:xfrm>
        <a:prstGeom prst="straightConnector1">
          <a:avLst/>
        </a:prstGeom>
        <a:noFill/>
        <a:ln w="25400" cmpd="sng">
          <a:solidFill>
            <a:srgbClr val="000000"/>
          </a:solidFill>
          <a:prstDash val="sysDash"/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428625</xdr:colOff>
      <xdr:row>20</xdr:row>
      <xdr:rowOff>47625</xdr:rowOff>
    </xdr:from>
    <xdr:ext cx="885825" cy="171450"/>
    <xdr:sp>
      <xdr:nvSpPr>
        <xdr:cNvPr id="44" name="TextBox 53"/>
        <xdr:cNvSpPr txBox="1">
          <a:spLocks noChangeArrowheads="1"/>
        </xdr:cNvSpPr>
      </xdr:nvSpPr>
      <xdr:spPr>
        <a:xfrm>
          <a:off x="3476625" y="4057650"/>
          <a:ext cx="885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 09 P. Purcell</a:t>
          </a:r>
        </a:p>
      </xdr:txBody>
    </xdr:sp>
    <xdr:clientData/>
  </xdr:oneCellAnchor>
  <xdr:twoCellAnchor>
    <xdr:from>
      <xdr:col>1</xdr:col>
      <xdr:colOff>209550</xdr:colOff>
      <xdr:row>20</xdr:row>
      <xdr:rowOff>0</xdr:rowOff>
    </xdr:from>
    <xdr:to>
      <xdr:col>7</xdr:col>
      <xdr:colOff>266700</xdr:colOff>
      <xdr:row>20</xdr:row>
      <xdr:rowOff>28575</xdr:rowOff>
    </xdr:to>
    <xdr:sp>
      <xdr:nvSpPr>
        <xdr:cNvPr id="45" name="Straight Arrow Connector 54"/>
        <xdr:cNvSpPr>
          <a:spLocks/>
        </xdr:cNvSpPr>
      </xdr:nvSpPr>
      <xdr:spPr>
        <a:xfrm flipV="1">
          <a:off x="619125" y="4010025"/>
          <a:ext cx="2695575" cy="28575"/>
        </a:xfrm>
        <a:prstGeom prst="straightConnector1">
          <a:avLst/>
        </a:prstGeom>
        <a:noFill/>
        <a:ln w="25400" cmpd="sng">
          <a:solidFill>
            <a:srgbClr val="000000"/>
          </a:solidFill>
          <a:prstDash val="sysDash"/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352425</xdr:colOff>
      <xdr:row>4</xdr:row>
      <xdr:rowOff>76200</xdr:rowOff>
    </xdr:to>
    <xdr:sp>
      <xdr:nvSpPr>
        <xdr:cNvPr id="46" name="Straight Arrow Connector 57"/>
        <xdr:cNvSpPr>
          <a:spLocks/>
        </xdr:cNvSpPr>
      </xdr:nvSpPr>
      <xdr:spPr>
        <a:xfrm>
          <a:off x="409575" y="838200"/>
          <a:ext cx="352425" cy="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295275</xdr:colOff>
      <xdr:row>35</xdr:row>
      <xdr:rowOff>133350</xdr:rowOff>
    </xdr:from>
    <xdr:to>
      <xdr:col>10</xdr:col>
      <xdr:colOff>0</xdr:colOff>
      <xdr:row>39</xdr:row>
      <xdr:rowOff>38100</xdr:rowOff>
    </xdr:to>
    <xdr:sp>
      <xdr:nvSpPr>
        <xdr:cNvPr id="47" name="Straight Arrow Connector 25"/>
        <xdr:cNvSpPr>
          <a:spLocks/>
        </xdr:cNvSpPr>
      </xdr:nvSpPr>
      <xdr:spPr>
        <a:xfrm>
          <a:off x="1952625" y="7000875"/>
          <a:ext cx="2438400" cy="6667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39</xdr:row>
      <xdr:rowOff>161925</xdr:rowOff>
    </xdr:from>
    <xdr:to>
      <xdr:col>10</xdr:col>
      <xdr:colOff>28575</xdr:colOff>
      <xdr:row>40</xdr:row>
      <xdr:rowOff>76200</xdr:rowOff>
    </xdr:to>
    <xdr:sp>
      <xdr:nvSpPr>
        <xdr:cNvPr id="48" name="Straight Arrow Connector 26"/>
        <xdr:cNvSpPr>
          <a:spLocks/>
        </xdr:cNvSpPr>
      </xdr:nvSpPr>
      <xdr:spPr>
        <a:xfrm flipH="1">
          <a:off x="2724150" y="7791450"/>
          <a:ext cx="1695450" cy="1047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27</xdr:row>
      <xdr:rowOff>180975</xdr:rowOff>
    </xdr:from>
    <xdr:to>
      <xdr:col>6</xdr:col>
      <xdr:colOff>209550</xdr:colOff>
      <xdr:row>37</xdr:row>
      <xdr:rowOff>95250</xdr:rowOff>
    </xdr:to>
    <xdr:sp>
      <xdr:nvSpPr>
        <xdr:cNvPr id="49" name="Straight Arrow Connector 20"/>
        <xdr:cNvSpPr>
          <a:spLocks/>
        </xdr:cNvSpPr>
      </xdr:nvSpPr>
      <xdr:spPr>
        <a:xfrm rot="5400000">
          <a:off x="1838325" y="5524500"/>
          <a:ext cx="895350" cy="1819275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21</xdr:row>
      <xdr:rowOff>76200</xdr:rowOff>
    </xdr:from>
    <xdr:to>
      <xdr:col>6</xdr:col>
      <xdr:colOff>438150</xdr:colOff>
      <xdr:row>23</xdr:row>
      <xdr:rowOff>38100</xdr:rowOff>
    </xdr:to>
    <xdr:sp>
      <xdr:nvSpPr>
        <xdr:cNvPr id="50" name="Straight Arrow Connector 70"/>
        <xdr:cNvSpPr>
          <a:spLocks/>
        </xdr:cNvSpPr>
      </xdr:nvSpPr>
      <xdr:spPr>
        <a:xfrm>
          <a:off x="2762250" y="4276725"/>
          <a:ext cx="200025" cy="3429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17</xdr:row>
      <xdr:rowOff>133350</xdr:rowOff>
    </xdr:from>
    <xdr:to>
      <xdr:col>6</xdr:col>
      <xdr:colOff>228600</xdr:colOff>
      <xdr:row>30</xdr:row>
      <xdr:rowOff>9525</xdr:rowOff>
    </xdr:to>
    <xdr:sp>
      <xdr:nvSpPr>
        <xdr:cNvPr id="51" name="Straight Arrow Connector 15"/>
        <xdr:cNvSpPr>
          <a:spLocks/>
        </xdr:cNvSpPr>
      </xdr:nvSpPr>
      <xdr:spPr>
        <a:xfrm>
          <a:off x="2733675" y="3571875"/>
          <a:ext cx="19050" cy="23526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180975</xdr:colOff>
      <xdr:row>3</xdr:row>
      <xdr:rowOff>190500</xdr:rowOff>
    </xdr:from>
    <xdr:to>
      <xdr:col>13</xdr:col>
      <xdr:colOff>257175</xdr:colOff>
      <xdr:row>5</xdr:row>
      <xdr:rowOff>180975</xdr:rowOff>
    </xdr:to>
    <xdr:sp>
      <xdr:nvSpPr>
        <xdr:cNvPr id="52" name="Rectangle 79"/>
        <xdr:cNvSpPr>
          <a:spLocks/>
        </xdr:cNvSpPr>
      </xdr:nvSpPr>
      <xdr:spPr>
        <a:xfrm rot="10800000">
          <a:off x="5686425" y="762000"/>
          <a:ext cx="76200" cy="371475"/>
        </a:xfrm>
        <a:prstGeom prst="rect">
          <a:avLst/>
        </a:prstGeom>
        <a:solidFill>
          <a:srgbClr val="E6B9B8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49</xdr:row>
      <xdr:rowOff>19050</xdr:rowOff>
    </xdr:from>
    <xdr:to>
      <xdr:col>5</xdr:col>
      <xdr:colOff>28575</xdr:colOff>
      <xdr:row>50</xdr:row>
      <xdr:rowOff>76200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428625" y="9553575"/>
          <a:ext cx="1704975" cy="247650"/>
        </a:xfrm>
        <a:prstGeom prst="rect">
          <a:avLst/>
        </a:prstGeom>
        <a:solidFill>
          <a:srgbClr val="FFFFFF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DeSmogBlog3(Readfearn)</a:t>
          </a:r>
        </a:p>
      </xdr:txBody>
    </xdr:sp>
    <xdr:clientData/>
  </xdr:twoCellAnchor>
  <xdr:twoCellAnchor>
    <xdr:from>
      <xdr:col>4</xdr:col>
      <xdr:colOff>133350</xdr:colOff>
      <xdr:row>21</xdr:row>
      <xdr:rowOff>66675</xdr:rowOff>
    </xdr:from>
    <xdr:to>
      <xdr:col>5</xdr:col>
      <xdr:colOff>19050</xdr:colOff>
      <xdr:row>25</xdr:row>
      <xdr:rowOff>76200</xdr:rowOff>
    </xdr:to>
    <xdr:sp>
      <xdr:nvSpPr>
        <xdr:cNvPr id="54" name="Straight Arrow Connector 62"/>
        <xdr:cNvSpPr>
          <a:spLocks/>
        </xdr:cNvSpPr>
      </xdr:nvSpPr>
      <xdr:spPr>
        <a:xfrm>
          <a:off x="1790700" y="4267200"/>
          <a:ext cx="333375" cy="7715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24</xdr:row>
      <xdr:rowOff>142875</xdr:rowOff>
    </xdr:from>
    <xdr:to>
      <xdr:col>3</xdr:col>
      <xdr:colOff>228600</xdr:colOff>
      <xdr:row>28</xdr:row>
      <xdr:rowOff>9525</xdr:rowOff>
    </xdr:to>
    <xdr:sp>
      <xdr:nvSpPr>
        <xdr:cNvPr id="55" name="Straight Arrow Connector 66"/>
        <xdr:cNvSpPr>
          <a:spLocks/>
        </xdr:cNvSpPr>
      </xdr:nvSpPr>
      <xdr:spPr>
        <a:xfrm flipH="1">
          <a:off x="990600" y="4914900"/>
          <a:ext cx="447675" cy="628650"/>
        </a:xfrm>
        <a:prstGeom prst="straightConnector1">
          <a:avLst/>
        </a:prstGeom>
        <a:noFill/>
        <a:ln w="254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24</xdr:row>
      <xdr:rowOff>180975</xdr:rowOff>
    </xdr:from>
    <xdr:to>
      <xdr:col>3</xdr:col>
      <xdr:colOff>323850</xdr:colOff>
      <xdr:row>26</xdr:row>
      <xdr:rowOff>85725</xdr:rowOff>
    </xdr:to>
    <xdr:sp>
      <xdr:nvSpPr>
        <xdr:cNvPr id="56" name="Straight Arrow Connector 74"/>
        <xdr:cNvSpPr>
          <a:spLocks/>
        </xdr:cNvSpPr>
      </xdr:nvSpPr>
      <xdr:spPr>
        <a:xfrm>
          <a:off x="1400175" y="4953000"/>
          <a:ext cx="133350" cy="285750"/>
        </a:xfrm>
        <a:prstGeom prst="straightConnector1">
          <a:avLst/>
        </a:prstGeom>
        <a:noFill/>
        <a:ln w="254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25</xdr:row>
      <xdr:rowOff>0</xdr:rowOff>
    </xdr:from>
    <xdr:to>
      <xdr:col>7</xdr:col>
      <xdr:colOff>400050</xdr:colOff>
      <xdr:row>27</xdr:row>
      <xdr:rowOff>133350</xdr:rowOff>
    </xdr:to>
    <xdr:sp>
      <xdr:nvSpPr>
        <xdr:cNvPr id="57" name="Straight Arrow Connector 86"/>
        <xdr:cNvSpPr>
          <a:spLocks/>
        </xdr:cNvSpPr>
      </xdr:nvSpPr>
      <xdr:spPr>
        <a:xfrm>
          <a:off x="1400175" y="4962525"/>
          <a:ext cx="2047875" cy="514350"/>
        </a:xfrm>
        <a:prstGeom prst="straightConnector1">
          <a:avLst/>
        </a:prstGeom>
        <a:noFill/>
        <a:ln w="254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428625</xdr:colOff>
      <xdr:row>17</xdr:row>
      <xdr:rowOff>47625</xdr:rowOff>
    </xdr:from>
    <xdr:ext cx="647700" cy="266700"/>
    <xdr:sp>
      <xdr:nvSpPr>
        <xdr:cNvPr id="58" name="TextBox 63"/>
        <xdr:cNvSpPr txBox="1">
          <a:spLocks noChangeArrowheads="1"/>
        </xdr:cNvSpPr>
      </xdr:nvSpPr>
      <xdr:spPr>
        <a:xfrm>
          <a:off x="3476625" y="3486150"/>
          <a:ext cx="647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 09 Dave</a:t>
          </a:r>
        </a:p>
      </xdr:txBody>
    </xdr:sp>
    <xdr:clientData/>
  </xdr:oneCellAnchor>
  <xdr:twoCellAnchor>
    <xdr:from>
      <xdr:col>14</xdr:col>
      <xdr:colOff>257175</xdr:colOff>
      <xdr:row>18</xdr:row>
      <xdr:rowOff>142875</xdr:rowOff>
    </xdr:from>
    <xdr:to>
      <xdr:col>14</xdr:col>
      <xdr:colOff>304800</xdr:colOff>
      <xdr:row>44</xdr:row>
      <xdr:rowOff>38100</xdr:rowOff>
    </xdr:to>
    <xdr:sp>
      <xdr:nvSpPr>
        <xdr:cNvPr id="59" name="Rectangle 65"/>
        <xdr:cNvSpPr>
          <a:spLocks/>
        </xdr:cNvSpPr>
      </xdr:nvSpPr>
      <xdr:spPr>
        <a:xfrm>
          <a:off x="6210300" y="3771900"/>
          <a:ext cx="47625" cy="4848225"/>
        </a:xfrm>
        <a:prstGeom prst="rect">
          <a:avLst/>
        </a:prstGeom>
        <a:solidFill>
          <a:srgbClr val="E6B9B8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41</xdr:row>
      <xdr:rowOff>76200</xdr:rowOff>
    </xdr:from>
    <xdr:to>
      <xdr:col>14</xdr:col>
      <xdr:colOff>419100</xdr:colOff>
      <xdr:row>42</xdr:row>
      <xdr:rowOff>104775</xdr:rowOff>
    </xdr:to>
    <xdr:sp>
      <xdr:nvSpPr>
        <xdr:cNvPr id="60" name="TextBox 33"/>
        <xdr:cNvSpPr txBox="1">
          <a:spLocks noChangeArrowheads="1"/>
        </xdr:cNvSpPr>
      </xdr:nvSpPr>
      <xdr:spPr>
        <a:xfrm>
          <a:off x="352425" y="8086725"/>
          <a:ext cx="601980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DeSmogBlog1(Readfearn)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, DeSmogBlog2 ( Mashey)</a:t>
          </a:r>
        </a:p>
      </xdr:txBody>
    </xdr:sp>
    <xdr:clientData/>
  </xdr:twoCellAnchor>
  <xdr:twoCellAnchor>
    <xdr:from>
      <xdr:col>13</xdr:col>
      <xdr:colOff>428625</xdr:colOff>
      <xdr:row>12</xdr:row>
      <xdr:rowOff>123825</xdr:rowOff>
    </xdr:from>
    <xdr:to>
      <xdr:col>14</xdr:col>
      <xdr:colOff>171450</xdr:colOff>
      <xdr:row>14</xdr:row>
      <xdr:rowOff>76200</xdr:rowOff>
    </xdr:to>
    <xdr:sp>
      <xdr:nvSpPr>
        <xdr:cNvPr id="61" name="Straight Arrow Connector 68"/>
        <xdr:cNvSpPr>
          <a:spLocks/>
        </xdr:cNvSpPr>
      </xdr:nvSpPr>
      <xdr:spPr>
        <a:xfrm>
          <a:off x="5934075" y="2419350"/>
          <a:ext cx="190500" cy="5238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12</xdr:row>
      <xdr:rowOff>161925</xdr:rowOff>
    </xdr:from>
    <xdr:to>
      <xdr:col>12</xdr:col>
      <xdr:colOff>57150</xdr:colOff>
      <xdr:row>13</xdr:row>
      <xdr:rowOff>114300</xdr:rowOff>
    </xdr:to>
    <xdr:sp>
      <xdr:nvSpPr>
        <xdr:cNvPr id="62" name="Straight Arrow Connector 71"/>
        <xdr:cNvSpPr>
          <a:spLocks/>
        </xdr:cNvSpPr>
      </xdr:nvSpPr>
      <xdr:spPr>
        <a:xfrm flipV="1">
          <a:off x="3609975" y="2457450"/>
          <a:ext cx="1571625" cy="1428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323850</xdr:colOff>
      <xdr:row>11</xdr:row>
      <xdr:rowOff>19050</xdr:rowOff>
    </xdr:from>
    <xdr:to>
      <xdr:col>12</xdr:col>
      <xdr:colOff>228600</xdr:colOff>
      <xdr:row>13</xdr:row>
      <xdr:rowOff>323850</xdr:rowOff>
    </xdr:to>
    <xdr:sp>
      <xdr:nvSpPr>
        <xdr:cNvPr id="63" name="Straight Arrow Connector 72"/>
        <xdr:cNvSpPr>
          <a:spLocks/>
        </xdr:cNvSpPr>
      </xdr:nvSpPr>
      <xdr:spPr>
        <a:xfrm>
          <a:off x="1981200" y="2124075"/>
          <a:ext cx="3371850" cy="6858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276225</xdr:colOff>
      <xdr:row>29</xdr:row>
      <xdr:rowOff>180975</xdr:rowOff>
    </xdr:from>
    <xdr:to>
      <xdr:col>3</xdr:col>
      <xdr:colOff>171450</xdr:colOff>
      <xdr:row>32</xdr:row>
      <xdr:rowOff>28575</xdr:rowOff>
    </xdr:to>
    <xdr:sp>
      <xdr:nvSpPr>
        <xdr:cNvPr id="64" name="Straight Arrow Connector 81"/>
        <xdr:cNvSpPr>
          <a:spLocks/>
        </xdr:cNvSpPr>
      </xdr:nvSpPr>
      <xdr:spPr>
        <a:xfrm>
          <a:off x="1038225" y="5905500"/>
          <a:ext cx="342900" cy="4191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24</xdr:row>
      <xdr:rowOff>28575</xdr:rowOff>
    </xdr:from>
    <xdr:to>
      <xdr:col>9</xdr:col>
      <xdr:colOff>276225</xdr:colOff>
      <xdr:row>27</xdr:row>
      <xdr:rowOff>19050</xdr:rowOff>
    </xdr:to>
    <xdr:sp>
      <xdr:nvSpPr>
        <xdr:cNvPr id="65" name="Rectangle 67"/>
        <xdr:cNvSpPr>
          <a:spLocks/>
        </xdr:cNvSpPr>
      </xdr:nvSpPr>
      <xdr:spPr>
        <a:xfrm rot="10800000">
          <a:off x="4114800" y="4800600"/>
          <a:ext cx="104775" cy="561975"/>
        </a:xfrm>
        <a:prstGeom prst="rect">
          <a:avLst/>
        </a:prstGeom>
        <a:solidFill>
          <a:srgbClr val="E6B9B8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54</xdr:row>
      <xdr:rowOff>19050</xdr:rowOff>
    </xdr:from>
    <xdr:to>
      <xdr:col>3</xdr:col>
      <xdr:colOff>247650</xdr:colOff>
      <xdr:row>55</xdr:row>
      <xdr:rowOff>9525</xdr:rowOff>
    </xdr:to>
    <xdr:sp>
      <xdr:nvSpPr>
        <xdr:cNvPr id="66" name="Rectangle 69"/>
        <xdr:cNvSpPr>
          <a:spLocks/>
        </xdr:cNvSpPr>
      </xdr:nvSpPr>
      <xdr:spPr>
        <a:xfrm>
          <a:off x="1352550" y="10506075"/>
          <a:ext cx="104775" cy="180975"/>
        </a:xfrm>
        <a:prstGeom prst="rect">
          <a:avLst/>
        </a:prstGeom>
        <a:solidFill>
          <a:srgbClr val="E6B9B8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54</xdr:row>
      <xdr:rowOff>0</xdr:rowOff>
    </xdr:from>
    <xdr:to>
      <xdr:col>9</xdr:col>
      <xdr:colOff>247650</xdr:colOff>
      <xdr:row>54</xdr:row>
      <xdr:rowOff>180975</xdr:rowOff>
    </xdr:to>
    <xdr:sp>
      <xdr:nvSpPr>
        <xdr:cNvPr id="67" name="Rectangle 73"/>
        <xdr:cNvSpPr>
          <a:spLocks/>
        </xdr:cNvSpPr>
      </xdr:nvSpPr>
      <xdr:spPr>
        <a:xfrm>
          <a:off x="4086225" y="10487025"/>
          <a:ext cx="104775" cy="180975"/>
        </a:xfrm>
        <a:prstGeom prst="rect">
          <a:avLst/>
        </a:prstGeom>
        <a:solidFill>
          <a:srgbClr val="E6B9B8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52</xdr:row>
      <xdr:rowOff>76200</xdr:rowOff>
    </xdr:from>
    <xdr:to>
      <xdr:col>8</xdr:col>
      <xdr:colOff>266700</xdr:colOff>
      <xdr:row>52</xdr:row>
      <xdr:rowOff>104775</xdr:rowOff>
    </xdr:to>
    <xdr:sp>
      <xdr:nvSpPr>
        <xdr:cNvPr id="68" name="Straight Arrow Connector 75"/>
        <xdr:cNvSpPr>
          <a:spLocks/>
        </xdr:cNvSpPr>
      </xdr:nvSpPr>
      <xdr:spPr>
        <a:xfrm flipV="1">
          <a:off x="1743075" y="10182225"/>
          <a:ext cx="2019300" cy="28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52</xdr:row>
      <xdr:rowOff>171450</xdr:rowOff>
    </xdr:from>
    <xdr:to>
      <xdr:col>5</xdr:col>
      <xdr:colOff>28575</xdr:colOff>
      <xdr:row>53</xdr:row>
      <xdr:rowOff>95250</xdr:rowOff>
    </xdr:to>
    <xdr:sp>
      <xdr:nvSpPr>
        <xdr:cNvPr id="69" name="Straight Arrow Connector 78"/>
        <xdr:cNvSpPr>
          <a:spLocks/>
        </xdr:cNvSpPr>
      </xdr:nvSpPr>
      <xdr:spPr>
        <a:xfrm>
          <a:off x="1752600" y="10277475"/>
          <a:ext cx="381000" cy="1143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bcitation.org/6ICCuUx5d" TargetMode="External" /><Relationship Id="rId2" Type="http://schemas.openxmlformats.org/officeDocument/2006/relationships/hyperlink" Target="http://www.webcitation.org/6ICEssQbO" TargetMode="External" /><Relationship Id="rId3" Type="http://schemas.openxmlformats.org/officeDocument/2006/relationships/hyperlink" Target="http://www.webcitation.org/6I9CHM2aN" TargetMode="External" /><Relationship Id="rId4" Type="http://schemas.openxmlformats.org/officeDocument/2006/relationships/hyperlink" Target="http://www.webcitation.org/6I9GQ1uOz" TargetMode="External" /><Relationship Id="rId5" Type="http://schemas.openxmlformats.org/officeDocument/2006/relationships/hyperlink" Target="http://www.webcitation.org/6I9HUVA6I" TargetMode="External" /><Relationship Id="rId6" Type="http://schemas.openxmlformats.org/officeDocument/2006/relationships/hyperlink" Target="http://www.webcitation.org/6I9IiOZ4r" TargetMode="External" /><Relationship Id="rId7" Type="http://schemas.openxmlformats.org/officeDocument/2006/relationships/hyperlink" Target="http://bishophill.squarespace.com/blog/2013/7/9/climate-of-fear.html" TargetMode="External" /><Relationship Id="rId8" Type="http://schemas.openxmlformats.org/officeDocument/2006/relationships/hyperlink" Target="http://bishophill.squarespace.com/blog/2013/7/10/climate-of-smear-josh-229.html" TargetMode="External" /><Relationship Id="rId9" Type="http://schemas.openxmlformats.org/officeDocument/2006/relationships/hyperlink" Target="http://www.webcitation.org/6I9L7sctg" TargetMode="External" /><Relationship Id="rId10" Type="http://schemas.openxmlformats.org/officeDocument/2006/relationships/hyperlink" Target="http://www.webcitation.org/6I5ojFIgL" TargetMode="External" /><Relationship Id="rId11" Type="http://schemas.openxmlformats.org/officeDocument/2006/relationships/hyperlink" Target="http://www.webcitation.org/6II2HogvL" TargetMode="External" /><Relationship Id="rId12" Type="http://schemas.openxmlformats.org/officeDocument/2006/relationships/hyperlink" Target="http://www.webcitation.org/6I46JxMiw" TargetMode="External" /><Relationship Id="rId13" Type="http://schemas.openxmlformats.org/officeDocument/2006/relationships/hyperlink" Target="http://www.webcitation.org/6IAWkJSA0" TargetMode="External" /><Relationship Id="rId14" Type="http://schemas.openxmlformats.org/officeDocument/2006/relationships/hyperlink" Target="http://www.webcitation.org/6I2jncfle" TargetMode="External" /><Relationship Id="rId15" Type="http://schemas.openxmlformats.org/officeDocument/2006/relationships/hyperlink" Target="http://www.webcitation.org/6I9Hwqt1i" TargetMode="External" /><Relationship Id="rId16" Type="http://schemas.openxmlformats.org/officeDocument/2006/relationships/hyperlink" Target="http://www.webcitation.org/6IAWPrgfm" TargetMode="External" /><Relationship Id="rId17" Type="http://schemas.openxmlformats.org/officeDocument/2006/relationships/hyperlink" Target="http://www.webcitation.org/6IAfH9Oy0" TargetMode="External" /><Relationship Id="rId18" Type="http://schemas.openxmlformats.org/officeDocument/2006/relationships/hyperlink" Target="http://www.webcitation.org/6I47weMpx" TargetMode="External" /><Relationship Id="rId19" Type="http://schemas.openxmlformats.org/officeDocument/2006/relationships/hyperlink" Target="http://www.webcitation.org/6IAbyC70Y" TargetMode="External" /><Relationship Id="rId20" Type="http://schemas.openxmlformats.org/officeDocument/2006/relationships/hyperlink" Target="http://www.webcitation.org/6IAHFBTAS" TargetMode="External" /><Relationship Id="rId21" Type="http://schemas.openxmlformats.org/officeDocument/2006/relationships/hyperlink" Target="http://www.webcitation.org/6IAcAXqQm" TargetMode="External" /><Relationship Id="rId22" Type="http://schemas.openxmlformats.org/officeDocument/2006/relationships/hyperlink" Target="http://www.youtube.com/watch?v=-fc64pLO5Og" TargetMode="External" /><Relationship Id="rId23" Type="http://schemas.openxmlformats.org/officeDocument/2006/relationships/hyperlink" Target="http://www.youtube.com/watch?v=xhqt08aO04s" TargetMode="External" /><Relationship Id="rId24" Type="http://schemas.openxmlformats.org/officeDocument/2006/relationships/hyperlink" Target="http://www.youtube.com/watch?v=mfuVigEz-N4" TargetMode="External" /><Relationship Id="rId25" Type="http://schemas.openxmlformats.org/officeDocument/2006/relationships/hyperlink" Target="http://www.youtube.com/watch?v=sM2NwaL25dk" TargetMode="External" /><Relationship Id="rId26" Type="http://schemas.openxmlformats.org/officeDocument/2006/relationships/hyperlink" Target="http://www.webcitation.org/6IAe47T6X" TargetMode="External" /><Relationship Id="rId27" Type="http://schemas.openxmlformats.org/officeDocument/2006/relationships/hyperlink" Target="http://www.webcitation.org/6I98XrT9A" TargetMode="External" /><Relationship Id="rId28" Type="http://schemas.openxmlformats.org/officeDocument/2006/relationships/hyperlink" Target="http://www.webcitation.org/6ICAZUIbV" TargetMode="External" /><Relationship Id="rId29" Type="http://schemas.openxmlformats.org/officeDocument/2006/relationships/hyperlink" Target="http://www.webcitation.org/6IPnbmGjP" TargetMode="External" /><Relationship Id="rId30" Type="http://schemas.openxmlformats.org/officeDocument/2006/relationships/hyperlink" Target="http://www.webcitation.org/6IATJCxsW" TargetMode="External" /><Relationship Id="rId31" Type="http://schemas.openxmlformats.org/officeDocument/2006/relationships/hyperlink" Target="http://www.desmogblog.com/2013/07/12/murry-salby-galileo-bozo-or-p-t-barnum" TargetMode="External" /><Relationship Id="rId32" Type="http://schemas.openxmlformats.org/officeDocument/2006/relationships/hyperlink" Target="http://www.desmogblog.com/2013/07/12/murry-salby-sacked-australian-university--banned-national-science-foundation" TargetMode="External" /><Relationship Id="rId33" Type="http://schemas.openxmlformats.org/officeDocument/2006/relationships/hyperlink" Target="http://www.desmogblog.com/2013/07/29/top-physicist-withdraws-support-climate-sceptic-professor-sacked-australian-university" TargetMode="External" /><Relationship Id="rId34" Type="http://schemas.openxmlformats.org/officeDocument/2006/relationships/hyperlink" Target="http://www.webcitation.org/6IAXe0Ryt" TargetMode="External" /><Relationship Id="rId35" Type="http://schemas.openxmlformats.org/officeDocument/2006/relationships/hyperlink" Target="http://www.mq.edu.au/newsroom/2013/07/10/statement-regarding-the-termination-of-professor-murry-salby/" TargetMode="External" /><Relationship Id="rId36" Type="http://schemas.openxmlformats.org/officeDocument/2006/relationships/hyperlink" Target="http://www.announcements.mq.edu.au/vc/professor_murry_salby_and_his_dismissal_from_macquarie_university" TargetMode="External" /><Relationship Id="rId37" Type="http://schemas.openxmlformats.org/officeDocument/2006/relationships/hyperlink" Target="http://www.timeanddate.com/worldclock/converter.html" TargetMode="External" /><Relationship Id="rId38" Type="http://schemas.openxmlformats.org/officeDocument/2006/relationships/hyperlink" Target="http://www.webcitation.org/6IbYu3QTz" TargetMode="External" /><Relationship Id="rId39" Type="http://schemas.openxmlformats.org/officeDocument/2006/relationships/hyperlink" Target="http://www.webcitation.org/6IqxPmEVh" TargetMode="External" /><Relationship Id="rId40" Type="http://schemas.openxmlformats.org/officeDocument/2006/relationships/hyperlink" Target="http://www.webcitation.org/6ItxU0E6S" TargetMode="External" /><Relationship Id="rId41" Type="http://schemas.openxmlformats.org/officeDocument/2006/relationships/hyperlink" Target="http://www.webcitation.org/6IuFTqcEp" TargetMode="External" /><Relationship Id="rId42" Type="http://schemas.openxmlformats.org/officeDocument/2006/relationships/drawing" Target="../drawings/drawing1.xm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"/>
  <sheetViews>
    <sheetView tabSelected="1" zoomScalePageLayoutView="0" workbookViewId="0" topLeftCell="A1">
      <selection activeCell="A3" sqref="A3:O55"/>
    </sheetView>
  </sheetViews>
  <sheetFormatPr defaultColWidth="9.140625" defaultRowHeight="15"/>
  <cols>
    <col min="1" max="1" width="6.140625" style="22" customWidth="1"/>
    <col min="2" max="2" width="5.28125" style="15" customWidth="1"/>
    <col min="3" max="5" width="6.7109375" style="15" customWidth="1"/>
    <col min="6" max="6" width="6.28125" style="15" customWidth="1"/>
    <col min="7" max="7" width="7.8515625" style="15" customWidth="1"/>
    <col min="8" max="10" width="6.7109375" style="15" customWidth="1"/>
    <col min="11" max="11" width="6.7109375" style="4" customWidth="1"/>
    <col min="12" max="12" width="4.28125" style="4" customWidth="1"/>
    <col min="13" max="13" width="5.7109375" style="15" customWidth="1"/>
    <col min="14" max="15" width="6.7109375" style="15" customWidth="1"/>
    <col min="16" max="16" width="1.8515625" style="15" customWidth="1"/>
    <col min="17" max="17" width="3.140625" style="15" customWidth="1"/>
    <col min="18" max="18" width="4.8515625" style="16" customWidth="1"/>
    <col min="19" max="19" width="4.7109375" style="15" customWidth="1"/>
    <col min="20" max="20" width="11.8515625" style="0" customWidth="1"/>
    <col min="21" max="21" width="12.28125" style="15" customWidth="1"/>
    <col min="22" max="22" width="5.57421875" style="4" customWidth="1"/>
    <col min="23" max="23" width="5.57421875" style="101" customWidth="1"/>
    <col min="24" max="24" width="15.57421875" style="0" customWidth="1"/>
    <col min="25" max="25" width="4.8515625" style="15" customWidth="1"/>
    <col min="26" max="26" width="13.421875" style="0" customWidth="1"/>
    <col min="27" max="27" width="5.28125" style="2" customWidth="1"/>
    <col min="28" max="28" width="2.00390625" style="0" customWidth="1"/>
    <col min="29" max="29" width="14.7109375" style="11" customWidth="1"/>
    <col min="30" max="30" width="103.8515625" style="11" customWidth="1"/>
    <col min="31" max="31" width="43.57421875" style="0" customWidth="1"/>
    <col min="32" max="32" width="13.7109375" style="0" customWidth="1"/>
    <col min="33" max="35" width="13.421875" style="0" customWidth="1"/>
  </cols>
  <sheetData>
    <row r="1" spans="4:30" ht="15">
      <c r="D1" s="5" t="s">
        <v>219</v>
      </c>
      <c r="J1" s="4"/>
      <c r="L1" s="15"/>
      <c r="Q1" s="49"/>
      <c r="R1" s="15"/>
      <c r="S1" s="4"/>
      <c r="U1"/>
      <c r="V1" s="15"/>
      <c r="X1" s="5" t="s">
        <v>220</v>
      </c>
      <c r="Y1" s="2"/>
      <c r="AA1" s="11"/>
      <c r="AB1" s="11"/>
      <c r="AC1"/>
      <c r="AD1"/>
    </row>
    <row r="2" spans="6:30" ht="15">
      <c r="F2" s="14"/>
      <c r="J2" s="4"/>
      <c r="L2" s="15"/>
      <c r="Q2" s="49"/>
      <c r="R2" s="15"/>
      <c r="S2" s="4"/>
      <c r="U2" t="s">
        <v>319</v>
      </c>
      <c r="V2" s="15"/>
      <c r="X2" s="5"/>
      <c r="Y2" s="2"/>
      <c r="AA2" s="11"/>
      <c r="AB2" s="11"/>
      <c r="AC2"/>
      <c r="AD2"/>
    </row>
    <row r="3" spans="1:32" s="5" customFormat="1" ht="15">
      <c r="A3" s="21"/>
      <c r="C3" s="5" t="s">
        <v>377</v>
      </c>
      <c r="D3" s="15"/>
      <c r="F3" s="15"/>
      <c r="G3" s="15"/>
      <c r="H3" s="15"/>
      <c r="I3" s="15"/>
      <c r="J3" s="4"/>
      <c r="K3" s="4"/>
      <c r="L3" s="15"/>
      <c r="M3" s="15"/>
      <c r="N3" s="15"/>
      <c r="O3" s="15"/>
      <c r="P3" s="15"/>
      <c r="Q3" s="49"/>
      <c r="R3" s="15"/>
      <c r="S3" s="4"/>
      <c r="T3"/>
      <c r="U3" s="1" t="s">
        <v>318</v>
      </c>
      <c r="V3" s="15"/>
      <c r="W3" s="101"/>
      <c r="Y3" s="2"/>
      <c r="Z3"/>
      <c r="AA3" s="11"/>
      <c r="AB3" s="11"/>
      <c r="AC3"/>
      <c r="AD3"/>
      <c r="AE3" s="15"/>
      <c r="AF3"/>
    </row>
    <row r="4" spans="1:32" s="5" customFormat="1" ht="15">
      <c r="A4" s="32"/>
      <c r="B4" s="33"/>
      <c r="C4" s="33" t="s">
        <v>151</v>
      </c>
      <c r="D4" s="33"/>
      <c r="E4" s="33"/>
      <c r="F4" s="33"/>
      <c r="G4" s="33"/>
      <c r="H4" s="33"/>
      <c r="I4" s="33"/>
      <c r="J4" s="32"/>
      <c r="K4" s="33"/>
      <c r="L4" s="33"/>
      <c r="N4" s="33" t="s">
        <v>158</v>
      </c>
      <c r="O4" s="15"/>
      <c r="P4" s="16"/>
      <c r="Q4" s="49"/>
      <c r="R4" s="15"/>
      <c r="S4" s="4"/>
      <c r="T4"/>
      <c r="U4" t="s">
        <v>224</v>
      </c>
      <c r="V4" s="15"/>
      <c r="W4" s="101"/>
      <c r="Y4" s="2"/>
      <c r="Z4"/>
      <c r="AA4" s="11"/>
      <c r="AB4" s="11"/>
      <c r="AC4"/>
      <c r="AD4"/>
      <c r="AE4" s="4"/>
      <c r="AF4"/>
    </row>
    <row r="5" spans="1:32" s="5" customFormat="1" ht="15">
      <c r="A5" s="32"/>
      <c r="B5" s="33"/>
      <c r="C5" s="33" t="s">
        <v>152</v>
      </c>
      <c r="D5" s="33"/>
      <c r="E5" s="33"/>
      <c r="F5" s="33"/>
      <c r="G5" s="33"/>
      <c r="H5" s="33"/>
      <c r="I5" s="33"/>
      <c r="J5" s="32"/>
      <c r="K5" s="33"/>
      <c r="L5" s="33"/>
      <c r="N5" s="33"/>
      <c r="O5" s="15"/>
      <c r="P5" s="16"/>
      <c r="Q5" s="49"/>
      <c r="R5" s="15"/>
      <c r="S5" s="4"/>
      <c r="T5"/>
      <c r="U5" t="s">
        <v>166</v>
      </c>
      <c r="V5" s="15" t="s">
        <v>164</v>
      </c>
      <c r="W5" s="5" t="s">
        <v>323</v>
      </c>
      <c r="X5"/>
      <c r="Y5" s="2"/>
      <c r="Z5"/>
      <c r="AA5" s="11"/>
      <c r="AB5" s="11"/>
      <c r="AC5"/>
      <c r="AD5" t="s">
        <v>167</v>
      </c>
      <c r="AE5"/>
      <c r="AF5"/>
    </row>
    <row r="6" spans="2:30" ht="15">
      <c r="B6" s="20" t="s">
        <v>171</v>
      </c>
      <c r="C6" s="33" t="s">
        <v>153</v>
      </c>
      <c r="D6" s="33"/>
      <c r="E6" s="33"/>
      <c r="F6" s="33"/>
      <c r="G6" s="33"/>
      <c r="H6" s="33"/>
      <c r="I6" s="33"/>
      <c r="J6" s="32"/>
      <c r="K6" s="33"/>
      <c r="L6" s="33"/>
      <c r="M6" s="33"/>
      <c r="N6" s="33"/>
      <c r="P6" s="16"/>
      <c r="Q6" s="49"/>
      <c r="R6" s="15"/>
      <c r="U6"/>
      <c r="V6" s="15" t="s">
        <v>165</v>
      </c>
      <c r="W6" s="5" t="s">
        <v>339</v>
      </c>
      <c r="Y6" s="2"/>
      <c r="AA6" s="11"/>
      <c r="AB6" s="11"/>
      <c r="AC6"/>
      <c r="AD6" t="s">
        <v>168</v>
      </c>
    </row>
    <row r="7" spans="1:30" ht="15">
      <c r="A7" s="32"/>
      <c r="B7" s="33"/>
      <c r="C7" s="33" t="s">
        <v>370</v>
      </c>
      <c r="D7" s="33"/>
      <c r="E7" s="33"/>
      <c r="F7" s="33"/>
      <c r="G7" s="33"/>
      <c r="H7" s="33"/>
      <c r="I7" s="33"/>
      <c r="J7" s="32"/>
      <c r="K7" s="33"/>
      <c r="L7" s="33"/>
      <c r="M7" s="33"/>
      <c r="N7" s="33"/>
      <c r="P7" s="16"/>
      <c r="Q7" s="49"/>
      <c r="R7" s="15"/>
      <c r="U7"/>
      <c r="V7" s="4" t="s">
        <v>321</v>
      </c>
      <c r="W7" s="5" t="s">
        <v>325</v>
      </c>
      <c r="Y7" s="2"/>
      <c r="AA7" s="11"/>
      <c r="AB7" s="11"/>
      <c r="AC7"/>
      <c r="AD7" s="55" t="s">
        <v>324</v>
      </c>
    </row>
    <row r="8" spans="1:23" ht="15">
      <c r="A8" s="32"/>
      <c r="B8" s="33"/>
      <c r="C8" s="33" t="s">
        <v>371</v>
      </c>
      <c r="D8" s="33"/>
      <c r="E8" s="33"/>
      <c r="F8" s="33"/>
      <c r="G8" s="33"/>
      <c r="H8" s="33"/>
      <c r="I8" s="33"/>
      <c r="J8" s="32"/>
      <c r="K8" s="33"/>
      <c r="L8" s="33"/>
      <c r="M8" s="33"/>
      <c r="N8" s="33"/>
      <c r="P8" s="16"/>
      <c r="Q8" s="49"/>
      <c r="R8" s="15"/>
      <c r="V8" s="4" t="s">
        <v>322</v>
      </c>
      <c r="W8" s="5" t="s">
        <v>320</v>
      </c>
    </row>
    <row r="9" spans="2:30" ht="15">
      <c r="B9" s="129" t="s">
        <v>365</v>
      </c>
      <c r="D9" s="33" t="s">
        <v>303</v>
      </c>
      <c r="E9" s="33"/>
      <c r="F9" s="33"/>
      <c r="G9" s="33"/>
      <c r="H9" s="33"/>
      <c r="I9" s="33"/>
      <c r="J9" s="32"/>
      <c r="K9" s="33"/>
      <c r="L9" s="33"/>
      <c r="M9" s="33"/>
      <c r="N9" s="33"/>
      <c r="P9" s="16"/>
      <c r="Q9" s="49"/>
      <c r="R9" s="15"/>
      <c r="U9"/>
      <c r="V9" s="15"/>
      <c r="W9" s="5"/>
      <c r="Y9" s="2"/>
      <c r="AA9" s="11"/>
      <c r="AB9" s="11"/>
      <c r="AC9"/>
      <c r="AD9"/>
    </row>
    <row r="10" spans="1:32" ht="15.75" thickBot="1">
      <c r="A10" s="127" t="s">
        <v>366</v>
      </c>
      <c r="B10" s="89"/>
      <c r="C10" s="90" t="s">
        <v>128</v>
      </c>
      <c r="D10" s="90"/>
      <c r="E10" s="91"/>
      <c r="F10" s="92"/>
      <c r="G10" s="48"/>
      <c r="H10" s="93" t="s">
        <v>127</v>
      </c>
      <c r="I10" s="92"/>
      <c r="J10" s="94"/>
      <c r="K10" s="95"/>
      <c r="L10" s="95"/>
      <c r="M10" s="96" t="s">
        <v>304</v>
      </c>
      <c r="N10" s="97"/>
      <c r="O10" s="97"/>
      <c r="P10" s="16"/>
      <c r="Q10" s="49"/>
      <c r="R10" s="15"/>
      <c r="S10" s="6" t="s">
        <v>225</v>
      </c>
      <c r="T10" s="5" t="s">
        <v>62</v>
      </c>
      <c r="U10" s="5" t="s">
        <v>39</v>
      </c>
      <c r="V10" s="14" t="s">
        <v>163</v>
      </c>
      <c r="W10" s="102" t="s">
        <v>6</v>
      </c>
      <c r="X10" s="5" t="s">
        <v>1</v>
      </c>
      <c r="Y10" s="7" t="s">
        <v>162</v>
      </c>
      <c r="Z10" s="5" t="s">
        <v>60</v>
      </c>
      <c r="AA10" s="10" t="s">
        <v>6</v>
      </c>
      <c r="AB10" s="10"/>
      <c r="AC10" s="5" t="s">
        <v>45</v>
      </c>
      <c r="AD10" s="5" t="s">
        <v>221</v>
      </c>
      <c r="AE10" s="5" t="s">
        <v>2</v>
      </c>
      <c r="AF10" s="5"/>
    </row>
    <row r="11" spans="1:32" ht="15">
      <c r="A11" s="5" t="s">
        <v>338</v>
      </c>
      <c r="B11" s="56"/>
      <c r="C11" s="51"/>
      <c r="D11" s="51"/>
      <c r="E11" s="118" t="s">
        <v>117</v>
      </c>
      <c r="F11" s="14"/>
      <c r="G11" s="14" t="s">
        <v>124</v>
      </c>
      <c r="H11" s="14"/>
      <c r="I11" s="5"/>
      <c r="J11" s="6"/>
      <c r="K11" s="64"/>
      <c r="L11" s="64"/>
      <c r="M11" s="65"/>
      <c r="N11" s="64"/>
      <c r="O11" s="65"/>
      <c r="P11" s="26"/>
      <c r="Q11" s="51"/>
      <c r="R11" s="14"/>
      <c r="S11" s="6" t="s">
        <v>0</v>
      </c>
      <c r="T11" s="5" t="s">
        <v>222</v>
      </c>
      <c r="U11" s="5" t="s">
        <v>226</v>
      </c>
      <c r="V11" s="14"/>
      <c r="W11" s="102"/>
      <c r="X11" s="5" t="s">
        <v>173</v>
      </c>
      <c r="Y11" s="7"/>
      <c r="Z11" s="5" t="s">
        <v>61</v>
      </c>
      <c r="AA11" s="10"/>
      <c r="AB11" s="10"/>
      <c r="AC11" s="5" t="s">
        <v>46</v>
      </c>
      <c r="AD11" s="5"/>
      <c r="AE11" s="5"/>
      <c r="AF11" s="5"/>
    </row>
    <row r="12" spans="1:32" ht="15">
      <c r="A12" s="6" t="s">
        <v>126</v>
      </c>
      <c r="B12" s="51"/>
      <c r="C12" s="51"/>
      <c r="D12" s="51"/>
      <c r="E12" s="51"/>
      <c r="F12" s="14"/>
      <c r="G12" s="14"/>
      <c r="H12" s="14"/>
      <c r="I12" s="14"/>
      <c r="J12" s="6"/>
      <c r="K12" s="65"/>
      <c r="L12" s="65"/>
      <c r="M12" s="65"/>
      <c r="N12" s="65"/>
      <c r="O12" s="65"/>
      <c r="P12" s="26"/>
      <c r="Q12" s="51"/>
      <c r="R12" s="128" t="s">
        <v>348</v>
      </c>
      <c r="S12" s="6"/>
      <c r="T12" s="5"/>
      <c r="U12" s="5"/>
      <c r="V12" s="14"/>
      <c r="W12" s="102"/>
      <c r="X12" s="5"/>
      <c r="Y12" s="7"/>
      <c r="Z12" s="5"/>
      <c r="AA12" s="10"/>
      <c r="AB12" s="10"/>
      <c r="AC12" s="5"/>
      <c r="AD12" s="5"/>
      <c r="AE12" s="5"/>
      <c r="AF12" s="5"/>
    </row>
    <row r="13" spans="1:31" ht="15">
      <c r="A13" s="14" t="s">
        <v>125</v>
      </c>
      <c r="B13" s="51"/>
      <c r="C13" s="51"/>
      <c r="D13" s="51"/>
      <c r="E13" s="51"/>
      <c r="F13" s="14"/>
      <c r="G13" s="14"/>
      <c r="H13" s="14"/>
      <c r="I13" s="14"/>
      <c r="J13" s="5"/>
      <c r="K13" s="65"/>
      <c r="L13" s="65"/>
      <c r="M13" s="65"/>
      <c r="N13" s="65"/>
      <c r="O13" s="65"/>
      <c r="P13" s="26"/>
      <c r="Q13" s="51"/>
      <c r="R13" s="14" t="s">
        <v>34</v>
      </c>
      <c r="S13" s="6" t="s">
        <v>30</v>
      </c>
      <c r="T13" s="8" t="s">
        <v>223</v>
      </c>
      <c r="U13" s="8" t="s">
        <v>223</v>
      </c>
      <c r="V13" s="14"/>
      <c r="W13" s="122">
        <v>1</v>
      </c>
      <c r="X13" s="45" t="s">
        <v>117</v>
      </c>
      <c r="Y13" s="7"/>
      <c r="Z13" s="45"/>
      <c r="AA13" s="10"/>
      <c r="AB13" s="10"/>
      <c r="AC13" s="5"/>
      <c r="AD13" s="5"/>
      <c r="AE13" s="5"/>
    </row>
    <row r="14" spans="1:31" ht="30">
      <c r="A14" s="6" t="s">
        <v>116</v>
      </c>
      <c r="B14" s="98" t="s">
        <v>67</v>
      </c>
      <c r="C14" s="51"/>
      <c r="D14" s="51"/>
      <c r="E14" s="51"/>
      <c r="F14" s="14"/>
      <c r="G14" s="14"/>
      <c r="H14" s="44" t="s">
        <v>68</v>
      </c>
      <c r="J14" s="6"/>
      <c r="K14" s="65"/>
      <c r="L14" s="65"/>
      <c r="M14" s="87"/>
      <c r="N14" s="65"/>
      <c r="O14" s="65"/>
      <c r="P14" s="26"/>
      <c r="Q14" s="49"/>
      <c r="R14" s="15" t="s">
        <v>34</v>
      </c>
      <c r="S14" s="4" t="s">
        <v>29</v>
      </c>
      <c r="T14" s="8" t="s">
        <v>231</v>
      </c>
      <c r="U14" s="114" t="s">
        <v>232</v>
      </c>
      <c r="V14" s="15" t="s">
        <v>164</v>
      </c>
      <c r="W14" s="101">
        <v>2</v>
      </c>
      <c r="X14" s="45" t="s">
        <v>67</v>
      </c>
      <c r="Y14" s="2" t="s">
        <v>162</v>
      </c>
      <c r="Z14" s="42" t="s">
        <v>26</v>
      </c>
      <c r="AA14" s="12">
        <v>458</v>
      </c>
      <c r="AB14" s="12"/>
      <c r="AC14" t="s">
        <v>174</v>
      </c>
      <c r="AD14" t="s">
        <v>3</v>
      </c>
      <c r="AE14" s="1" t="s">
        <v>111</v>
      </c>
    </row>
    <row r="15" spans="1:31" ht="15">
      <c r="A15" s="4"/>
      <c r="B15" s="110">
        <v>458</v>
      </c>
      <c r="C15" s="51"/>
      <c r="D15" s="51"/>
      <c r="E15" s="51"/>
      <c r="F15" s="14"/>
      <c r="G15" s="14"/>
      <c r="H15" s="130">
        <v>376</v>
      </c>
      <c r="J15" s="6"/>
      <c r="K15" s="108" t="s">
        <v>70</v>
      </c>
      <c r="L15" s="65"/>
      <c r="M15" s="87" t="s">
        <v>69</v>
      </c>
      <c r="N15" s="65"/>
      <c r="O15" s="63" t="s">
        <v>314</v>
      </c>
      <c r="P15" s="16"/>
      <c r="Q15" s="49"/>
      <c r="R15" s="15" t="s">
        <v>33</v>
      </c>
      <c r="S15" s="4" t="s">
        <v>228</v>
      </c>
      <c r="T15" s="8" t="s">
        <v>233</v>
      </c>
      <c r="U15" s="8" t="s">
        <v>234</v>
      </c>
      <c r="V15" s="15" t="s">
        <v>164</v>
      </c>
      <c r="W15" s="101">
        <f aca="true" t="shared" si="0" ref="W15:W23">W14+1</f>
        <v>3</v>
      </c>
      <c r="X15" s="45" t="s">
        <v>68</v>
      </c>
      <c r="Y15" s="2" t="s">
        <v>162</v>
      </c>
      <c r="Z15" s="42" t="s">
        <v>26</v>
      </c>
      <c r="AA15" s="11">
        <v>376</v>
      </c>
      <c r="AB15" s="11"/>
      <c r="AC15" t="s">
        <v>175</v>
      </c>
      <c r="AD15" t="s">
        <v>5</v>
      </c>
      <c r="AE15" s="1" t="s">
        <v>112</v>
      </c>
    </row>
    <row r="16" spans="1:31" ht="15">
      <c r="A16" s="4"/>
      <c r="B16" s="51"/>
      <c r="C16" s="51"/>
      <c r="D16" s="51"/>
      <c r="E16" s="51"/>
      <c r="F16" s="85" t="s">
        <v>293</v>
      </c>
      <c r="G16" s="14"/>
      <c r="H16" s="26"/>
      <c r="J16" s="6"/>
      <c r="K16" s="99">
        <v>18</v>
      </c>
      <c r="L16" s="65"/>
      <c r="M16" s="131">
        <v>221</v>
      </c>
      <c r="N16" s="65"/>
      <c r="O16" s="70" t="s">
        <v>326</v>
      </c>
      <c r="P16" s="16"/>
      <c r="Q16" s="49"/>
      <c r="R16" s="15" t="s">
        <v>35</v>
      </c>
      <c r="S16" s="4" t="s">
        <v>227</v>
      </c>
      <c r="T16" s="8" t="s">
        <v>235</v>
      </c>
      <c r="U16" s="8" t="s">
        <v>259</v>
      </c>
      <c r="V16" s="15" t="s">
        <v>164</v>
      </c>
      <c r="W16" s="101">
        <f t="shared" si="0"/>
        <v>4</v>
      </c>
      <c r="X16" s="45" t="s">
        <v>69</v>
      </c>
      <c r="Y16" s="2"/>
      <c r="Z16" s="42" t="s">
        <v>19</v>
      </c>
      <c r="AA16" s="11">
        <v>219</v>
      </c>
      <c r="AB16" s="11"/>
      <c r="AC16" t="s">
        <v>176</v>
      </c>
      <c r="AD16" t="s">
        <v>18</v>
      </c>
      <c r="AE16" s="1" t="s">
        <v>20</v>
      </c>
    </row>
    <row r="17" spans="1:31" ht="15">
      <c r="A17" s="4"/>
      <c r="B17" s="49"/>
      <c r="C17" s="49"/>
      <c r="D17" s="49"/>
      <c r="E17" s="59" t="s">
        <v>196</v>
      </c>
      <c r="G17" s="126" t="s">
        <v>71</v>
      </c>
      <c r="H17" s="16"/>
      <c r="J17" s="4"/>
      <c r="K17" s="63"/>
      <c r="L17" s="67"/>
      <c r="M17" s="63"/>
      <c r="N17" s="65"/>
      <c r="O17" s="70" t="s">
        <v>327</v>
      </c>
      <c r="P17" s="16"/>
      <c r="Q17" s="49"/>
      <c r="R17" s="15" t="s">
        <v>35</v>
      </c>
      <c r="S17" s="4" t="s">
        <v>227</v>
      </c>
      <c r="T17" s="8" t="s">
        <v>63</v>
      </c>
      <c r="U17" s="8" t="s">
        <v>260</v>
      </c>
      <c r="V17" s="15" t="s">
        <v>321</v>
      </c>
      <c r="W17" s="101">
        <f t="shared" si="0"/>
        <v>5</v>
      </c>
      <c r="X17" s="42" t="s">
        <v>70</v>
      </c>
      <c r="Y17" s="2"/>
      <c r="Z17" s="42" t="s">
        <v>68</v>
      </c>
      <c r="AA17" s="11">
        <v>18</v>
      </c>
      <c r="AB17" s="11"/>
      <c r="AC17" t="s">
        <v>177</v>
      </c>
      <c r="AD17" t="s">
        <v>5</v>
      </c>
      <c r="AE17" s="1" t="s">
        <v>64</v>
      </c>
    </row>
    <row r="18" spans="1:31" ht="15">
      <c r="A18" s="4"/>
      <c r="B18" s="49"/>
      <c r="C18" s="49"/>
      <c r="D18" s="49"/>
      <c r="E18" s="58"/>
      <c r="G18" s="15">
        <v>18</v>
      </c>
      <c r="H18" s="16"/>
      <c r="J18" s="4"/>
      <c r="K18" s="63"/>
      <c r="L18" s="63"/>
      <c r="M18" s="63"/>
      <c r="N18" s="65"/>
      <c r="O18" s="132">
        <v>103</v>
      </c>
      <c r="P18" s="16"/>
      <c r="Q18" s="49"/>
      <c r="R18" s="15" t="s">
        <v>305</v>
      </c>
      <c r="S18" s="4" t="s">
        <v>306</v>
      </c>
      <c r="T18" s="8" t="s">
        <v>307</v>
      </c>
      <c r="U18" t="s">
        <v>308</v>
      </c>
      <c r="V18" s="15" t="s">
        <v>321</v>
      </c>
      <c r="W18" s="101">
        <f t="shared" si="0"/>
        <v>6</v>
      </c>
      <c r="X18" s="42" t="s">
        <v>309</v>
      </c>
      <c r="Y18" s="2"/>
      <c r="Z18" s="42" t="s">
        <v>67</v>
      </c>
      <c r="AA18" s="11">
        <v>103</v>
      </c>
      <c r="AB18" s="11"/>
      <c r="AC18" t="s">
        <v>312</v>
      </c>
      <c r="AD18" t="s">
        <v>313</v>
      </c>
      <c r="AE18" s="1" t="s">
        <v>340</v>
      </c>
    </row>
    <row r="19" spans="1:31" ht="15">
      <c r="A19" s="4"/>
      <c r="B19" s="49"/>
      <c r="C19" s="49"/>
      <c r="D19" s="49"/>
      <c r="E19" s="59"/>
      <c r="F19" s="85"/>
      <c r="H19" s="16"/>
      <c r="J19" s="4"/>
      <c r="K19" s="63"/>
      <c r="L19" s="63"/>
      <c r="M19" s="63"/>
      <c r="N19" s="65"/>
      <c r="O19" s="68"/>
      <c r="P19" s="81"/>
      <c r="Q19" s="49"/>
      <c r="R19" s="15" t="s">
        <v>33</v>
      </c>
      <c r="S19" s="4" t="s">
        <v>230</v>
      </c>
      <c r="T19" s="115" t="s">
        <v>236</v>
      </c>
      <c r="U19" s="8" t="s">
        <v>272</v>
      </c>
      <c r="V19" s="4" t="s">
        <v>165</v>
      </c>
      <c r="W19" s="101">
        <f t="shared" si="0"/>
        <v>7</v>
      </c>
      <c r="X19" s="45" t="s">
        <v>72</v>
      </c>
      <c r="Y19" s="2"/>
      <c r="Z19" s="42" t="s">
        <v>68</v>
      </c>
      <c r="AA19" s="11" t="s">
        <v>12</v>
      </c>
      <c r="AB19" s="11"/>
      <c r="AC19" s="2" t="s">
        <v>180</v>
      </c>
      <c r="AD19" t="s">
        <v>48</v>
      </c>
      <c r="AE19" s="1" t="s">
        <v>10</v>
      </c>
    </row>
    <row r="20" spans="1:31" ht="15">
      <c r="A20" s="4"/>
      <c r="B20" s="49"/>
      <c r="C20" s="49"/>
      <c r="D20" s="49"/>
      <c r="E20" s="60"/>
      <c r="H20" s="16"/>
      <c r="J20" s="4"/>
      <c r="K20" s="63"/>
      <c r="L20" s="63"/>
      <c r="M20" s="63"/>
      <c r="N20" s="69" t="s">
        <v>311</v>
      </c>
      <c r="O20" s="69"/>
      <c r="P20" s="82"/>
      <c r="Q20" s="49"/>
      <c r="R20" s="15" t="s">
        <v>34</v>
      </c>
      <c r="S20" s="4" t="s">
        <v>229</v>
      </c>
      <c r="T20" s="125" t="s">
        <v>315</v>
      </c>
      <c r="U20" t="s">
        <v>316</v>
      </c>
      <c r="V20" s="15" t="s">
        <v>321</v>
      </c>
      <c r="W20" s="101">
        <f t="shared" si="0"/>
        <v>8</v>
      </c>
      <c r="X20" s="42" t="s">
        <v>89</v>
      </c>
      <c r="Y20" s="2" t="s">
        <v>162</v>
      </c>
      <c r="Z20" s="42" t="s">
        <v>328</v>
      </c>
      <c r="AA20" s="11">
        <v>4</v>
      </c>
      <c r="AB20" s="11"/>
      <c r="AC20" s="2" t="s">
        <v>334</v>
      </c>
      <c r="AD20" s="8" t="s">
        <v>15</v>
      </c>
      <c r="AE20" s="1" t="s">
        <v>335</v>
      </c>
    </row>
    <row r="21" spans="1:31" ht="15">
      <c r="A21" s="4"/>
      <c r="B21" s="49"/>
      <c r="C21" s="49"/>
      <c r="D21" s="58"/>
      <c r="E21" s="60"/>
      <c r="F21" s="12"/>
      <c r="H21" s="16"/>
      <c r="I21" s="2"/>
      <c r="J21" s="4"/>
      <c r="K21" s="63"/>
      <c r="L21" s="63"/>
      <c r="M21" s="63"/>
      <c r="N21" s="65"/>
      <c r="O21" s="63"/>
      <c r="P21" s="16"/>
      <c r="Q21" s="49"/>
      <c r="R21" s="15" t="s">
        <v>33</v>
      </c>
      <c r="S21" s="4" t="s">
        <v>228</v>
      </c>
      <c r="T21" s="8" t="s">
        <v>38</v>
      </c>
      <c r="U21" t="s">
        <v>317</v>
      </c>
      <c r="V21" s="15" t="s">
        <v>165</v>
      </c>
      <c r="W21" s="101">
        <f t="shared" si="0"/>
        <v>9</v>
      </c>
      <c r="X21" s="45" t="s">
        <v>71</v>
      </c>
      <c r="Y21" s="2" t="s">
        <v>162</v>
      </c>
      <c r="Z21" s="42" t="s">
        <v>67</v>
      </c>
      <c r="AA21" s="11">
        <v>11</v>
      </c>
      <c r="AB21" s="11"/>
      <c r="AC21" t="s">
        <v>178</v>
      </c>
      <c r="AD21" t="s">
        <v>36</v>
      </c>
      <c r="AE21" s="1" t="s">
        <v>336</v>
      </c>
    </row>
    <row r="22" spans="1:31" ht="15">
      <c r="A22" s="14" t="s">
        <v>125</v>
      </c>
      <c r="B22" s="49"/>
      <c r="C22" s="49"/>
      <c r="D22" s="59" t="s">
        <v>169</v>
      </c>
      <c r="E22" s="49"/>
      <c r="F22" s="44" t="s">
        <v>78</v>
      </c>
      <c r="H22" s="16"/>
      <c r="J22" s="4"/>
      <c r="K22" s="63"/>
      <c r="L22" s="63"/>
      <c r="M22" s="63"/>
      <c r="N22" s="63"/>
      <c r="O22" s="63"/>
      <c r="P22" s="16"/>
      <c r="Q22" s="49"/>
      <c r="R22" s="15" t="s">
        <v>34</v>
      </c>
      <c r="S22" s="4" t="s">
        <v>30</v>
      </c>
      <c r="T22" s="115" t="s">
        <v>238</v>
      </c>
      <c r="U22" s="8" t="s">
        <v>274</v>
      </c>
      <c r="V22" s="4" t="s">
        <v>321</v>
      </c>
      <c r="W22" s="101">
        <f t="shared" si="0"/>
        <v>10</v>
      </c>
      <c r="X22" s="42" t="s">
        <v>104</v>
      </c>
      <c r="Y22" s="2"/>
      <c r="Z22" s="42" t="s">
        <v>328</v>
      </c>
      <c r="AA22" s="11">
        <v>0</v>
      </c>
      <c r="AB22" s="11"/>
      <c r="AC22" t="s">
        <v>181</v>
      </c>
      <c r="AD22" t="s">
        <v>105</v>
      </c>
      <c r="AE22" s="1" t="s">
        <v>106</v>
      </c>
    </row>
    <row r="23" spans="1:32" s="2" customFormat="1" ht="15">
      <c r="A23" s="6" t="s">
        <v>118</v>
      </c>
      <c r="B23" s="49"/>
      <c r="C23" s="49"/>
      <c r="D23" s="49"/>
      <c r="E23" s="49"/>
      <c r="F23" s="44" t="s">
        <v>84</v>
      </c>
      <c r="J23" s="117" t="s">
        <v>346</v>
      </c>
      <c r="K23" s="66"/>
      <c r="L23" s="63"/>
      <c r="M23" s="63"/>
      <c r="N23" s="63"/>
      <c r="O23" s="63"/>
      <c r="P23" s="16"/>
      <c r="Q23" s="49"/>
      <c r="R23" s="15" t="s">
        <v>35</v>
      </c>
      <c r="S23" s="4" t="s">
        <v>227</v>
      </c>
      <c r="T23" s="115" t="s">
        <v>40</v>
      </c>
      <c r="U23" s="8" t="s">
        <v>40</v>
      </c>
      <c r="V23" s="4" t="s">
        <v>321</v>
      </c>
      <c r="W23" s="101">
        <f t="shared" si="0"/>
        <v>11</v>
      </c>
      <c r="X23" s="42" t="s">
        <v>73</v>
      </c>
      <c r="Y23" s="2" t="s">
        <v>162</v>
      </c>
      <c r="Z23" s="42" t="s">
        <v>13</v>
      </c>
      <c r="AA23" s="11">
        <v>1</v>
      </c>
      <c r="AB23" s="11"/>
      <c r="AC23" t="s">
        <v>182</v>
      </c>
      <c r="AD23" t="s">
        <v>16</v>
      </c>
      <c r="AE23" s="1" t="s">
        <v>17</v>
      </c>
      <c r="AF23"/>
    </row>
    <row r="24" spans="1:31" ht="15">
      <c r="A24" s="4"/>
      <c r="B24" s="49"/>
      <c r="C24" s="49"/>
      <c r="D24" s="50"/>
      <c r="E24" s="58"/>
      <c r="F24" s="44" t="s">
        <v>86</v>
      </c>
      <c r="H24" s="12" t="s">
        <v>275</v>
      </c>
      <c r="J24" s="4" t="s">
        <v>347</v>
      </c>
      <c r="K24" s="71"/>
      <c r="L24" s="63"/>
      <c r="M24" s="63"/>
      <c r="N24" s="63"/>
      <c r="O24" s="63"/>
      <c r="P24" s="16"/>
      <c r="Q24" s="49"/>
      <c r="R24" s="15"/>
      <c r="S24" s="4"/>
      <c r="T24" s="115"/>
      <c r="U24" s="8"/>
      <c r="X24" s="42"/>
      <c r="Y24" s="2"/>
      <c r="Z24" s="42"/>
      <c r="AA24" s="11"/>
      <c r="AB24" s="11"/>
      <c r="AC24"/>
      <c r="AD24"/>
      <c r="AE24" s="1"/>
    </row>
    <row r="25" spans="1:31" ht="15">
      <c r="A25" s="4"/>
      <c r="B25" s="49"/>
      <c r="C25" s="49"/>
      <c r="D25" s="50" t="s">
        <v>279</v>
      </c>
      <c r="E25" s="59"/>
      <c r="H25" s="16"/>
      <c r="I25" s="41"/>
      <c r="J25" s="4"/>
      <c r="K25" s="66" t="s">
        <v>170</v>
      </c>
      <c r="L25" s="70"/>
      <c r="M25" s="63"/>
      <c r="N25" s="63"/>
      <c r="O25" s="63"/>
      <c r="P25" s="16"/>
      <c r="Q25" s="49"/>
      <c r="R25" s="15" t="s">
        <v>33</v>
      </c>
      <c r="S25" s="4" t="s">
        <v>230</v>
      </c>
      <c r="T25" s="125" t="s">
        <v>341</v>
      </c>
      <c r="U25" s="8" t="s">
        <v>342</v>
      </c>
      <c r="V25" s="4" t="s">
        <v>321</v>
      </c>
      <c r="W25" s="101">
        <f>1+W23</f>
        <v>12</v>
      </c>
      <c r="X25" s="42" t="s">
        <v>343</v>
      </c>
      <c r="Y25" s="2"/>
      <c r="Z25" s="42" t="s">
        <v>13</v>
      </c>
      <c r="AA25" s="11">
        <v>31</v>
      </c>
      <c r="AB25" s="11"/>
      <c r="AC25" t="s">
        <v>183</v>
      </c>
      <c r="AD25" t="s">
        <v>344</v>
      </c>
      <c r="AE25" s="1" t="s">
        <v>345</v>
      </c>
    </row>
    <row r="26" spans="1:31" ht="15">
      <c r="A26" s="4"/>
      <c r="B26" s="49"/>
      <c r="C26" s="49"/>
      <c r="D26" s="49"/>
      <c r="E26" s="59"/>
      <c r="F26" s="82" t="s">
        <v>195</v>
      </c>
      <c r="G26" s="12"/>
      <c r="H26" s="16"/>
      <c r="I26" s="111"/>
      <c r="J26" s="4"/>
      <c r="K26" s="71" t="s">
        <v>155</v>
      </c>
      <c r="L26" s="63"/>
      <c r="M26" s="63"/>
      <c r="N26" s="63"/>
      <c r="O26" s="63"/>
      <c r="P26" s="16"/>
      <c r="Q26" s="49"/>
      <c r="R26" s="15" t="s">
        <v>33</v>
      </c>
      <c r="S26" s="4" t="s">
        <v>230</v>
      </c>
      <c r="T26" s="8" t="s">
        <v>237</v>
      </c>
      <c r="U26" s="8" t="s">
        <v>273</v>
      </c>
      <c r="V26" s="4" t="s">
        <v>165</v>
      </c>
      <c r="W26" s="101">
        <f>1+W25</f>
        <v>13</v>
      </c>
      <c r="X26" s="43" t="s">
        <v>78</v>
      </c>
      <c r="Y26" s="2"/>
      <c r="Z26" s="46" t="s">
        <v>89</v>
      </c>
      <c r="AA26" s="11" t="s">
        <v>12</v>
      </c>
      <c r="AB26" s="11"/>
      <c r="AC26" s="2" t="s">
        <v>180</v>
      </c>
      <c r="AD26" t="s">
        <v>15</v>
      </c>
      <c r="AE26" s="1" t="s">
        <v>44</v>
      </c>
    </row>
    <row r="27" spans="1:31" ht="15">
      <c r="A27" s="4"/>
      <c r="B27" s="49"/>
      <c r="C27" s="49"/>
      <c r="D27" s="49"/>
      <c r="E27" s="59" t="s">
        <v>291</v>
      </c>
      <c r="H27" s="16"/>
      <c r="I27" s="16"/>
      <c r="K27" s="63"/>
      <c r="L27" s="63"/>
      <c r="M27" s="63"/>
      <c r="N27" s="86"/>
      <c r="O27" s="63"/>
      <c r="P27" s="16"/>
      <c r="Q27" s="49"/>
      <c r="R27" s="15" t="s">
        <v>33</v>
      </c>
      <c r="S27" s="4" t="s">
        <v>230</v>
      </c>
      <c r="T27" s="8" t="s">
        <v>240</v>
      </c>
      <c r="U27" s="8" t="s">
        <v>267</v>
      </c>
      <c r="V27" s="4" t="s">
        <v>165</v>
      </c>
      <c r="W27" s="101">
        <f>1+W26</f>
        <v>14</v>
      </c>
      <c r="X27" s="43" t="s">
        <v>84</v>
      </c>
      <c r="Y27" s="2"/>
      <c r="Z27" s="42" t="s">
        <v>67</v>
      </c>
      <c r="AA27" s="11" t="s">
        <v>12</v>
      </c>
      <c r="AB27" s="11"/>
      <c r="AC27" s="2" t="s">
        <v>180</v>
      </c>
      <c r="AD27" t="s">
        <v>49</v>
      </c>
      <c r="AE27" s="1" t="s">
        <v>50</v>
      </c>
    </row>
    <row r="28" spans="1:31" ht="15">
      <c r="A28" s="4"/>
      <c r="B28" s="49"/>
      <c r="C28" s="49"/>
      <c r="D28" s="49"/>
      <c r="E28" s="49"/>
      <c r="F28" s="44" t="s">
        <v>119</v>
      </c>
      <c r="H28" s="16"/>
      <c r="I28" s="41" t="s">
        <v>80</v>
      </c>
      <c r="K28" s="66"/>
      <c r="L28" s="70" t="s">
        <v>157</v>
      </c>
      <c r="M28" s="70"/>
      <c r="N28" s="65"/>
      <c r="O28" s="63"/>
      <c r="P28" s="16"/>
      <c r="Q28" s="49"/>
      <c r="R28" s="15" t="s">
        <v>33</v>
      </c>
      <c r="S28" s="4" t="s">
        <v>230</v>
      </c>
      <c r="T28" s="8" t="s">
        <v>268</v>
      </c>
      <c r="U28" s="8" t="s">
        <v>269</v>
      </c>
      <c r="V28" s="4" t="s">
        <v>165</v>
      </c>
      <c r="W28" s="101">
        <f>1+W27</f>
        <v>15</v>
      </c>
      <c r="X28" s="43" t="s">
        <v>86</v>
      </c>
      <c r="Y28" s="2"/>
      <c r="Z28" s="42" t="s">
        <v>71</v>
      </c>
      <c r="AA28" s="11" t="s">
        <v>12</v>
      </c>
      <c r="AB28" s="12"/>
      <c r="AC28" s="2" t="s">
        <v>180</v>
      </c>
      <c r="AD28" t="s">
        <v>51</v>
      </c>
      <c r="AE28" s="1" t="s">
        <v>52</v>
      </c>
    </row>
    <row r="29" spans="1:32" ht="15">
      <c r="A29" s="4"/>
      <c r="B29" s="49"/>
      <c r="C29" s="61" t="s">
        <v>82</v>
      </c>
      <c r="D29" s="49"/>
      <c r="E29" s="49"/>
      <c r="H29" s="16"/>
      <c r="I29" s="111">
        <v>226</v>
      </c>
      <c r="J29" s="9"/>
      <c r="K29" s="71"/>
      <c r="L29" s="67"/>
      <c r="M29" s="63"/>
      <c r="N29" s="63"/>
      <c r="O29" s="63"/>
      <c r="P29" s="16"/>
      <c r="Q29" s="49"/>
      <c r="R29" s="15" t="s">
        <v>33</v>
      </c>
      <c r="S29" s="15">
        <v>-7</v>
      </c>
      <c r="T29" s="106" t="s">
        <v>241</v>
      </c>
      <c r="U29" s="116" t="s">
        <v>270</v>
      </c>
      <c r="V29" s="15" t="s">
        <v>322</v>
      </c>
      <c r="W29" s="101">
        <f>1+W28</f>
        <v>16</v>
      </c>
      <c r="X29" s="107" t="s">
        <v>195</v>
      </c>
      <c r="Y29" s="53"/>
      <c r="Z29" s="42" t="s">
        <v>67</v>
      </c>
      <c r="AA29">
        <v>0</v>
      </c>
      <c r="AB29" s="11"/>
      <c r="AC29" s="52" t="s">
        <v>192</v>
      </c>
      <c r="AD29" t="s">
        <v>193</v>
      </c>
      <c r="AE29" s="1" t="s">
        <v>194</v>
      </c>
      <c r="AF29" s="2"/>
    </row>
    <row r="30" spans="1:31" ht="15">
      <c r="A30" s="14" t="s">
        <v>125</v>
      </c>
      <c r="B30" s="49"/>
      <c r="C30" s="51">
        <v>210</v>
      </c>
      <c r="D30" s="49"/>
      <c r="E30" s="49"/>
      <c r="F30" s="16"/>
      <c r="H30" s="16"/>
      <c r="J30" s="41" t="s">
        <v>85</v>
      </c>
      <c r="K30" s="71"/>
      <c r="L30" s="72"/>
      <c r="M30" s="63"/>
      <c r="N30" s="123" t="s">
        <v>81</v>
      </c>
      <c r="O30" s="63"/>
      <c r="P30" s="16"/>
      <c r="Q30" s="49"/>
      <c r="R30" s="119" t="s">
        <v>34</v>
      </c>
      <c r="S30" s="120" t="s">
        <v>30</v>
      </c>
      <c r="T30" s="121" t="s">
        <v>289</v>
      </c>
      <c r="U30" s="106" t="s">
        <v>288</v>
      </c>
      <c r="V30" s="27"/>
      <c r="W30" s="101">
        <f>1+W29</f>
        <v>17</v>
      </c>
      <c r="X30" s="19" t="s">
        <v>279</v>
      </c>
      <c r="Y30" s="19"/>
      <c r="AA30" s="25" t="s">
        <v>12</v>
      </c>
      <c r="AB30" s="25"/>
      <c r="AC30" s="106" t="s">
        <v>280</v>
      </c>
      <c r="AD30" s="106" t="s">
        <v>281</v>
      </c>
      <c r="AE30" s="1" t="s">
        <v>282</v>
      </c>
    </row>
    <row r="31" spans="1:31" ht="15">
      <c r="A31" s="6" t="s">
        <v>120</v>
      </c>
      <c r="B31" s="49"/>
      <c r="C31" s="61"/>
      <c r="D31" s="56"/>
      <c r="E31" s="49"/>
      <c r="G31" s="107" t="s">
        <v>285</v>
      </c>
      <c r="H31" s="16"/>
      <c r="I31" s="16"/>
      <c r="J31" s="26">
        <v>30</v>
      </c>
      <c r="K31" s="63"/>
      <c r="L31" s="63"/>
      <c r="M31" s="63"/>
      <c r="N31" s="124">
        <v>63</v>
      </c>
      <c r="O31" s="63"/>
      <c r="P31" s="16"/>
      <c r="Q31" s="49"/>
      <c r="R31" s="15" t="s">
        <v>34</v>
      </c>
      <c r="S31" s="4" t="s">
        <v>229</v>
      </c>
      <c r="T31" s="8" t="s">
        <v>239</v>
      </c>
      <c r="U31" s="8" t="s">
        <v>286</v>
      </c>
      <c r="V31" s="4" t="s">
        <v>321</v>
      </c>
      <c r="W31" s="101">
        <f aca="true" t="shared" si="1" ref="W31:W38">1+W30</f>
        <v>18</v>
      </c>
      <c r="X31" s="42" t="s">
        <v>79</v>
      </c>
      <c r="Y31" s="2" t="s">
        <v>162</v>
      </c>
      <c r="Z31" s="19" t="s">
        <v>279</v>
      </c>
      <c r="AA31" s="11">
        <v>1</v>
      </c>
      <c r="AB31" s="11"/>
      <c r="AC31" t="s">
        <v>179</v>
      </c>
      <c r="AD31" t="s">
        <v>57</v>
      </c>
      <c r="AE31" s="1" t="s">
        <v>58</v>
      </c>
    </row>
    <row r="32" spans="1:31" ht="15">
      <c r="A32" s="4"/>
      <c r="B32" s="49"/>
      <c r="C32" s="51"/>
      <c r="D32" s="56"/>
      <c r="E32" s="49"/>
      <c r="F32" s="117" t="s">
        <v>87</v>
      </c>
      <c r="H32" s="16"/>
      <c r="I32" s="16"/>
      <c r="J32" s="9"/>
      <c r="K32" s="63"/>
      <c r="L32" s="63"/>
      <c r="M32" s="63"/>
      <c r="N32" s="63"/>
      <c r="O32" s="63"/>
      <c r="P32" s="16"/>
      <c r="Q32" s="49"/>
      <c r="R32" s="15" t="s">
        <v>33</v>
      </c>
      <c r="S32" s="4" t="s">
        <v>230</v>
      </c>
      <c r="T32" t="s">
        <v>242</v>
      </c>
      <c r="U32" t="s">
        <v>290</v>
      </c>
      <c r="V32" s="4" t="s">
        <v>165</v>
      </c>
      <c r="W32" s="101">
        <f t="shared" si="1"/>
        <v>19</v>
      </c>
      <c r="X32" s="43" t="s">
        <v>119</v>
      </c>
      <c r="Y32" s="2"/>
      <c r="Z32" s="42" t="s">
        <v>79</v>
      </c>
      <c r="AA32" s="11" t="s">
        <v>12</v>
      </c>
      <c r="AB32" s="11"/>
      <c r="AC32" s="2" t="s">
        <v>180</v>
      </c>
      <c r="AD32" t="s">
        <v>53</v>
      </c>
      <c r="AE32" s="1" t="s">
        <v>54</v>
      </c>
    </row>
    <row r="33" spans="1:31" ht="15">
      <c r="A33" s="4"/>
      <c r="B33" s="49"/>
      <c r="C33" s="49"/>
      <c r="D33" s="59" t="s">
        <v>115</v>
      </c>
      <c r="E33" s="49"/>
      <c r="H33" s="16"/>
      <c r="I33" s="16"/>
      <c r="J33" s="9"/>
      <c r="K33" s="73" t="s">
        <v>74</v>
      </c>
      <c r="L33" s="74"/>
      <c r="M33" s="63"/>
      <c r="N33" s="63"/>
      <c r="O33" s="63"/>
      <c r="P33" s="16"/>
      <c r="Q33" s="49"/>
      <c r="R33" s="15" t="s">
        <v>33</v>
      </c>
      <c r="S33" s="4" t="s">
        <v>228</v>
      </c>
      <c r="T33" s="8" t="s">
        <v>243</v>
      </c>
      <c r="U33" s="8" t="s">
        <v>261</v>
      </c>
      <c r="V33" s="15" t="s">
        <v>164</v>
      </c>
      <c r="W33" s="101">
        <f t="shared" si="1"/>
        <v>20</v>
      </c>
      <c r="X33" s="45" t="s">
        <v>80</v>
      </c>
      <c r="Y33" s="2" t="s">
        <v>162</v>
      </c>
      <c r="Z33" s="42"/>
      <c r="AA33" s="11">
        <v>226</v>
      </c>
      <c r="AB33" s="11"/>
      <c r="AC33" t="s">
        <v>175</v>
      </c>
      <c r="AD33" t="s">
        <v>7</v>
      </c>
      <c r="AE33" s="1" t="s">
        <v>113</v>
      </c>
    </row>
    <row r="34" spans="1:31" ht="15">
      <c r="A34" s="4"/>
      <c r="B34" s="49"/>
      <c r="C34" s="49"/>
      <c r="D34" s="59"/>
      <c r="E34" s="49"/>
      <c r="H34" s="16"/>
      <c r="I34" s="16"/>
      <c r="J34" s="9"/>
      <c r="K34" s="74"/>
      <c r="L34" s="74"/>
      <c r="M34" s="63"/>
      <c r="N34" s="63"/>
      <c r="O34" s="63"/>
      <c r="P34" s="16"/>
      <c r="Q34" s="49"/>
      <c r="R34" s="15" t="s">
        <v>34</v>
      </c>
      <c r="S34" s="4" t="s">
        <v>29</v>
      </c>
      <c r="T34" t="s">
        <v>294</v>
      </c>
      <c r="U34" t="s">
        <v>295</v>
      </c>
      <c r="V34" s="15" t="s">
        <v>164</v>
      </c>
      <c r="W34" s="101">
        <f t="shared" si="1"/>
        <v>21</v>
      </c>
      <c r="X34" s="45" t="s">
        <v>82</v>
      </c>
      <c r="Y34" s="2" t="s">
        <v>162</v>
      </c>
      <c r="Z34" s="19" t="s">
        <v>279</v>
      </c>
      <c r="AA34" s="11">
        <v>210</v>
      </c>
      <c r="AB34" s="11"/>
      <c r="AC34" t="s">
        <v>174</v>
      </c>
      <c r="AD34" t="s">
        <v>292</v>
      </c>
      <c r="AE34" s="1" t="s">
        <v>4</v>
      </c>
    </row>
    <row r="35" spans="1:31" ht="15">
      <c r="A35" s="4"/>
      <c r="B35" s="49"/>
      <c r="C35" s="49"/>
      <c r="D35" s="49"/>
      <c r="E35" s="49"/>
      <c r="H35" s="16"/>
      <c r="I35" s="16"/>
      <c r="J35" s="9"/>
      <c r="K35" s="75"/>
      <c r="L35" s="75"/>
      <c r="M35" s="63"/>
      <c r="N35" s="63"/>
      <c r="O35" s="76"/>
      <c r="P35" s="83"/>
      <c r="Q35" s="49"/>
      <c r="R35" s="15" t="s">
        <v>35</v>
      </c>
      <c r="S35" s="4" t="s">
        <v>227</v>
      </c>
      <c r="T35" t="s">
        <v>331</v>
      </c>
      <c r="U35" t="s">
        <v>330</v>
      </c>
      <c r="V35" s="15"/>
      <c r="W35" s="101">
        <f t="shared" si="1"/>
        <v>22</v>
      </c>
      <c r="X35" s="45" t="s">
        <v>332</v>
      </c>
      <c r="Y35" s="2" t="s">
        <v>162</v>
      </c>
      <c r="Z35" s="19"/>
      <c r="AA35" s="11" t="s">
        <v>12</v>
      </c>
      <c r="AB35" s="11"/>
      <c r="AC35" t="s">
        <v>333</v>
      </c>
      <c r="AD35"/>
      <c r="AE35" s="1"/>
    </row>
    <row r="36" spans="1:31" ht="15">
      <c r="A36" s="4"/>
      <c r="B36" s="49"/>
      <c r="C36" s="49"/>
      <c r="D36" s="57" t="s">
        <v>213</v>
      </c>
      <c r="E36" s="49"/>
      <c r="H36" s="16"/>
      <c r="I36" s="16"/>
      <c r="J36" s="9"/>
      <c r="K36" s="77" t="s">
        <v>83</v>
      </c>
      <c r="L36" s="75"/>
      <c r="M36" s="63"/>
      <c r="N36" s="69" t="s">
        <v>310</v>
      </c>
      <c r="O36" s="70"/>
      <c r="P36" s="84"/>
      <c r="Q36" s="49"/>
      <c r="R36" s="16" t="s">
        <v>35</v>
      </c>
      <c r="S36" s="9" t="s">
        <v>227</v>
      </c>
      <c r="T36" s="116" t="s">
        <v>244</v>
      </c>
      <c r="U36" s="116" t="s">
        <v>271</v>
      </c>
      <c r="V36" s="15" t="s">
        <v>164</v>
      </c>
      <c r="W36" s="101">
        <f t="shared" si="1"/>
        <v>23</v>
      </c>
      <c r="X36" s="43" t="s">
        <v>81</v>
      </c>
      <c r="Y36" s="2"/>
      <c r="Z36" s="45" t="s">
        <v>332</v>
      </c>
      <c r="AA36" s="12">
        <v>63</v>
      </c>
      <c r="AB36" s="12"/>
      <c r="AC36" t="s">
        <v>176</v>
      </c>
      <c r="AD36" s="2" t="s">
        <v>65</v>
      </c>
      <c r="AE36" s="3" t="s">
        <v>21</v>
      </c>
    </row>
    <row r="37" spans="1:31" ht="15">
      <c r="A37" s="4"/>
      <c r="B37" s="49"/>
      <c r="C37" s="49"/>
      <c r="D37" s="88"/>
      <c r="E37" s="49"/>
      <c r="H37" s="16"/>
      <c r="I37" s="16"/>
      <c r="J37" s="9"/>
      <c r="K37" s="63"/>
      <c r="L37" s="63"/>
      <c r="M37" s="63"/>
      <c r="N37" s="63"/>
      <c r="O37" s="63"/>
      <c r="P37" s="16"/>
      <c r="Q37" s="49"/>
      <c r="R37" s="15" t="s">
        <v>33</v>
      </c>
      <c r="S37" s="4" t="s">
        <v>228</v>
      </c>
      <c r="T37" s="8" t="s">
        <v>245</v>
      </c>
      <c r="U37" s="8" t="s">
        <v>262</v>
      </c>
      <c r="V37" s="15" t="s">
        <v>164</v>
      </c>
      <c r="W37" s="101">
        <f t="shared" si="1"/>
        <v>24</v>
      </c>
      <c r="X37" s="45" t="s">
        <v>85</v>
      </c>
      <c r="Y37" s="2" t="s">
        <v>162</v>
      </c>
      <c r="Z37" s="45" t="s">
        <v>332</v>
      </c>
      <c r="AA37" s="13">
        <v>30</v>
      </c>
      <c r="AB37" s="13"/>
      <c r="AC37" t="s">
        <v>175</v>
      </c>
      <c r="AD37" t="s">
        <v>8</v>
      </c>
      <c r="AE37" s="1" t="s">
        <v>9</v>
      </c>
    </row>
    <row r="38" spans="1:31" ht="15">
      <c r="A38" s="14" t="s">
        <v>125</v>
      </c>
      <c r="B38" s="49"/>
      <c r="C38" s="49"/>
      <c r="D38" s="88" t="s">
        <v>76</v>
      </c>
      <c r="E38" s="49"/>
      <c r="H38" s="16"/>
      <c r="I38" s="16"/>
      <c r="J38" s="9"/>
      <c r="K38" s="63"/>
      <c r="L38" s="63"/>
      <c r="M38" s="63"/>
      <c r="N38" s="63"/>
      <c r="O38" s="63"/>
      <c r="P38" s="16"/>
      <c r="Q38" s="49"/>
      <c r="R38" s="15" t="s">
        <v>33</v>
      </c>
      <c r="S38" s="4" t="s">
        <v>13</v>
      </c>
      <c r="T38" s="116" t="s">
        <v>246</v>
      </c>
      <c r="U38" s="8" t="s">
        <v>246</v>
      </c>
      <c r="V38" s="4" t="s">
        <v>165</v>
      </c>
      <c r="W38" s="101">
        <f t="shared" si="1"/>
        <v>25</v>
      </c>
      <c r="X38" s="42" t="s">
        <v>209</v>
      </c>
      <c r="Y38" s="2"/>
      <c r="Z38" s="42" t="s">
        <v>71</v>
      </c>
      <c r="AA38" s="12">
        <v>0</v>
      </c>
      <c r="AB38" s="12"/>
      <c r="AC38" t="s">
        <v>178</v>
      </c>
      <c r="AD38" t="s">
        <v>36</v>
      </c>
      <c r="AE38" s="1" t="s">
        <v>150</v>
      </c>
    </row>
    <row r="39" spans="1:31" ht="15">
      <c r="A39" s="6" t="s">
        <v>121</v>
      </c>
      <c r="B39" s="49"/>
      <c r="C39" s="49"/>
      <c r="D39" s="88" t="s">
        <v>190</v>
      </c>
      <c r="E39" s="49"/>
      <c r="H39" s="16"/>
      <c r="I39" s="16"/>
      <c r="J39" s="9"/>
      <c r="K39" s="63"/>
      <c r="L39" s="63"/>
      <c r="M39" s="63"/>
      <c r="N39" s="63"/>
      <c r="O39" s="63"/>
      <c r="P39" s="16"/>
      <c r="Q39" s="49"/>
      <c r="R39" s="15" t="s">
        <v>35</v>
      </c>
      <c r="S39" s="9" t="s">
        <v>227</v>
      </c>
      <c r="T39" s="116" t="s">
        <v>246</v>
      </c>
      <c r="U39" s="116" t="s">
        <v>246</v>
      </c>
      <c r="V39" s="16"/>
      <c r="W39" s="105">
        <f>1.1+W38</f>
        <v>26.1</v>
      </c>
      <c r="X39" s="46" t="s">
        <v>96</v>
      </c>
      <c r="Y39" s="2"/>
      <c r="Z39" s="46"/>
      <c r="AA39" s="13" t="s">
        <v>296</v>
      </c>
      <c r="AB39" s="13"/>
      <c r="AC39" t="s">
        <v>183</v>
      </c>
      <c r="AD39" t="s">
        <v>133</v>
      </c>
      <c r="AE39" s="1" t="s">
        <v>90</v>
      </c>
    </row>
    <row r="40" spans="1:31" ht="15">
      <c r="A40" s="4"/>
      <c r="B40" s="49"/>
      <c r="C40" s="49"/>
      <c r="D40" s="50"/>
      <c r="E40" s="49"/>
      <c r="H40" s="16"/>
      <c r="I40" s="16"/>
      <c r="J40" s="4"/>
      <c r="K40" s="78" t="s">
        <v>77</v>
      </c>
      <c r="L40" s="63"/>
      <c r="M40" s="63"/>
      <c r="N40" s="63"/>
      <c r="O40" s="63"/>
      <c r="P40" s="16"/>
      <c r="Q40" s="49"/>
      <c r="R40" s="15" t="s">
        <v>35</v>
      </c>
      <c r="S40" s="9" t="s">
        <v>227</v>
      </c>
      <c r="T40" s="116" t="s">
        <v>246</v>
      </c>
      <c r="U40" s="116" t="s">
        <v>246</v>
      </c>
      <c r="V40" s="16"/>
      <c r="W40" s="105">
        <f>0.1+W39</f>
        <v>26.200000000000003</v>
      </c>
      <c r="X40" s="46" t="s">
        <v>97</v>
      </c>
      <c r="Y40" s="2"/>
      <c r="Z40" s="42"/>
      <c r="AA40" s="13" t="s">
        <v>37</v>
      </c>
      <c r="AB40" s="13"/>
      <c r="AC40" t="s">
        <v>183</v>
      </c>
      <c r="AD40" t="s">
        <v>92</v>
      </c>
      <c r="AE40" s="1" t="s">
        <v>91</v>
      </c>
    </row>
    <row r="41" spans="1:31" ht="15">
      <c r="A41" s="4"/>
      <c r="B41" s="49"/>
      <c r="C41" s="49"/>
      <c r="D41" s="50" t="s">
        <v>283</v>
      </c>
      <c r="E41" s="49"/>
      <c r="F41" s="44" t="s">
        <v>208</v>
      </c>
      <c r="H41" s="16"/>
      <c r="I41" s="16"/>
      <c r="J41" s="4"/>
      <c r="K41" s="63"/>
      <c r="L41" s="63"/>
      <c r="M41" s="63"/>
      <c r="N41" s="63"/>
      <c r="O41" s="63"/>
      <c r="P41" s="16"/>
      <c r="Q41" s="49"/>
      <c r="R41" s="15" t="s">
        <v>35</v>
      </c>
      <c r="S41" s="9" t="s">
        <v>227</v>
      </c>
      <c r="T41" s="116" t="s">
        <v>246</v>
      </c>
      <c r="U41" s="116" t="s">
        <v>246</v>
      </c>
      <c r="V41" s="16"/>
      <c r="W41" s="105">
        <f>0.1+W40</f>
        <v>26.300000000000004</v>
      </c>
      <c r="X41" s="46" t="s">
        <v>98</v>
      </c>
      <c r="Y41" s="2"/>
      <c r="Z41" s="42"/>
      <c r="AA41" s="13" t="s">
        <v>297</v>
      </c>
      <c r="AB41" s="13"/>
      <c r="AC41" t="s">
        <v>183</v>
      </c>
      <c r="AD41" t="s">
        <v>94</v>
      </c>
      <c r="AE41" s="1" t="s">
        <v>95</v>
      </c>
    </row>
    <row r="42" spans="1:31" ht="15">
      <c r="A42" s="24"/>
      <c r="B42" s="50"/>
      <c r="C42" s="50"/>
      <c r="D42" s="62"/>
      <c r="E42" s="50"/>
      <c r="F42" s="27"/>
      <c r="G42" s="27"/>
      <c r="H42" s="39"/>
      <c r="I42" s="39"/>
      <c r="J42" s="24"/>
      <c r="K42" s="79"/>
      <c r="L42" s="80"/>
      <c r="M42" s="80"/>
      <c r="N42" s="80"/>
      <c r="O42" s="80"/>
      <c r="P42" s="39"/>
      <c r="Q42" s="49"/>
      <c r="R42" s="15" t="s">
        <v>35</v>
      </c>
      <c r="S42" s="9" t="s">
        <v>227</v>
      </c>
      <c r="T42" s="116" t="s">
        <v>246</v>
      </c>
      <c r="U42" s="116" t="s">
        <v>246</v>
      </c>
      <c r="V42" s="16"/>
      <c r="W42" s="105">
        <f>0.1+W41</f>
        <v>26.400000000000006</v>
      </c>
      <c r="X42" s="46" t="s">
        <v>99</v>
      </c>
      <c r="Y42" s="2"/>
      <c r="Z42" s="42"/>
      <c r="AA42" s="13" t="s">
        <v>297</v>
      </c>
      <c r="AB42" s="13"/>
      <c r="AC42" t="s">
        <v>183</v>
      </c>
      <c r="AD42" t="s">
        <v>102</v>
      </c>
      <c r="AE42" s="1" t="s">
        <v>101</v>
      </c>
    </row>
    <row r="43" spans="1:31" ht="15">
      <c r="A43" s="40"/>
      <c r="B43" s="50"/>
      <c r="C43" s="50"/>
      <c r="D43" s="62"/>
      <c r="E43" s="50"/>
      <c r="F43" s="27"/>
      <c r="G43" s="27"/>
      <c r="H43" s="39"/>
      <c r="I43" s="39"/>
      <c r="J43" s="24"/>
      <c r="K43" s="79"/>
      <c r="L43" s="80"/>
      <c r="M43" s="80"/>
      <c r="N43" s="80"/>
      <c r="O43" s="80"/>
      <c r="P43" s="39"/>
      <c r="Q43" s="49"/>
      <c r="R43" s="15" t="s">
        <v>35</v>
      </c>
      <c r="S43" s="9" t="s">
        <v>227</v>
      </c>
      <c r="T43" s="116" t="s">
        <v>246</v>
      </c>
      <c r="U43" s="116" t="s">
        <v>246</v>
      </c>
      <c r="V43" s="16"/>
      <c r="W43" s="105">
        <f>0.1+W42</f>
        <v>26.500000000000007</v>
      </c>
      <c r="X43" s="46" t="s">
        <v>100</v>
      </c>
      <c r="Y43" s="2"/>
      <c r="Z43" s="42"/>
      <c r="AA43" s="13" t="s">
        <v>298</v>
      </c>
      <c r="AB43" s="13"/>
      <c r="AC43" t="s">
        <v>183</v>
      </c>
      <c r="AD43" t="s">
        <v>103</v>
      </c>
      <c r="AE43" s="1" t="s">
        <v>93</v>
      </c>
    </row>
    <row r="44" spans="1:32" s="23" customFormat="1" ht="15">
      <c r="A44" s="6" t="s">
        <v>154</v>
      </c>
      <c r="B44" s="49"/>
      <c r="C44" s="49"/>
      <c r="D44" s="56"/>
      <c r="E44" s="49"/>
      <c r="F44" s="15"/>
      <c r="G44" s="15"/>
      <c r="H44" s="16"/>
      <c r="I44" s="16"/>
      <c r="J44" s="4"/>
      <c r="K44" s="63"/>
      <c r="L44" s="63"/>
      <c r="M44" s="63"/>
      <c r="N44" s="63"/>
      <c r="O44" s="63"/>
      <c r="P44" s="16"/>
      <c r="Q44" s="50"/>
      <c r="R44" s="15"/>
      <c r="S44" s="4"/>
      <c r="T44" s="8"/>
      <c r="U44" s="8"/>
      <c r="V44" s="15"/>
      <c r="W44" s="101"/>
      <c r="X44" s="42"/>
      <c r="Y44" s="2"/>
      <c r="Z44" s="42"/>
      <c r="AA44" s="11"/>
      <c r="AB44" s="11"/>
      <c r="AC44"/>
      <c r="AD44"/>
      <c r="AE44" s="1"/>
      <c r="AF44"/>
    </row>
    <row r="45" spans="1:32" s="23" customFormat="1" ht="15">
      <c r="A45" s="6" t="s">
        <v>212</v>
      </c>
      <c r="B45" s="15">
        <v>42</v>
      </c>
      <c r="C45" s="15">
        <v>15</v>
      </c>
      <c r="D45" s="15"/>
      <c r="E45" s="15"/>
      <c r="F45" s="2" t="s">
        <v>109</v>
      </c>
      <c r="G45" s="15"/>
      <c r="H45" s="15">
        <v>6</v>
      </c>
      <c r="I45" s="15">
        <v>11</v>
      </c>
      <c r="J45" s="15">
        <f>0</f>
        <v>0</v>
      </c>
      <c r="K45" s="15"/>
      <c r="L45" s="15"/>
      <c r="M45" s="15">
        <v>3</v>
      </c>
      <c r="N45" s="15">
        <v>4</v>
      </c>
      <c r="O45" s="15">
        <v>0</v>
      </c>
      <c r="P45" s="16"/>
      <c r="Q45" s="50"/>
      <c r="R45" s="15" t="s">
        <v>34</v>
      </c>
      <c r="S45" s="4" t="s">
        <v>30</v>
      </c>
      <c r="T45" s="8" t="s">
        <v>276</v>
      </c>
      <c r="U45" s="8" t="s">
        <v>277</v>
      </c>
      <c r="V45" s="4" t="s">
        <v>321</v>
      </c>
      <c r="W45" s="101">
        <f>1+1+W38</f>
        <v>27</v>
      </c>
      <c r="X45" s="42" t="s">
        <v>115</v>
      </c>
      <c r="Y45" s="2"/>
      <c r="Z45" s="46" t="s">
        <v>82</v>
      </c>
      <c r="AA45" s="11">
        <v>0</v>
      </c>
      <c r="AB45" s="11"/>
      <c r="AC45" t="s">
        <v>181</v>
      </c>
      <c r="AD45" t="s">
        <v>107</v>
      </c>
      <c r="AE45" s="1" t="s">
        <v>108</v>
      </c>
      <c r="AF45"/>
    </row>
    <row r="46" spans="1:31" ht="15">
      <c r="A46" s="35" t="s">
        <v>156</v>
      </c>
      <c r="B46" s="35">
        <f>B45/B15</f>
        <v>0.09170305676855896</v>
      </c>
      <c r="C46" s="35">
        <f>C45/C30</f>
        <v>0.07142857142857142</v>
      </c>
      <c r="D46" s="35"/>
      <c r="E46" s="35"/>
      <c r="F46" s="100" t="s">
        <v>172</v>
      </c>
      <c r="G46" s="35"/>
      <c r="H46" s="35">
        <f>H45/H15</f>
        <v>0.015957446808510637</v>
      </c>
      <c r="I46" s="35">
        <f>I45/I29</f>
        <v>0.048672566371681415</v>
      </c>
      <c r="J46" s="47">
        <f>J45/J31</f>
        <v>0</v>
      </c>
      <c r="K46" s="35"/>
      <c r="L46" s="35"/>
      <c r="M46" s="35">
        <f>M45/M16</f>
        <v>0.013574660633484163</v>
      </c>
      <c r="N46" s="35">
        <f>N45/N31</f>
        <v>0.06349206349206349</v>
      </c>
      <c r="O46" s="35">
        <f>O45/18</f>
        <v>0</v>
      </c>
      <c r="P46" s="16"/>
      <c r="Q46" s="49"/>
      <c r="R46" s="16" t="s">
        <v>34</v>
      </c>
      <c r="S46" s="9" t="s">
        <v>30</v>
      </c>
      <c r="T46" s="116" t="s">
        <v>247</v>
      </c>
      <c r="U46" s="116" t="s">
        <v>248</v>
      </c>
      <c r="V46" s="16"/>
      <c r="W46" s="101">
        <f aca="true" t="shared" si="2" ref="W46:W51">1+W45</f>
        <v>28</v>
      </c>
      <c r="X46" s="45" t="s">
        <v>214</v>
      </c>
      <c r="Y46" s="2" t="s">
        <v>162</v>
      </c>
      <c r="Z46" s="46" t="s">
        <v>329</v>
      </c>
      <c r="AA46" s="11" t="s">
        <v>12</v>
      </c>
      <c r="AB46" s="11"/>
      <c r="AC46" t="s">
        <v>185</v>
      </c>
      <c r="AD46" t="s">
        <v>27</v>
      </c>
      <c r="AE46" s="1" t="s">
        <v>28</v>
      </c>
    </row>
    <row r="47" spans="2:31" ht="15">
      <c r="B47" s="127" t="s">
        <v>367</v>
      </c>
      <c r="C47" s="35"/>
      <c r="D47" s="35"/>
      <c r="E47" s="35"/>
      <c r="F47" s="100"/>
      <c r="G47" s="35"/>
      <c r="H47" s="35"/>
      <c r="I47" s="35"/>
      <c r="J47" s="47"/>
      <c r="K47" s="35"/>
      <c r="L47" s="35"/>
      <c r="M47" s="35"/>
      <c r="N47" s="35"/>
      <c r="P47" s="16"/>
      <c r="Q47" s="49"/>
      <c r="R47" s="15" t="s">
        <v>33</v>
      </c>
      <c r="S47" s="4" t="s">
        <v>230</v>
      </c>
      <c r="T47" s="8" t="s">
        <v>249</v>
      </c>
      <c r="U47" s="8" t="s">
        <v>278</v>
      </c>
      <c r="V47" s="4" t="s">
        <v>165</v>
      </c>
      <c r="W47" s="101">
        <f t="shared" si="2"/>
        <v>29</v>
      </c>
      <c r="X47" s="43" t="s">
        <v>87</v>
      </c>
      <c r="Y47" s="2"/>
      <c r="Z47" s="42" t="s">
        <v>82</v>
      </c>
      <c r="AA47" s="11" t="s">
        <v>12</v>
      </c>
      <c r="AB47" s="11"/>
      <c r="AC47" s="2" t="s">
        <v>180</v>
      </c>
      <c r="AD47" t="s">
        <v>55</v>
      </c>
      <c r="AE47" s="1" t="s">
        <v>56</v>
      </c>
    </row>
    <row r="48" spans="1:31" ht="15">
      <c r="A48" s="6" t="s">
        <v>211</v>
      </c>
      <c r="B48" s="49"/>
      <c r="C48" s="49"/>
      <c r="D48" s="57" t="s">
        <v>213</v>
      </c>
      <c r="E48" s="49"/>
      <c r="F48" s="100"/>
      <c r="G48" s="35"/>
      <c r="H48" s="35"/>
      <c r="I48" s="35"/>
      <c r="J48" s="47"/>
      <c r="K48" s="63"/>
      <c r="L48" s="63"/>
      <c r="M48" s="63"/>
      <c r="N48" s="63"/>
      <c r="O48" s="63"/>
      <c r="P48" s="16"/>
      <c r="Q48" s="49"/>
      <c r="R48" s="15" t="s">
        <v>13</v>
      </c>
      <c r="S48" s="4" t="s">
        <v>13</v>
      </c>
      <c r="T48" s="8" t="s">
        <v>250</v>
      </c>
      <c r="U48" s="8" t="s">
        <v>250</v>
      </c>
      <c r="V48" s="15" t="s">
        <v>322</v>
      </c>
      <c r="W48" s="101">
        <f t="shared" si="2"/>
        <v>30</v>
      </c>
      <c r="X48" s="54" t="s">
        <v>74</v>
      </c>
      <c r="Y48" s="2"/>
      <c r="Z48" s="42" t="s">
        <v>80</v>
      </c>
      <c r="AA48" s="11">
        <v>0</v>
      </c>
      <c r="AB48" s="11"/>
      <c r="AC48" t="s">
        <v>22</v>
      </c>
      <c r="AD48" t="s">
        <v>7</v>
      </c>
      <c r="AE48" s="1" t="s">
        <v>11</v>
      </c>
    </row>
    <row r="49" spans="1:31" ht="15">
      <c r="A49" s="35" t="s">
        <v>302</v>
      </c>
      <c r="B49" s="49"/>
      <c r="C49" s="49"/>
      <c r="D49" s="57" t="s">
        <v>215</v>
      </c>
      <c r="E49" s="49"/>
      <c r="F49" s="100"/>
      <c r="G49" s="35"/>
      <c r="H49" s="35"/>
      <c r="I49" s="35"/>
      <c r="J49" s="47"/>
      <c r="K49" s="63"/>
      <c r="L49" s="63"/>
      <c r="M49" s="63"/>
      <c r="N49" s="63"/>
      <c r="O49" s="63"/>
      <c r="P49" s="16"/>
      <c r="Q49" s="49"/>
      <c r="R49" s="15" t="s">
        <v>13</v>
      </c>
      <c r="S49" s="4" t="s">
        <v>13</v>
      </c>
      <c r="T49" s="8" t="s">
        <v>250</v>
      </c>
      <c r="U49" s="8" t="s">
        <v>250</v>
      </c>
      <c r="V49" s="15" t="s">
        <v>322</v>
      </c>
      <c r="W49" s="101">
        <f t="shared" si="2"/>
        <v>31</v>
      </c>
      <c r="X49" s="54" t="s">
        <v>83</v>
      </c>
      <c r="Y49" s="2"/>
      <c r="Z49" s="42" t="s">
        <v>85</v>
      </c>
      <c r="AA49" s="11">
        <v>0</v>
      </c>
      <c r="AB49" s="11"/>
      <c r="AC49" t="s">
        <v>22</v>
      </c>
      <c r="AD49" t="s">
        <v>8</v>
      </c>
      <c r="AE49" s="1" t="s">
        <v>14</v>
      </c>
    </row>
    <row r="50" spans="1:32" ht="15">
      <c r="A50" s="6" t="s">
        <v>217</v>
      </c>
      <c r="B50" s="35"/>
      <c r="C50" s="35"/>
      <c r="D50" s="35"/>
      <c r="E50" s="35"/>
      <c r="F50" s="100"/>
      <c r="G50" s="35"/>
      <c r="H50" s="35"/>
      <c r="I50" s="35"/>
      <c r="J50" s="47"/>
      <c r="K50" s="35"/>
      <c r="L50" s="35"/>
      <c r="M50" s="35"/>
      <c r="N50" s="35"/>
      <c r="P50" s="16"/>
      <c r="Q50" s="49"/>
      <c r="R50" s="15" t="s">
        <v>13</v>
      </c>
      <c r="S50" s="4" t="s">
        <v>13</v>
      </c>
      <c r="T50" s="8" t="s">
        <v>251</v>
      </c>
      <c r="U50" s="8" t="s">
        <v>250</v>
      </c>
      <c r="V50" s="15" t="s">
        <v>322</v>
      </c>
      <c r="W50" s="101">
        <f t="shared" si="2"/>
        <v>32</v>
      </c>
      <c r="X50" s="54" t="s">
        <v>75</v>
      </c>
      <c r="Y50" s="2"/>
      <c r="Z50" s="42" t="s">
        <v>73</v>
      </c>
      <c r="AA50" s="11">
        <v>0</v>
      </c>
      <c r="AB50" s="11"/>
      <c r="AC50" t="s">
        <v>23</v>
      </c>
      <c r="AD50" t="s">
        <v>24</v>
      </c>
      <c r="AE50" s="1" t="s">
        <v>25</v>
      </c>
      <c r="AF50" s="23"/>
    </row>
    <row r="51" spans="1:32" ht="15">
      <c r="A51" s="35"/>
      <c r="B51" s="35"/>
      <c r="C51" s="35"/>
      <c r="D51" s="35"/>
      <c r="E51" s="35"/>
      <c r="F51" s="100"/>
      <c r="G51" s="35"/>
      <c r="H51" s="35"/>
      <c r="I51" s="35"/>
      <c r="J51" s="47"/>
      <c r="K51" s="35"/>
      <c r="L51" s="35"/>
      <c r="M51" s="35"/>
      <c r="N51" s="35"/>
      <c r="P51" s="16"/>
      <c r="Q51" s="49"/>
      <c r="R51" s="15" t="s">
        <v>34</v>
      </c>
      <c r="S51" s="4" t="s">
        <v>30</v>
      </c>
      <c r="T51" s="8" t="s">
        <v>250</v>
      </c>
      <c r="U51" s="8" t="s">
        <v>250</v>
      </c>
      <c r="V51" s="15" t="s">
        <v>322</v>
      </c>
      <c r="W51" s="101">
        <f t="shared" si="2"/>
        <v>33</v>
      </c>
      <c r="X51" s="42" t="s">
        <v>76</v>
      </c>
      <c r="Y51" s="2"/>
      <c r="Z51" s="42" t="s">
        <v>71</v>
      </c>
      <c r="AA51" s="11">
        <v>0</v>
      </c>
      <c r="AB51" s="11"/>
      <c r="AC51" t="s">
        <v>184</v>
      </c>
      <c r="AD51" s="8" t="s">
        <v>337</v>
      </c>
      <c r="AE51" s="1" t="s">
        <v>41</v>
      </c>
      <c r="AF51" s="23"/>
    </row>
    <row r="52" spans="1:21" ht="15">
      <c r="A52" s="14" t="s">
        <v>368</v>
      </c>
      <c r="B52" s="127" t="s">
        <v>373</v>
      </c>
      <c r="C52" s="35"/>
      <c r="D52" s="35"/>
      <c r="E52" s="35"/>
      <c r="F52" s="100"/>
      <c r="G52" s="35"/>
      <c r="H52" s="35"/>
      <c r="I52" s="35"/>
      <c r="J52" s="47"/>
      <c r="K52" s="35"/>
      <c r="L52" s="35"/>
      <c r="M52" s="35"/>
      <c r="N52" s="35"/>
      <c r="P52" s="16"/>
      <c r="Q52" s="49"/>
      <c r="T52" s="8"/>
      <c r="U52" s="38"/>
    </row>
    <row r="53" spans="1:31" ht="15">
      <c r="A53" s="6" t="s">
        <v>120</v>
      </c>
      <c r="B53" s="49"/>
      <c r="C53" s="49"/>
      <c r="D53" s="57" t="s">
        <v>351</v>
      </c>
      <c r="E53" s="49"/>
      <c r="F53" s="100"/>
      <c r="G53" s="35"/>
      <c r="H53" s="35"/>
      <c r="I53" s="35"/>
      <c r="J53" s="117" t="s">
        <v>353</v>
      </c>
      <c r="K53" s="63"/>
      <c r="L53" s="63"/>
      <c r="M53" s="63"/>
      <c r="N53" s="63"/>
      <c r="O53" s="63"/>
      <c r="P53" s="16"/>
      <c r="Q53" s="49"/>
      <c r="R53" s="15" t="s">
        <v>34</v>
      </c>
      <c r="S53" s="4" t="s">
        <v>30</v>
      </c>
      <c r="T53" s="8" t="s">
        <v>252</v>
      </c>
      <c r="U53" s="8" t="s">
        <v>252</v>
      </c>
      <c r="V53" s="15" t="s">
        <v>322</v>
      </c>
      <c r="W53" s="101">
        <f>1+W51</f>
        <v>34</v>
      </c>
      <c r="X53" s="42" t="s">
        <v>191</v>
      </c>
      <c r="Y53" s="2"/>
      <c r="Z53" s="42" t="s">
        <v>71</v>
      </c>
      <c r="AA53" s="11">
        <v>0</v>
      </c>
      <c r="AB53" s="11"/>
      <c r="AC53" t="s">
        <v>184</v>
      </c>
      <c r="AD53" s="8" t="s">
        <v>43</v>
      </c>
      <c r="AE53" s="1" t="s">
        <v>47</v>
      </c>
    </row>
    <row r="54" spans="1:31" ht="15">
      <c r="A54" s="6" t="s">
        <v>154</v>
      </c>
      <c r="B54" s="49"/>
      <c r="C54" s="49"/>
      <c r="D54" s="51">
        <v>137</v>
      </c>
      <c r="E54" s="49"/>
      <c r="F54" s="44" t="s">
        <v>369</v>
      </c>
      <c r="G54" s="35"/>
      <c r="H54" s="35"/>
      <c r="I54" s="35"/>
      <c r="J54" s="26">
        <v>214</v>
      </c>
      <c r="K54" s="63"/>
      <c r="L54" s="63"/>
      <c r="M54" s="63"/>
      <c r="N54" s="63"/>
      <c r="O54" s="63"/>
      <c r="P54" s="16"/>
      <c r="Q54" s="49"/>
      <c r="R54" s="16" t="s">
        <v>35</v>
      </c>
      <c r="S54" s="9" t="s">
        <v>227</v>
      </c>
      <c r="T54" s="116" t="s">
        <v>252</v>
      </c>
      <c r="U54" s="116" t="s">
        <v>252</v>
      </c>
      <c r="V54" s="4" t="s">
        <v>165</v>
      </c>
      <c r="W54" s="101">
        <f>1+W53</f>
        <v>35</v>
      </c>
      <c r="X54" s="45" t="s">
        <v>77</v>
      </c>
      <c r="Y54" s="2" t="s">
        <v>162</v>
      </c>
      <c r="Z54" s="45" t="s">
        <v>214</v>
      </c>
      <c r="AA54" s="11" t="s">
        <v>12</v>
      </c>
      <c r="AB54" s="11"/>
      <c r="AC54" t="s">
        <v>186</v>
      </c>
      <c r="AD54" t="s">
        <v>59</v>
      </c>
      <c r="AE54" s="1" t="s">
        <v>42</v>
      </c>
    </row>
    <row r="55" spans="1:31" ht="15">
      <c r="A55" s="6" t="s">
        <v>372</v>
      </c>
      <c r="B55" s="49"/>
      <c r="C55" s="49"/>
      <c r="D55" s="57"/>
      <c r="E55" s="49"/>
      <c r="G55" s="35"/>
      <c r="H55" s="35"/>
      <c r="I55" s="35"/>
      <c r="J55" s="47"/>
      <c r="K55" s="63"/>
      <c r="L55" s="63"/>
      <c r="M55" s="63"/>
      <c r="N55" s="63"/>
      <c r="O55" s="63"/>
      <c r="P55" s="16"/>
      <c r="Q55" s="49"/>
      <c r="R55" s="16" t="s">
        <v>33</v>
      </c>
      <c r="S55" s="9" t="s">
        <v>230</v>
      </c>
      <c r="T55" s="116" t="s">
        <v>253</v>
      </c>
      <c r="U55" s="116" t="s">
        <v>263</v>
      </c>
      <c r="V55" s="4" t="s">
        <v>165</v>
      </c>
      <c r="W55" s="101">
        <f>W54+1</f>
        <v>36</v>
      </c>
      <c r="X55" s="43" t="s">
        <v>88</v>
      </c>
      <c r="Y55" s="2"/>
      <c r="Z55" s="42" t="s">
        <v>77</v>
      </c>
      <c r="AA55" s="11" t="s">
        <v>12</v>
      </c>
      <c r="AB55" s="11"/>
      <c r="AC55" t="s">
        <v>180</v>
      </c>
      <c r="AD55" t="s">
        <v>287</v>
      </c>
      <c r="AE55" s="1" t="s">
        <v>66</v>
      </c>
    </row>
    <row r="56" spans="16:31" ht="15">
      <c r="P56" s="4"/>
      <c r="Q56" s="49"/>
      <c r="R56" s="27" t="s">
        <v>34</v>
      </c>
      <c r="S56" s="24" t="s">
        <v>30</v>
      </c>
      <c r="T56" s="109" t="s">
        <v>299</v>
      </c>
      <c r="U56" s="23" t="s">
        <v>301</v>
      </c>
      <c r="V56" s="27"/>
      <c r="W56" s="101">
        <f>W55+1</f>
        <v>37</v>
      </c>
      <c r="X56" s="19" t="s">
        <v>283</v>
      </c>
      <c r="Y56" s="19"/>
      <c r="Z56" s="45" t="s">
        <v>214</v>
      </c>
      <c r="AA56" s="25"/>
      <c r="AB56" s="25"/>
      <c r="AC56" s="106" t="s">
        <v>280</v>
      </c>
      <c r="AD56" s="106" t="s">
        <v>300</v>
      </c>
      <c r="AE56" s="1" t="s">
        <v>284</v>
      </c>
    </row>
    <row r="57" spans="17:31" ht="15">
      <c r="Q57" s="49"/>
      <c r="R57" s="27" t="s">
        <v>129</v>
      </c>
      <c r="S57" s="24" t="s">
        <v>228</v>
      </c>
      <c r="T57" s="23" t="s">
        <v>254</v>
      </c>
      <c r="U57" s="23" t="s">
        <v>264</v>
      </c>
      <c r="V57" s="27"/>
      <c r="W57" s="101">
        <f>W56+1</f>
        <v>38</v>
      </c>
      <c r="X57" s="19" t="s">
        <v>122</v>
      </c>
      <c r="Y57" s="19"/>
      <c r="AA57" s="25">
        <v>0</v>
      </c>
      <c r="AB57" s="25"/>
      <c r="AC57" s="106" t="s">
        <v>187</v>
      </c>
      <c r="AD57" s="106" t="s">
        <v>32</v>
      </c>
      <c r="AE57" s="1" t="s">
        <v>207</v>
      </c>
    </row>
    <row r="58" spans="17:32" ht="15">
      <c r="Q58" s="49"/>
      <c r="R58" s="27" t="s">
        <v>129</v>
      </c>
      <c r="S58" s="24" t="s">
        <v>228</v>
      </c>
      <c r="T58" s="23" t="s">
        <v>255</v>
      </c>
      <c r="U58" s="23" t="s">
        <v>265</v>
      </c>
      <c r="V58" s="27"/>
      <c r="W58" s="101">
        <f>W57+1</f>
        <v>39</v>
      </c>
      <c r="X58" s="19" t="s">
        <v>123</v>
      </c>
      <c r="Y58" s="19"/>
      <c r="AA58" s="25">
        <v>9</v>
      </c>
      <c r="AB58" s="25"/>
      <c r="AC58" s="106" t="s">
        <v>188</v>
      </c>
      <c r="AD58" s="106" t="s">
        <v>31</v>
      </c>
      <c r="AE58" s="1" t="s">
        <v>206</v>
      </c>
      <c r="AF58" s="1"/>
    </row>
    <row r="59" spans="17:32" ht="15">
      <c r="Q59" s="49"/>
      <c r="R59" s="16" t="s">
        <v>33</v>
      </c>
      <c r="S59" s="4" t="s">
        <v>230</v>
      </c>
      <c r="T59" s="116" t="s">
        <v>256</v>
      </c>
      <c r="U59" s="116" t="s">
        <v>256</v>
      </c>
      <c r="V59" s="16" t="s">
        <v>321</v>
      </c>
      <c r="W59" s="103">
        <f>W58+1</f>
        <v>40</v>
      </c>
      <c r="X59" s="46" t="s">
        <v>109</v>
      </c>
      <c r="Y59" s="2"/>
      <c r="Z59" s="42" t="s">
        <v>67</v>
      </c>
      <c r="AA59" s="11" t="s">
        <v>12</v>
      </c>
      <c r="AB59" s="11"/>
      <c r="AC59" s="106" t="s">
        <v>189</v>
      </c>
      <c r="AD59" s="106" t="s">
        <v>110</v>
      </c>
      <c r="AE59" s="1" t="s">
        <v>114</v>
      </c>
      <c r="AF59" s="1"/>
    </row>
    <row r="60" spans="17:32" ht="15">
      <c r="Q60" s="49"/>
      <c r="R60" s="128" t="s">
        <v>349</v>
      </c>
      <c r="S60" s="4"/>
      <c r="T60" s="116"/>
      <c r="U60" s="116"/>
      <c r="V60" s="16"/>
      <c r="W60" s="103"/>
      <c r="X60" s="46"/>
      <c r="Y60" s="2"/>
      <c r="Z60" s="113" t="s">
        <v>364</v>
      </c>
      <c r="AA60">
        <f>SUM(AA14:AA59)</f>
        <v>1760</v>
      </c>
      <c r="AB60" s="11"/>
      <c r="AC60" s="106"/>
      <c r="AD60" s="106"/>
      <c r="AE60" s="1"/>
      <c r="AF60" s="1"/>
    </row>
    <row r="61" spans="17:32" ht="15">
      <c r="Q61" s="49"/>
      <c r="R61" s="16" t="s">
        <v>34</v>
      </c>
      <c r="S61" s="9" t="s">
        <v>30</v>
      </c>
      <c r="T61" s="116" t="s">
        <v>257</v>
      </c>
      <c r="U61" s="116" t="s">
        <v>199</v>
      </c>
      <c r="V61" s="16"/>
      <c r="W61" s="101">
        <f>W59+1</f>
        <v>41</v>
      </c>
      <c r="X61" s="45" t="s">
        <v>216</v>
      </c>
      <c r="Y61" s="2" t="s">
        <v>162</v>
      </c>
      <c r="Z61" s="46" t="s">
        <v>13</v>
      </c>
      <c r="AA61" s="11" t="s">
        <v>12</v>
      </c>
      <c r="AB61" s="11"/>
      <c r="AC61" s="106" t="s">
        <v>202</v>
      </c>
      <c r="AD61" s="106" t="s">
        <v>197</v>
      </c>
      <c r="AE61" s="1" t="s">
        <v>204</v>
      </c>
      <c r="AF61" s="1"/>
    </row>
    <row r="62" spans="17:32" ht="15">
      <c r="Q62" s="49"/>
      <c r="R62" s="16" t="s">
        <v>34</v>
      </c>
      <c r="S62" s="9" t="s">
        <v>30</v>
      </c>
      <c r="T62" s="116" t="s">
        <v>257</v>
      </c>
      <c r="U62" s="116" t="s">
        <v>199</v>
      </c>
      <c r="V62" s="16"/>
      <c r="W62" s="101">
        <f>W61+1</f>
        <v>42</v>
      </c>
      <c r="X62" s="45" t="s">
        <v>215</v>
      </c>
      <c r="Y62" s="2"/>
      <c r="Z62" s="45" t="s">
        <v>216</v>
      </c>
      <c r="AA62" s="11" t="s">
        <v>12</v>
      </c>
      <c r="AB62" s="11"/>
      <c r="AC62" s="106" t="s">
        <v>203</v>
      </c>
      <c r="AD62" s="106" t="s">
        <v>201</v>
      </c>
      <c r="AE62" s="1" t="s">
        <v>200</v>
      </c>
      <c r="AF62" s="1"/>
    </row>
    <row r="63" spans="17:32" ht="15">
      <c r="Q63" s="49"/>
      <c r="R63" s="27" t="s">
        <v>129</v>
      </c>
      <c r="S63" s="24" t="s">
        <v>228</v>
      </c>
      <c r="T63" s="109" t="s">
        <v>258</v>
      </c>
      <c r="U63" s="23" t="s">
        <v>266</v>
      </c>
      <c r="V63" s="27"/>
      <c r="W63" s="101">
        <f>W62+1</f>
        <v>43</v>
      </c>
      <c r="X63" s="19" t="s">
        <v>198</v>
      </c>
      <c r="Y63" s="19"/>
      <c r="Z63" s="45" t="s">
        <v>215</v>
      </c>
      <c r="AA63" s="25">
        <v>0</v>
      </c>
      <c r="AB63" s="25"/>
      <c r="AC63" s="106" t="s">
        <v>187</v>
      </c>
      <c r="AD63" s="106" t="s">
        <v>210</v>
      </c>
      <c r="AE63" s="112" t="s">
        <v>205</v>
      </c>
      <c r="AF63" s="1"/>
    </row>
    <row r="64" spans="17:32" ht="15">
      <c r="Q64" s="49"/>
      <c r="R64" s="128" t="s">
        <v>350</v>
      </c>
      <c r="S64"/>
      <c r="T64" s="8"/>
      <c r="U64" s="38"/>
      <c r="V64"/>
      <c r="W64" s="104"/>
      <c r="X64" s="15"/>
      <c r="Y64"/>
      <c r="AB64" s="11"/>
      <c r="AC64" s="113"/>
      <c r="AD64" s="106"/>
      <c r="AF64" s="1"/>
    </row>
    <row r="65" spans="17:31" ht="15">
      <c r="Q65" s="49"/>
      <c r="R65" s="16" t="s">
        <v>34</v>
      </c>
      <c r="S65" s="9" t="s">
        <v>29</v>
      </c>
      <c r="T65" s="2" t="s">
        <v>357</v>
      </c>
      <c r="U65" s="2" t="s">
        <v>358</v>
      </c>
      <c r="V65" s="15" t="s">
        <v>164</v>
      </c>
      <c r="W65" s="101">
        <f>W63+1</f>
        <v>44</v>
      </c>
      <c r="X65" s="45" t="s">
        <v>351</v>
      </c>
      <c r="Y65" s="2" t="s">
        <v>162</v>
      </c>
      <c r="Z65" s="46" t="s">
        <v>19</v>
      </c>
      <c r="AA65" s="11">
        <v>137</v>
      </c>
      <c r="AB65" s="11"/>
      <c r="AC65" s="106" t="s">
        <v>174</v>
      </c>
      <c r="AD65" s="106" t="s">
        <v>352</v>
      </c>
      <c r="AE65" s="1" t="s">
        <v>374</v>
      </c>
    </row>
    <row r="66" spans="17:31" ht="15">
      <c r="Q66" s="49"/>
      <c r="R66" s="15" t="s">
        <v>33</v>
      </c>
      <c r="S66" s="4" t="s">
        <v>228</v>
      </c>
      <c r="T66" t="s">
        <v>355</v>
      </c>
      <c r="U66" t="s">
        <v>356</v>
      </c>
      <c r="V66" s="15" t="s">
        <v>164</v>
      </c>
      <c r="W66" s="101">
        <f>1+W65</f>
        <v>45</v>
      </c>
      <c r="X66" s="45" t="s">
        <v>353</v>
      </c>
      <c r="Y66" s="2"/>
      <c r="Z66" s="45" t="s">
        <v>351</v>
      </c>
      <c r="AA66" s="13" t="s">
        <v>375</v>
      </c>
      <c r="AB66" s="13"/>
      <c r="AC66" t="s">
        <v>175</v>
      </c>
      <c r="AD66" t="s">
        <v>354</v>
      </c>
      <c r="AE66" s="1" t="s">
        <v>376</v>
      </c>
    </row>
    <row r="67" spans="17:31" ht="15">
      <c r="Q67" s="49"/>
      <c r="R67" s="16" t="s">
        <v>33</v>
      </c>
      <c r="S67" s="9" t="s">
        <v>230</v>
      </c>
      <c r="T67" s="2" t="s">
        <v>360</v>
      </c>
      <c r="U67" s="2" t="s">
        <v>361</v>
      </c>
      <c r="V67" s="4" t="s">
        <v>165</v>
      </c>
      <c r="W67" s="101">
        <f>W66+1</f>
        <v>46</v>
      </c>
      <c r="X67" s="43" t="s">
        <v>359</v>
      </c>
      <c r="Y67" s="2"/>
      <c r="Z67" s="42" t="s">
        <v>351</v>
      </c>
      <c r="AA67" s="11" t="s">
        <v>12</v>
      </c>
      <c r="AB67" s="11"/>
      <c r="AC67" t="s">
        <v>180</v>
      </c>
      <c r="AD67" t="s">
        <v>362</v>
      </c>
      <c r="AE67" s="1" t="s">
        <v>363</v>
      </c>
    </row>
    <row r="68" spans="18:30" ht="15">
      <c r="R68" s="15"/>
      <c r="S68"/>
      <c r="T68" s="4"/>
      <c r="V68"/>
      <c r="W68" s="104"/>
      <c r="X68" s="15"/>
      <c r="Y68"/>
      <c r="Z68" s="2"/>
      <c r="AA68" s="45"/>
      <c r="AB68" s="11"/>
      <c r="AD68"/>
    </row>
    <row r="69" spans="18:30" ht="15">
      <c r="R69" s="15"/>
      <c r="S69"/>
      <c r="T69" s="4"/>
      <c r="V69"/>
      <c r="W69" s="104"/>
      <c r="X69" s="15"/>
      <c r="Y69"/>
      <c r="Z69" s="2"/>
      <c r="AA69" s="45"/>
      <c r="AB69" s="11"/>
      <c r="AD69"/>
    </row>
    <row r="70" spans="18:30" ht="15">
      <c r="R70" s="15"/>
      <c r="S70"/>
      <c r="T70" s="4"/>
      <c r="V70"/>
      <c r="W70" s="104"/>
      <c r="X70" s="15"/>
      <c r="Y70"/>
      <c r="Z70" s="2"/>
      <c r="AB70" s="11"/>
      <c r="AD70"/>
    </row>
    <row r="71" spans="18:30" ht="15">
      <c r="R71" s="15"/>
      <c r="S71"/>
      <c r="T71" s="4"/>
      <c r="V71"/>
      <c r="W71" s="104"/>
      <c r="X71" s="15"/>
      <c r="Y71"/>
      <c r="Z71" s="2"/>
      <c r="AA71"/>
      <c r="AB71" s="11"/>
      <c r="AD71"/>
    </row>
  </sheetData>
  <sheetProtection/>
  <hyperlinks>
    <hyperlink ref="AE14" r:id="rId1" display="http://www.webcitation.org/6ICCuUx5d"/>
    <hyperlink ref="AE15" r:id="rId2" display="http://www.webcitation.org/6ICEssQbO"/>
    <hyperlink ref="AE19" r:id="rId3" display="http://www.webcitation.org/6I9CHM2aN"/>
    <hyperlink ref="AE48" r:id="rId4" display="http://www.webcitation.org/6I9GQ1uOz"/>
    <hyperlink ref="AE49" r:id="rId5" display="http://www.webcitation.org/6I9HUVA6I"/>
    <hyperlink ref="AE23" r:id="rId6" display="http://www.webcitation.org/6I9IiOZ4r"/>
    <hyperlink ref="AE16" r:id="rId7" display="http://bishophill.squarespace.com/blog/2013/7/9/climate-of-fear.html"/>
    <hyperlink ref="AE36" r:id="rId8" display="http://bishophill.squarespace.com/blog/2013/7/10/climate-of-smear-josh-229.html"/>
    <hyperlink ref="AE50" r:id="rId9" display="http://www.webcitation.org/6I9L7sctg"/>
    <hyperlink ref="AE46" r:id="rId10" display="http://www.webcitation.org/6I5ojFIgL"/>
    <hyperlink ref="AE38" r:id="rId11" display="http://www.webcitation.org/6II2HogvL"/>
    <hyperlink ref="AE54" r:id="rId12" display="http://www.webcitation.org/6I46JxMiw"/>
    <hyperlink ref="AE28" r:id="rId13" display="http://www.webcitation.org/6IAWkJSA0"/>
    <hyperlink ref="AE26" r:id="rId14" display="http://www.webcitation.org/6I2jncfle"/>
    <hyperlink ref="AE20" r:id="rId15" display="http://www.webcitation.org/6I9Hwqt1i"/>
    <hyperlink ref="AE27" r:id="rId16" display="http://www.webcitation.org/6IAWPrgfm"/>
    <hyperlink ref="AE17" r:id="rId17" display="http://www.webcitation.org/6IAfH9Oy0"/>
    <hyperlink ref="AE37" r:id="rId18" display="http://www.webcitation.org/6I47weMpx"/>
    <hyperlink ref="AE47" r:id="rId19" display="http://www.webcitation.org/6IAbyC70Y"/>
    <hyperlink ref="AE51" r:id="rId20" display="http://www.webcitation.org/6IAHFBTAS"/>
    <hyperlink ref="AE55" r:id="rId21" display="http://www.webcitation.org/6IAcAXqQm"/>
    <hyperlink ref="AE40" r:id="rId22" display="http://www.youtube.com/watch?v=-fc64pLO5Og"/>
    <hyperlink ref="AE43" r:id="rId23" display="http://www.youtube.com/watch?v=xhqt08aO04s"/>
    <hyperlink ref="AE41" r:id="rId24" display="http://www.youtube.com/watch?v=mfuVigEz-N4"/>
    <hyperlink ref="AE42" r:id="rId25" display="http://www.youtube.com/watch?v=sM2NwaL25dk"/>
    <hyperlink ref="AE31" r:id="rId26" display="http://www.webcitation.org/6IAe47T6X"/>
    <hyperlink ref="AE34" r:id="rId27" display="http://www.webcitation.org/6I98XrT9A"/>
    <hyperlink ref="AE59" r:id="rId28" display="http://www.webcitation.org/6ICAZUIbV"/>
    <hyperlink ref="AE29" r:id="rId29" display="http://www.webcitation.org/6IPnbmGjP"/>
    <hyperlink ref="AE53" r:id="rId30" display="http://www.webcitation.org/6IATJCxsW"/>
    <hyperlink ref="AE58" r:id="rId31" display="http://www.desmogblog.com/2013/07/12/murry-salby-galileo-bozo-or-p-t-barnum"/>
    <hyperlink ref="AE57" r:id="rId32" display="http://www.desmogblog.com/2013/07/12/murry-salby-sacked-australian-university--banned-national-science-foundation"/>
    <hyperlink ref="AE63" r:id="rId33" display="http://www.desmogblog.com/2013/07/29/top-physicist-withdraws-support-climate-sceptic-professor-sacked-australian-university"/>
    <hyperlink ref="AE32" r:id="rId34" display="http://www.webcitation.org/6IAXe0Ryt"/>
    <hyperlink ref="AE30" r:id="rId35" display="http://www.mq.edu.au/newsroom/2013/07/10/statement-regarding-the-termination-of-professor-murry-salby/"/>
    <hyperlink ref="AE56" r:id="rId36" display="http://www.announcements.mq.edu.au/vc/professor_murry_salby_and_his_dismissal_from_macquarie_university"/>
    <hyperlink ref="U3" r:id="rId37" display="http://www.timeanddate.com/worldclock/converter.html"/>
    <hyperlink ref="AE18" r:id="rId38" display="http://www.webcitation.org/6IbYu3QTz"/>
    <hyperlink ref="AE67" r:id="rId39" display="http://www.webcitation.org/6IqxPmEVh"/>
    <hyperlink ref="AE65" r:id="rId40" display="http://www.webcitation.org/6ItxU0E6S"/>
    <hyperlink ref="AE66" r:id="rId41" display="http://www.webcitation.org/6IuFTqcEp"/>
  </hyperlinks>
  <printOptions/>
  <pageMargins left="0.7" right="0.7" top="0.75" bottom="0.75" header="0.3" footer="0.3"/>
  <pageSetup horizontalDpi="600" verticalDpi="600" orientation="portrait" r:id="rId43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2.140625" style="0" customWidth="1"/>
    <col min="2" max="19" width="10.7109375" style="0" customWidth="1"/>
  </cols>
  <sheetData>
    <row r="1" spans="1:19" ht="15">
      <c r="A1" s="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5">
      <c r="A2" s="5"/>
      <c r="B2" s="34" t="s">
        <v>161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5">
      <c r="A3" s="5"/>
      <c r="B3" s="34" t="s">
        <v>218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5">
      <c r="A4" s="5" t="s">
        <v>159</v>
      </c>
      <c r="B4" s="28" t="s">
        <v>134</v>
      </c>
      <c r="C4" s="29" t="s">
        <v>135</v>
      </c>
      <c r="D4" s="30" t="s">
        <v>136</v>
      </c>
      <c r="E4" s="30" t="s">
        <v>132</v>
      </c>
      <c r="F4" s="29" t="s">
        <v>137</v>
      </c>
      <c r="G4" s="30" t="s">
        <v>138</v>
      </c>
      <c r="H4" s="29" t="s">
        <v>139</v>
      </c>
      <c r="I4" s="29" t="s">
        <v>140</v>
      </c>
      <c r="J4" s="29" t="s">
        <v>141</v>
      </c>
      <c r="K4" s="29" t="s">
        <v>142</v>
      </c>
      <c r="L4" s="30" t="s">
        <v>131</v>
      </c>
      <c r="M4" s="28" t="s">
        <v>143</v>
      </c>
      <c r="N4" s="31" t="s">
        <v>144</v>
      </c>
      <c r="O4" s="30" t="s">
        <v>145</v>
      </c>
      <c r="P4" s="29" t="s">
        <v>146</v>
      </c>
      <c r="Q4" s="29" t="s">
        <v>147</v>
      </c>
      <c r="R4" s="31" t="s">
        <v>148</v>
      </c>
      <c r="S4" s="30" t="s">
        <v>130</v>
      </c>
    </row>
    <row r="5" spans="1:19" ht="15">
      <c r="A5" s="2" t="s">
        <v>134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5">
      <c r="A6" t="s">
        <v>135</v>
      </c>
      <c r="B6" s="37"/>
      <c r="C6" s="36"/>
      <c r="D6" s="36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 t="s">
        <v>149</v>
      </c>
    </row>
    <row r="7" spans="1:19" ht="15">
      <c r="A7" s="5" t="s">
        <v>136</v>
      </c>
      <c r="B7" s="36"/>
      <c r="C7" s="37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5">
      <c r="A8" s="5" t="s">
        <v>132</v>
      </c>
      <c r="B8" s="36"/>
      <c r="C8" s="38"/>
      <c r="D8" s="37"/>
      <c r="E8" s="36"/>
      <c r="F8" s="38"/>
      <c r="G8" s="38"/>
      <c r="H8" s="38"/>
      <c r="I8" s="38" t="s">
        <v>149</v>
      </c>
      <c r="J8" s="38"/>
      <c r="K8" s="38"/>
      <c r="L8" s="14" t="s">
        <v>160</v>
      </c>
      <c r="M8" s="38"/>
      <c r="N8" s="38"/>
      <c r="O8" s="38"/>
      <c r="P8" s="38"/>
      <c r="Q8" s="38"/>
      <c r="R8" s="38"/>
      <c r="S8" s="14" t="s">
        <v>160</v>
      </c>
    </row>
    <row r="9" spans="1:19" ht="15">
      <c r="A9" t="s">
        <v>137</v>
      </c>
      <c r="B9" s="36"/>
      <c r="C9" s="38"/>
      <c r="D9" s="36"/>
      <c r="E9" s="38" t="s">
        <v>149</v>
      </c>
      <c r="F9" s="36"/>
      <c r="G9" s="38" t="s">
        <v>149</v>
      </c>
      <c r="H9" s="38"/>
      <c r="I9" s="38"/>
      <c r="J9" s="38"/>
      <c r="K9" s="38"/>
      <c r="L9" s="38" t="s">
        <v>149</v>
      </c>
      <c r="M9" s="38"/>
      <c r="N9" s="38"/>
      <c r="O9" s="38"/>
      <c r="P9" s="38"/>
      <c r="Q9" s="38" t="s">
        <v>149</v>
      </c>
      <c r="R9" s="38"/>
      <c r="S9" s="38" t="s">
        <v>149</v>
      </c>
    </row>
    <row r="10" spans="1:19" ht="15">
      <c r="A10" s="5" t="s">
        <v>138</v>
      </c>
      <c r="B10" s="36"/>
      <c r="C10" s="36"/>
      <c r="D10" s="36"/>
      <c r="E10" s="37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5">
      <c r="A11" t="s">
        <v>139</v>
      </c>
      <c r="B11" s="36"/>
      <c r="C11" s="38"/>
      <c r="D11" s="36"/>
      <c r="E11" s="37"/>
      <c r="F11" s="38"/>
      <c r="G11" s="38"/>
      <c r="H11" s="36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 t="s">
        <v>149</v>
      </c>
    </row>
    <row r="12" spans="1:19" ht="15">
      <c r="A12" t="s">
        <v>140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5">
      <c r="A13" t="s">
        <v>141</v>
      </c>
      <c r="B13" s="36"/>
      <c r="C13" s="38"/>
      <c r="D13" s="36"/>
      <c r="E13" s="38"/>
      <c r="F13" s="38"/>
      <c r="G13" s="38"/>
      <c r="H13" s="38"/>
      <c r="I13" s="38"/>
      <c r="J13" s="36"/>
      <c r="K13" s="38" t="s">
        <v>149</v>
      </c>
      <c r="L13" s="38" t="s">
        <v>149</v>
      </c>
      <c r="M13" s="38"/>
      <c r="N13" s="38"/>
      <c r="O13" s="38"/>
      <c r="P13" s="38"/>
      <c r="Q13" s="38"/>
      <c r="R13" s="38"/>
      <c r="S13" s="38"/>
    </row>
    <row r="14" spans="1:19" ht="15">
      <c r="A14" t="s">
        <v>142</v>
      </c>
      <c r="B14" s="36"/>
      <c r="C14" s="38"/>
      <c r="D14" s="36"/>
      <c r="E14" s="38"/>
      <c r="F14" s="38"/>
      <c r="G14" s="38"/>
      <c r="H14" s="37"/>
      <c r="I14" s="37"/>
      <c r="J14" s="37" t="s">
        <v>149</v>
      </c>
      <c r="K14" s="36"/>
      <c r="L14" s="37" t="s">
        <v>149</v>
      </c>
      <c r="M14" s="37"/>
      <c r="N14" s="37"/>
      <c r="O14" s="37"/>
      <c r="P14" s="37"/>
      <c r="Q14" s="37"/>
      <c r="R14" s="37"/>
      <c r="S14" s="37"/>
    </row>
    <row r="15" spans="1:19" ht="15">
      <c r="A15" s="5" t="s">
        <v>131</v>
      </c>
      <c r="B15" s="36"/>
      <c r="C15" s="38"/>
      <c r="D15" s="36"/>
      <c r="E15" s="14" t="s">
        <v>160</v>
      </c>
      <c r="F15" s="38" t="s">
        <v>149</v>
      </c>
      <c r="G15" s="38" t="s">
        <v>149</v>
      </c>
      <c r="H15" s="38"/>
      <c r="I15" s="38"/>
      <c r="J15" s="38"/>
      <c r="K15" s="38"/>
      <c r="L15" s="36"/>
      <c r="M15" s="38"/>
      <c r="N15" s="38"/>
      <c r="O15" s="38"/>
      <c r="P15" s="38"/>
      <c r="Q15" s="38"/>
      <c r="R15" s="38"/>
      <c r="S15" s="14" t="s">
        <v>160</v>
      </c>
    </row>
    <row r="16" spans="1:19" ht="15">
      <c r="A16" s="2" t="s">
        <v>143</v>
      </c>
      <c r="B16" s="36"/>
      <c r="C16" s="37"/>
      <c r="D16" s="36"/>
      <c r="E16" s="37"/>
      <c r="F16" s="37"/>
      <c r="G16" s="37"/>
      <c r="H16" s="38"/>
      <c r="I16" s="38"/>
      <c r="J16" s="38"/>
      <c r="K16" s="38"/>
      <c r="L16" s="38"/>
      <c r="M16" s="36"/>
      <c r="N16" s="38"/>
      <c r="O16" s="14" t="s">
        <v>160</v>
      </c>
      <c r="P16" s="38"/>
      <c r="Q16" s="38"/>
      <c r="R16" s="38"/>
      <c r="S16" s="38"/>
    </row>
    <row r="17" spans="1:19" ht="15">
      <c r="A17" s="17" t="s">
        <v>144</v>
      </c>
      <c r="B17" s="36"/>
      <c r="C17" s="18"/>
      <c r="D17" s="36"/>
      <c r="E17" s="38" t="s">
        <v>149</v>
      </c>
      <c r="F17" s="18"/>
      <c r="G17" s="38" t="s">
        <v>149</v>
      </c>
      <c r="H17" s="38"/>
      <c r="I17" s="38"/>
      <c r="J17" s="38"/>
      <c r="K17" s="38"/>
      <c r="L17" s="38" t="s">
        <v>149</v>
      </c>
      <c r="M17" s="38"/>
      <c r="N17" s="36"/>
      <c r="O17" s="38"/>
      <c r="P17" s="38"/>
      <c r="Q17" s="38" t="s">
        <v>149</v>
      </c>
      <c r="R17" s="38"/>
      <c r="S17" s="38" t="s">
        <v>149</v>
      </c>
    </row>
    <row r="18" spans="1:19" ht="15">
      <c r="A18" s="5" t="s">
        <v>145</v>
      </c>
      <c r="B18" s="36"/>
      <c r="C18" s="38"/>
      <c r="D18" s="36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6"/>
      <c r="P18" s="38"/>
      <c r="Q18" s="38"/>
      <c r="R18" s="38"/>
      <c r="S18" s="38"/>
    </row>
    <row r="19" spans="1:19" ht="15">
      <c r="A19" t="s">
        <v>146</v>
      </c>
      <c r="B19" s="36"/>
      <c r="C19" s="38"/>
      <c r="D19" s="36"/>
      <c r="E19" s="38"/>
      <c r="F19" s="38"/>
      <c r="G19" s="38"/>
      <c r="H19" s="37"/>
      <c r="I19" s="37"/>
      <c r="J19" s="37"/>
      <c r="K19" s="37"/>
      <c r="L19" s="37"/>
      <c r="M19" s="37"/>
      <c r="N19" s="37"/>
      <c r="O19" s="37"/>
      <c r="P19" s="36"/>
      <c r="Q19" s="37"/>
      <c r="R19" s="37"/>
      <c r="S19" s="37"/>
    </row>
    <row r="20" spans="1:19" ht="15">
      <c r="A20" t="s">
        <v>147</v>
      </c>
      <c r="B20" s="36"/>
      <c r="C20" s="38"/>
      <c r="D20" s="36"/>
      <c r="E20" s="38" t="s">
        <v>149</v>
      </c>
      <c r="F20" s="38"/>
      <c r="G20" s="38"/>
      <c r="H20" s="37"/>
      <c r="I20" s="37" t="s">
        <v>149</v>
      </c>
      <c r="J20" s="37"/>
      <c r="K20" s="37"/>
      <c r="L20" s="38" t="s">
        <v>149</v>
      </c>
      <c r="M20" s="37"/>
      <c r="N20" s="37"/>
      <c r="O20" s="37"/>
      <c r="P20" s="37"/>
      <c r="Q20" s="36"/>
      <c r="R20" s="37"/>
      <c r="S20" s="37" t="s">
        <v>149</v>
      </c>
    </row>
    <row r="21" spans="1:19" ht="15">
      <c r="A21" s="17" t="s">
        <v>148</v>
      </c>
      <c r="B21" s="36"/>
      <c r="C21" s="18"/>
      <c r="D21" s="36"/>
      <c r="E21" s="18"/>
      <c r="F21" s="18"/>
      <c r="G21" s="18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6"/>
      <c r="S21" s="37"/>
    </row>
    <row r="22" spans="1:19" ht="15">
      <c r="A22" s="5" t="s">
        <v>130</v>
      </c>
      <c r="B22" s="36"/>
      <c r="C22" s="38"/>
      <c r="D22" s="36"/>
      <c r="E22" s="14" t="s">
        <v>160</v>
      </c>
      <c r="F22" s="38"/>
      <c r="G22" s="38" t="s">
        <v>149</v>
      </c>
      <c r="H22" s="38"/>
      <c r="I22" s="38" t="s">
        <v>149</v>
      </c>
      <c r="J22" s="38"/>
      <c r="K22" s="38"/>
      <c r="L22" s="14" t="s">
        <v>160</v>
      </c>
      <c r="M22" s="38"/>
      <c r="N22" s="38"/>
      <c r="O22" s="38"/>
      <c r="P22" s="38"/>
      <c r="Q22" s="38" t="s">
        <v>149</v>
      </c>
      <c r="R22" s="38"/>
      <c r="S22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2013-08-16T04:06:05Z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